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35" yWindow="6075" windowWidth="19935" windowHeight="5805" tabRatio="766" activeTab="1"/>
  </bookViews>
  <sheets>
    <sheet name="Р1" sheetId="3" r:id="rId1"/>
    <sheet name="Раздел 1" sheetId="4" r:id="rId2"/>
    <sheet name="Р2" sheetId="7" r:id="rId3"/>
    <sheet name="Раздел 2" sheetId="8" r:id="rId4"/>
    <sheet name="Р3" sheetId="6" r:id="rId5"/>
    <sheet name="Раздел 3" sheetId="9" r:id="rId6"/>
    <sheet name="Р4" sheetId="10" r:id="rId7"/>
    <sheet name="Р4-2" sheetId="12" r:id="rId8"/>
    <sheet name="Раздел 4" sheetId="11" r:id="rId9"/>
    <sheet name="Р5" sheetId="13" r:id="rId10"/>
    <sheet name="Раздел5" sheetId="14" r:id="rId11"/>
    <sheet name="Р6" sheetId="15" r:id="rId12"/>
    <sheet name="Раздел6" sheetId="17" r:id="rId13"/>
    <sheet name="Р7" sheetId="16" r:id="rId14"/>
    <sheet name="Раздел7" sheetId="18" r:id="rId15"/>
    <sheet name="статистика по годам" sheetId="20" r:id="rId16"/>
  </sheets>
  <definedNames>
    <definedName name="ExternalData_1" localSheetId="0" hidden="1">Р1!$A$1:$K$2296</definedName>
    <definedName name="ExternalData_1" localSheetId="2" hidden="1">Р2!$A$1:$L$511</definedName>
    <definedName name="ExternalData_1" localSheetId="4" hidden="1">Р3!$A$1:$G$1021</definedName>
    <definedName name="ExternalData_1" localSheetId="6" hidden="1">Р4!$A$1:$M$341</definedName>
    <definedName name="ExternalData_1" localSheetId="7" hidden="1">'Р4-2'!$A$1:$K$86</definedName>
    <definedName name="ExternalData_1" localSheetId="9" hidden="1">Р5!$A$1:$M$341</definedName>
    <definedName name="ExternalData_1" localSheetId="11" hidden="1">Р6!$A$1:$I$426</definedName>
    <definedName name="ExternalData_1" localSheetId="13" hidden="1">Р7!$A$1:$G$2638</definedName>
  </definedNames>
  <calcPr calcId="125725"/>
  <pivotCaches>
    <pivotCache cacheId="31" r:id="rId17"/>
    <pivotCache cacheId="52" r:id="rId18"/>
    <pivotCache cacheId="57" r:id="rId19"/>
    <pivotCache cacheId="62" r:id="rId20"/>
    <pivotCache cacheId="67" r:id="rId21"/>
    <pivotCache cacheId="72" r:id="rId22"/>
    <pivotCache cacheId="77" r:id="rId23"/>
    <pivotCache cacheId="82" r:id="rId2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810" i="3"/>
  <c r="I18" i="7"/>
  <c r="G56" i="3"/>
  <c r="F72"/>
  <c r="F11" i="11"/>
  <c r="G166" i="16"/>
  <c r="G228"/>
  <c r="G482" i="6"/>
  <c r="G794"/>
  <c r="F12" i="11"/>
  <c r="H12" i="20"/>
  <c r="H6"/>
  <c r="H4"/>
  <c r="H10"/>
  <c r="H5"/>
  <c r="H7"/>
  <c r="H11"/>
  <c r="H2"/>
  <c r="H9"/>
  <c r="H8"/>
  <c r="H3"/>
  <c r="I426" i="15" l="1"/>
  <c r="H426"/>
  <c r="G426"/>
  <c r="F426"/>
  <c r="I421"/>
  <c r="H421"/>
  <c r="G421"/>
  <c r="F421"/>
  <c r="I416"/>
  <c r="H416"/>
  <c r="G416"/>
  <c r="F416"/>
  <c r="I411"/>
  <c r="H411"/>
  <c r="G411"/>
  <c r="F411"/>
  <c r="I406"/>
  <c r="H406"/>
  <c r="G406"/>
  <c r="F406"/>
  <c r="I401"/>
  <c r="H401"/>
  <c r="G401"/>
  <c r="F401"/>
  <c r="I396"/>
  <c r="H396"/>
  <c r="G396"/>
  <c r="F396"/>
  <c r="I391"/>
  <c r="H391"/>
  <c r="G391"/>
  <c r="F391"/>
  <c r="I386"/>
  <c r="H386"/>
  <c r="G386"/>
  <c r="F386"/>
  <c r="I381"/>
  <c r="H381"/>
  <c r="G381"/>
  <c r="F381"/>
  <c r="I376"/>
  <c r="H376"/>
  <c r="G376"/>
  <c r="F376"/>
  <c r="I371"/>
  <c r="H371"/>
  <c r="G371"/>
  <c r="F371"/>
  <c r="I366"/>
  <c r="H366"/>
  <c r="G366"/>
  <c r="F366"/>
  <c r="I361"/>
  <c r="H361"/>
  <c r="G361"/>
  <c r="F361"/>
  <c r="I356"/>
  <c r="H356"/>
  <c r="G356"/>
  <c r="F356"/>
  <c r="I351"/>
  <c r="H351"/>
  <c r="G351"/>
  <c r="F351"/>
  <c r="I346"/>
  <c r="H346"/>
  <c r="G346"/>
  <c r="F346"/>
  <c r="I341"/>
  <c r="H341"/>
  <c r="G341"/>
  <c r="F341"/>
  <c r="I336"/>
  <c r="H336"/>
  <c r="G336"/>
  <c r="F336"/>
  <c r="I331"/>
  <c r="H331"/>
  <c r="G331"/>
  <c r="F331"/>
  <c r="I326"/>
  <c r="H326"/>
  <c r="G326"/>
  <c r="F326"/>
  <c r="I321"/>
  <c r="H321"/>
  <c r="G321"/>
  <c r="F321"/>
  <c r="I316"/>
  <c r="H316"/>
  <c r="G316"/>
  <c r="F316"/>
  <c r="I311"/>
  <c r="H311"/>
  <c r="G311"/>
  <c r="F311"/>
  <c r="I306"/>
  <c r="H306"/>
  <c r="G306"/>
  <c r="F306"/>
  <c r="I301"/>
  <c r="H301"/>
  <c r="G301"/>
  <c r="F301"/>
  <c r="I296"/>
  <c r="H296"/>
  <c r="G296"/>
  <c r="F296"/>
  <c r="I291"/>
  <c r="H291"/>
  <c r="G291"/>
  <c r="F291"/>
  <c r="I286"/>
  <c r="H286"/>
  <c r="G286"/>
  <c r="F286"/>
  <c r="I281"/>
  <c r="H281"/>
  <c r="G281"/>
  <c r="F281"/>
  <c r="I276"/>
  <c r="H276"/>
  <c r="G276"/>
  <c r="F276"/>
  <c r="I271"/>
  <c r="H271"/>
  <c r="G271"/>
  <c r="F271"/>
  <c r="I266"/>
  <c r="H266"/>
  <c r="G266"/>
  <c r="F266"/>
  <c r="I261"/>
  <c r="H261"/>
  <c r="G261"/>
  <c r="F261"/>
  <c r="I256"/>
  <c r="H256"/>
  <c r="G256"/>
  <c r="F256"/>
  <c r="I251"/>
  <c r="H251"/>
  <c r="G251"/>
  <c r="F251"/>
  <c r="I246"/>
  <c r="H246"/>
  <c r="G246"/>
  <c r="F246"/>
  <c r="I241"/>
  <c r="H241"/>
  <c r="G241"/>
  <c r="F241"/>
  <c r="I236"/>
  <c r="H236"/>
  <c r="G236"/>
  <c r="F236"/>
  <c r="I231"/>
  <c r="H231"/>
  <c r="G231"/>
  <c r="F231"/>
  <c r="I226"/>
  <c r="H226"/>
  <c r="G226"/>
  <c r="F226"/>
  <c r="I221"/>
  <c r="H221"/>
  <c r="G221"/>
  <c r="F221"/>
  <c r="I216"/>
  <c r="H216"/>
  <c r="G216"/>
  <c r="F216"/>
  <c r="I211"/>
  <c r="H211"/>
  <c r="G211"/>
  <c r="F211"/>
  <c r="I206"/>
  <c r="H206"/>
  <c r="G206"/>
  <c r="F206"/>
  <c r="I201"/>
  <c r="H201"/>
  <c r="G201"/>
  <c r="F201"/>
  <c r="I196"/>
  <c r="H196"/>
  <c r="G196"/>
  <c r="F196"/>
  <c r="I191"/>
  <c r="H191"/>
  <c r="G191"/>
  <c r="F191"/>
  <c r="I186"/>
  <c r="H186"/>
  <c r="G186"/>
  <c r="F186"/>
  <c r="I181"/>
  <c r="H181"/>
  <c r="G181"/>
  <c r="F181"/>
  <c r="I176"/>
  <c r="H176"/>
  <c r="G176"/>
  <c r="F176"/>
  <c r="I171"/>
  <c r="H171"/>
  <c r="G171"/>
  <c r="F171"/>
  <c r="I166"/>
  <c r="H166"/>
  <c r="G166"/>
  <c r="F166"/>
  <c r="I161"/>
  <c r="H161"/>
  <c r="G161"/>
  <c r="F161"/>
  <c r="I156"/>
  <c r="H156"/>
  <c r="G156"/>
  <c r="F156"/>
  <c r="I151"/>
  <c r="H151"/>
  <c r="G151"/>
  <c r="F151"/>
  <c r="I146"/>
  <c r="H146"/>
  <c r="G146"/>
  <c r="F146"/>
  <c r="I141"/>
  <c r="H141"/>
  <c r="G141"/>
  <c r="F141"/>
  <c r="I136"/>
  <c r="H136"/>
  <c r="G136"/>
  <c r="F136"/>
  <c r="I131"/>
  <c r="H131"/>
  <c r="G131"/>
  <c r="F131"/>
  <c r="I126"/>
  <c r="H126"/>
  <c r="G126"/>
  <c r="F126"/>
  <c r="I121"/>
  <c r="H121"/>
  <c r="G121"/>
  <c r="F121"/>
  <c r="I116"/>
  <c r="H116"/>
  <c r="G116"/>
  <c r="F116"/>
  <c r="I111"/>
  <c r="H111"/>
  <c r="G111"/>
  <c r="F111"/>
  <c r="I106"/>
  <c r="H106"/>
  <c r="G106"/>
  <c r="F106"/>
  <c r="I101"/>
  <c r="H101"/>
  <c r="G101"/>
  <c r="F101"/>
  <c r="I96"/>
  <c r="H96"/>
  <c r="G96"/>
  <c r="F96"/>
  <c r="I91"/>
  <c r="H91"/>
  <c r="G91"/>
  <c r="F91"/>
  <c r="I86"/>
  <c r="H86"/>
  <c r="G86"/>
  <c r="F86"/>
  <c r="I81"/>
  <c r="H81"/>
  <c r="G81"/>
  <c r="F81"/>
  <c r="I76"/>
  <c r="H76"/>
  <c r="G76"/>
  <c r="F76"/>
  <c r="I71"/>
  <c r="H71"/>
  <c r="G71"/>
  <c r="F71"/>
  <c r="I66"/>
  <c r="H66"/>
  <c r="G66"/>
  <c r="F66"/>
  <c r="I61"/>
  <c r="H61"/>
  <c r="G61"/>
  <c r="F61"/>
  <c r="I56"/>
  <c r="H56"/>
  <c r="G56"/>
  <c r="F56"/>
  <c r="I51"/>
  <c r="H51"/>
  <c r="G51"/>
  <c r="F51"/>
  <c r="I46"/>
  <c r="H46"/>
  <c r="G46"/>
  <c r="F46"/>
  <c r="I41"/>
  <c r="H41"/>
  <c r="G41"/>
  <c r="F41"/>
  <c r="I36"/>
  <c r="H36"/>
  <c r="G36"/>
  <c r="F36"/>
  <c r="I31"/>
  <c r="H31"/>
  <c r="G31"/>
  <c r="F31"/>
  <c r="I26"/>
  <c r="H26"/>
  <c r="G26"/>
  <c r="F26"/>
  <c r="I21"/>
  <c r="H21"/>
  <c r="G21"/>
  <c r="F21"/>
  <c r="I16"/>
  <c r="H16"/>
  <c r="G16"/>
  <c r="F16"/>
  <c r="I11"/>
  <c r="H11"/>
  <c r="G11"/>
  <c r="F11"/>
  <c r="G6"/>
  <c r="H6"/>
  <c r="I6"/>
  <c r="F6"/>
  <c r="G2617" i="16"/>
  <c r="G2586"/>
  <c r="G2555"/>
  <c r="G2524"/>
  <c r="G2493"/>
  <c r="G2462"/>
  <c r="G2431"/>
  <c r="G2400"/>
  <c r="G2369"/>
  <c r="G2338"/>
  <c r="G2307"/>
  <c r="G2275"/>
  <c r="G2244"/>
  <c r="G2213"/>
  <c r="G2182"/>
  <c r="G2151"/>
  <c r="G2120"/>
  <c r="G2089"/>
  <c r="G2058"/>
  <c r="G2027"/>
  <c r="G1996"/>
  <c r="G1965"/>
  <c r="G1934"/>
  <c r="G1903"/>
  <c r="G1872"/>
  <c r="G1841"/>
  <c r="G1810"/>
  <c r="G1779"/>
  <c r="G1748"/>
  <c r="G1717"/>
  <c r="G1686"/>
  <c r="G1655"/>
  <c r="G1624"/>
  <c r="G1593"/>
  <c r="G1562"/>
  <c r="G1531"/>
  <c r="G1500"/>
  <c r="G1469"/>
  <c r="G1438"/>
  <c r="G1407"/>
  <c r="G1376"/>
  <c r="G1345"/>
  <c r="G1314"/>
  <c r="G1283"/>
  <c r="G1252"/>
  <c r="G1221"/>
  <c r="G1190"/>
  <c r="G1159"/>
  <c r="G1128"/>
  <c r="G1097"/>
  <c r="G1066"/>
  <c r="G1035"/>
  <c r="G1004"/>
  <c r="G973"/>
  <c r="G942"/>
  <c r="G911"/>
  <c r="G880"/>
  <c r="G849"/>
  <c r="G818"/>
  <c r="G787"/>
  <c r="G756"/>
  <c r="G725"/>
  <c r="G694"/>
  <c r="G663"/>
  <c r="G632"/>
  <c r="G601"/>
  <c r="G570"/>
  <c r="G539"/>
  <c r="G508"/>
  <c r="G477"/>
  <c r="G445"/>
  <c r="G414"/>
  <c r="G383"/>
  <c r="G352"/>
  <c r="G321"/>
  <c r="G290"/>
  <c r="G259"/>
  <c r="G197"/>
  <c r="G135"/>
  <c r="G73"/>
  <c r="G42"/>
  <c r="G11"/>
  <c r="G2609"/>
  <c r="G2578"/>
  <c r="G2547"/>
  <c r="G2516"/>
  <c r="G2485"/>
  <c r="G2454"/>
  <c r="G2423"/>
  <c r="G2392"/>
  <c r="G2361"/>
  <c r="G2330"/>
  <c r="G2299"/>
  <c r="G2267"/>
  <c r="G2236"/>
  <c r="G2205"/>
  <c r="G2174"/>
  <c r="G2143"/>
  <c r="G2112"/>
  <c r="G2081"/>
  <c r="G2050"/>
  <c r="G2019"/>
  <c r="G1988"/>
  <c r="G1957"/>
  <c r="G1926"/>
  <c r="G1895"/>
  <c r="G1864"/>
  <c r="G1833"/>
  <c r="G1802"/>
  <c r="G1771"/>
  <c r="G1740"/>
  <c r="G1709"/>
  <c r="G1678"/>
  <c r="G1647"/>
  <c r="G1616"/>
  <c r="G1585"/>
  <c r="G1554"/>
  <c r="G1523"/>
  <c r="G1492"/>
  <c r="G1461"/>
  <c r="G1430"/>
  <c r="G1399"/>
  <c r="G1368"/>
  <c r="G1337"/>
  <c r="G1306"/>
  <c r="G1275"/>
  <c r="G1244"/>
  <c r="G1213"/>
  <c r="G1182"/>
  <c r="G1151"/>
  <c r="G1120"/>
  <c r="G1089"/>
  <c r="G1058"/>
  <c r="G1027"/>
  <c r="G996"/>
  <c r="G965"/>
  <c r="G934"/>
  <c r="G903"/>
  <c r="G872"/>
  <c r="G841"/>
  <c r="G810"/>
  <c r="G779"/>
  <c r="G748"/>
  <c r="G717"/>
  <c r="G686"/>
  <c r="G655"/>
  <c r="G624"/>
  <c r="G593"/>
  <c r="G562"/>
  <c r="G531"/>
  <c r="G500"/>
  <c r="G469"/>
  <c r="G437"/>
  <c r="G406"/>
  <c r="G375"/>
  <c r="G344"/>
  <c r="G313"/>
  <c r="G282"/>
  <c r="G251"/>
  <c r="G220"/>
  <c r="G189"/>
  <c r="G158"/>
  <c r="G127"/>
  <c r="G96"/>
  <c r="G65"/>
  <c r="G34"/>
  <c r="G3"/>
  <c r="G1014" i="6" l="1"/>
  <c r="G1002"/>
  <c r="G990"/>
  <c r="G978"/>
  <c r="G966"/>
  <c r="G954"/>
  <c r="G942"/>
  <c r="G930"/>
  <c r="G918"/>
  <c r="G906"/>
  <c r="G894"/>
  <c r="G882"/>
  <c r="G870"/>
  <c r="G858"/>
  <c r="G846"/>
  <c r="G834"/>
  <c r="G822"/>
  <c r="G810"/>
  <c r="G798"/>
  <c r="G786"/>
  <c r="G774"/>
  <c r="G762"/>
  <c r="G750"/>
  <c r="G738"/>
  <c r="G726"/>
  <c r="G714"/>
  <c r="G702"/>
  <c r="G690"/>
  <c r="G678"/>
  <c r="G666"/>
  <c r="G654"/>
  <c r="G642"/>
  <c r="G630"/>
  <c r="G618"/>
  <c r="G606"/>
  <c r="G594"/>
  <c r="G582"/>
  <c r="G570"/>
  <c r="G558"/>
  <c r="G546"/>
  <c r="G534"/>
  <c r="G522"/>
  <c r="G510"/>
  <c r="G498"/>
  <c r="G486"/>
  <c r="G474"/>
  <c r="G462"/>
  <c r="G450"/>
  <c r="G438"/>
  <c r="G426"/>
  <c r="G414"/>
  <c r="G402"/>
  <c r="G390"/>
  <c r="G378"/>
  <c r="G366"/>
  <c r="G354"/>
  <c r="G342"/>
  <c r="G330"/>
  <c r="G318"/>
  <c r="G306"/>
  <c r="G294"/>
  <c r="G282"/>
  <c r="G270"/>
  <c r="G258"/>
  <c r="G246"/>
  <c r="G234"/>
  <c r="G222"/>
  <c r="G210"/>
  <c r="G198"/>
  <c r="G186"/>
  <c r="G174"/>
  <c r="G162"/>
  <c r="G150"/>
  <c r="G138"/>
  <c r="G126"/>
  <c r="G114"/>
  <c r="G102"/>
  <c r="G90"/>
  <c r="G78"/>
  <c r="G66"/>
  <c r="G54"/>
  <c r="G42"/>
  <c r="G30"/>
  <c r="G18"/>
  <c r="G6"/>
  <c r="I115" i="7"/>
  <c r="I114"/>
  <c r="I112"/>
  <c r="I111"/>
  <c r="I343"/>
  <c r="I342"/>
  <c r="I340"/>
  <c r="I339"/>
  <c r="I511"/>
  <c r="I510"/>
  <c r="I508"/>
  <c r="I507"/>
  <c r="I505"/>
  <c r="I504"/>
  <c r="I502"/>
  <c r="I501"/>
  <c r="I499"/>
  <c r="I498"/>
  <c r="I496"/>
  <c r="I495"/>
  <c r="I493"/>
  <c r="I492"/>
  <c r="I490"/>
  <c r="I489"/>
  <c r="I487"/>
  <c r="I486"/>
  <c r="I484"/>
  <c r="I483"/>
  <c r="I481"/>
  <c r="I480"/>
  <c r="I478"/>
  <c r="I477"/>
  <c r="I475"/>
  <c r="I474"/>
  <c r="I472"/>
  <c r="I471"/>
  <c r="I361"/>
  <c r="I360"/>
  <c r="I358"/>
  <c r="I357"/>
  <c r="I469"/>
  <c r="I468"/>
  <c r="I466"/>
  <c r="I465"/>
  <c r="I463"/>
  <c r="I462"/>
  <c r="I460"/>
  <c r="I459"/>
  <c r="I457"/>
  <c r="I456"/>
  <c r="I454"/>
  <c r="I453"/>
  <c r="I451"/>
  <c r="I450"/>
  <c r="I448"/>
  <c r="I447"/>
  <c r="I355"/>
  <c r="I354"/>
  <c r="I352"/>
  <c r="I351"/>
  <c r="I445"/>
  <c r="I444"/>
  <c r="I442"/>
  <c r="I441"/>
  <c r="I439"/>
  <c r="I438"/>
  <c r="I436"/>
  <c r="I435"/>
  <c r="I433"/>
  <c r="I432"/>
  <c r="I430"/>
  <c r="I429"/>
  <c r="I349"/>
  <c r="I348"/>
  <c r="I346"/>
  <c r="I345"/>
  <c r="I427"/>
  <c r="I426"/>
  <c r="I424"/>
  <c r="I423"/>
  <c r="I421"/>
  <c r="I420"/>
  <c r="I418"/>
  <c r="I417"/>
  <c r="I415"/>
  <c r="I414"/>
  <c r="I412"/>
  <c r="I411"/>
  <c r="I409"/>
  <c r="I408"/>
  <c r="I406"/>
  <c r="I405"/>
  <c r="I403"/>
  <c r="I402"/>
  <c r="I400"/>
  <c r="I399"/>
  <c r="I397"/>
  <c r="I396"/>
  <c r="I394"/>
  <c r="I393"/>
  <c r="I337"/>
  <c r="I336"/>
  <c r="I334"/>
  <c r="I333"/>
  <c r="I391"/>
  <c r="I390"/>
  <c r="I388"/>
  <c r="I387"/>
  <c r="I385"/>
  <c r="I384"/>
  <c r="I382"/>
  <c r="I381"/>
  <c r="I379"/>
  <c r="I378"/>
  <c r="I376"/>
  <c r="I375"/>
  <c r="I373"/>
  <c r="I372"/>
  <c r="I370"/>
  <c r="I369"/>
  <c r="I367"/>
  <c r="I366"/>
  <c r="I364"/>
  <c r="I363"/>
  <c r="I259"/>
  <c r="I258"/>
  <c r="I256"/>
  <c r="I255"/>
  <c r="I253"/>
  <c r="I252"/>
  <c r="I250"/>
  <c r="I249"/>
  <c r="I247"/>
  <c r="I246"/>
  <c r="I244"/>
  <c r="I243"/>
  <c r="I241"/>
  <c r="I240"/>
  <c r="I238"/>
  <c r="I237"/>
  <c r="I235"/>
  <c r="I234"/>
  <c r="I232"/>
  <c r="I231"/>
  <c r="I229"/>
  <c r="I228"/>
  <c r="I226"/>
  <c r="I225"/>
  <c r="I223"/>
  <c r="I222"/>
  <c r="I220"/>
  <c r="I219"/>
  <c r="I217"/>
  <c r="I216"/>
  <c r="I214"/>
  <c r="I213"/>
  <c r="I211"/>
  <c r="I210"/>
  <c r="I208"/>
  <c r="I207"/>
  <c r="I205"/>
  <c r="I204"/>
  <c r="I202"/>
  <c r="I201"/>
  <c r="I199"/>
  <c r="I198"/>
  <c r="I196"/>
  <c r="I195"/>
  <c r="I193"/>
  <c r="I192"/>
  <c r="I190"/>
  <c r="I189"/>
  <c r="I187"/>
  <c r="I186"/>
  <c r="I184"/>
  <c r="I183"/>
  <c r="I181"/>
  <c r="I180"/>
  <c r="I178"/>
  <c r="I177"/>
  <c r="I331"/>
  <c r="I330"/>
  <c r="I328"/>
  <c r="I327"/>
  <c r="I325"/>
  <c r="I324"/>
  <c r="I322"/>
  <c r="I321"/>
  <c r="I175"/>
  <c r="I174"/>
  <c r="I172"/>
  <c r="I171"/>
  <c r="I169"/>
  <c r="I168"/>
  <c r="I166"/>
  <c r="I165"/>
  <c r="I163"/>
  <c r="I162"/>
  <c r="I160"/>
  <c r="I159"/>
  <c r="I157"/>
  <c r="I156"/>
  <c r="I154"/>
  <c r="I153"/>
  <c r="I151"/>
  <c r="I150"/>
  <c r="I148"/>
  <c r="I147"/>
  <c r="I319"/>
  <c r="I318"/>
  <c r="I316"/>
  <c r="I315"/>
  <c r="I145"/>
  <c r="I144"/>
  <c r="I142"/>
  <c r="I141"/>
  <c r="I139"/>
  <c r="I138"/>
  <c r="I136"/>
  <c r="I135"/>
  <c r="I133"/>
  <c r="I132"/>
  <c r="I130"/>
  <c r="I129"/>
  <c r="I313"/>
  <c r="I312"/>
  <c r="I310"/>
  <c r="I309"/>
  <c r="I127"/>
  <c r="I126"/>
  <c r="I124"/>
  <c r="I123"/>
  <c r="I121"/>
  <c r="I120"/>
  <c r="I118"/>
  <c r="I117"/>
  <c r="I307"/>
  <c r="I306"/>
  <c r="I304"/>
  <c r="I303"/>
  <c r="I109"/>
  <c r="I108"/>
  <c r="I106"/>
  <c r="I105"/>
  <c r="I103"/>
  <c r="I102"/>
  <c r="I100"/>
  <c r="I99"/>
  <c r="I301"/>
  <c r="I300"/>
  <c r="I298"/>
  <c r="I297"/>
  <c r="I97"/>
  <c r="I96"/>
  <c r="I94"/>
  <c r="I93"/>
  <c r="I91"/>
  <c r="I90"/>
  <c r="I88"/>
  <c r="I87"/>
  <c r="I85"/>
  <c r="I84"/>
  <c r="I82"/>
  <c r="I81"/>
  <c r="I295"/>
  <c r="I294"/>
  <c r="I292"/>
  <c r="I291"/>
  <c r="I79"/>
  <c r="I78"/>
  <c r="I76"/>
  <c r="I75"/>
  <c r="I73"/>
  <c r="I72"/>
  <c r="I70"/>
  <c r="I69"/>
  <c r="I67"/>
  <c r="I66"/>
  <c r="I64"/>
  <c r="I63"/>
  <c r="I289"/>
  <c r="I288"/>
  <c r="I286"/>
  <c r="I285"/>
  <c r="I61"/>
  <c r="I60"/>
  <c r="I58"/>
  <c r="I57"/>
  <c r="I55"/>
  <c r="I54"/>
  <c r="I52"/>
  <c r="I51"/>
  <c r="I49"/>
  <c r="I48"/>
  <c r="I46"/>
  <c r="I45"/>
  <c r="I43"/>
  <c r="I42"/>
  <c r="I40"/>
  <c r="I39"/>
  <c r="I283"/>
  <c r="I282"/>
  <c r="I280"/>
  <c r="I279"/>
  <c r="I37"/>
  <c r="I36"/>
  <c r="I34"/>
  <c r="I33"/>
  <c r="I31"/>
  <c r="I30"/>
  <c r="I28"/>
  <c r="I27"/>
  <c r="I277"/>
  <c r="I276"/>
  <c r="I274"/>
  <c r="I273"/>
  <c r="I25"/>
  <c r="I24"/>
  <c r="I22"/>
  <c r="I21"/>
  <c r="I19"/>
  <c r="I17" s="1"/>
  <c r="I16"/>
  <c r="I15"/>
  <c r="I13"/>
  <c r="I12"/>
  <c r="I10"/>
  <c r="I9"/>
  <c r="I7"/>
  <c r="I6"/>
  <c r="I4"/>
  <c r="I3"/>
  <c r="I271"/>
  <c r="I270"/>
  <c r="I268"/>
  <c r="I267"/>
  <c r="I265"/>
  <c r="I264"/>
  <c r="I262"/>
  <c r="I261"/>
  <c r="L113"/>
  <c r="K113"/>
  <c r="J113"/>
  <c r="H113"/>
  <c r="G113"/>
  <c r="F113"/>
  <c r="L341"/>
  <c r="K341"/>
  <c r="J341"/>
  <c r="H341"/>
  <c r="G341"/>
  <c r="F341"/>
  <c r="L509"/>
  <c r="K509"/>
  <c r="J509"/>
  <c r="H509"/>
  <c r="G509"/>
  <c r="F509"/>
  <c r="L503"/>
  <c r="K503"/>
  <c r="J503"/>
  <c r="H503"/>
  <c r="G503"/>
  <c r="F503"/>
  <c r="L497"/>
  <c r="K497"/>
  <c r="J497"/>
  <c r="H497"/>
  <c r="G497"/>
  <c r="F497"/>
  <c r="L491"/>
  <c r="K491"/>
  <c r="J491"/>
  <c r="H491"/>
  <c r="G491"/>
  <c r="F491"/>
  <c r="L485"/>
  <c r="K485"/>
  <c r="J485"/>
  <c r="H485"/>
  <c r="G485"/>
  <c r="F485"/>
  <c r="L479"/>
  <c r="K479"/>
  <c r="J479"/>
  <c r="H479"/>
  <c r="G479"/>
  <c r="F479"/>
  <c r="L473"/>
  <c r="K473"/>
  <c r="J473"/>
  <c r="H473"/>
  <c r="G473"/>
  <c r="F473"/>
  <c r="L359"/>
  <c r="K359"/>
  <c r="J359"/>
  <c r="H359"/>
  <c r="G359"/>
  <c r="F359"/>
  <c r="L467"/>
  <c r="K467"/>
  <c r="J467"/>
  <c r="H467"/>
  <c r="G467"/>
  <c r="F467"/>
  <c r="L461"/>
  <c r="K461"/>
  <c r="J461"/>
  <c r="H461"/>
  <c r="G461"/>
  <c r="F461"/>
  <c r="L455"/>
  <c r="K455"/>
  <c r="J455"/>
  <c r="H455"/>
  <c r="G455"/>
  <c r="F455"/>
  <c r="L449"/>
  <c r="K449"/>
  <c r="J449"/>
  <c r="H449"/>
  <c r="G449"/>
  <c r="F449"/>
  <c r="L353"/>
  <c r="K353"/>
  <c r="J353"/>
  <c r="H353"/>
  <c r="G353"/>
  <c r="F353"/>
  <c r="L443"/>
  <c r="K443"/>
  <c r="J443"/>
  <c r="H443"/>
  <c r="G443"/>
  <c r="F443"/>
  <c r="L437"/>
  <c r="K437"/>
  <c r="J437"/>
  <c r="H437"/>
  <c r="G437"/>
  <c r="F437"/>
  <c r="L431"/>
  <c r="K431"/>
  <c r="J431"/>
  <c r="H431"/>
  <c r="G431"/>
  <c r="F431"/>
  <c r="L347"/>
  <c r="K347"/>
  <c r="J347"/>
  <c r="H347"/>
  <c r="G347"/>
  <c r="F347"/>
  <c r="L425"/>
  <c r="K425"/>
  <c r="J425"/>
  <c r="H425"/>
  <c r="G425"/>
  <c r="F425"/>
  <c r="L419"/>
  <c r="K419"/>
  <c r="J419"/>
  <c r="H419"/>
  <c r="G419"/>
  <c r="F419"/>
  <c r="L413"/>
  <c r="K413"/>
  <c r="J413"/>
  <c r="H413"/>
  <c r="G413"/>
  <c r="F413"/>
  <c r="L407"/>
  <c r="K407"/>
  <c r="J407"/>
  <c r="H407"/>
  <c r="G407"/>
  <c r="F407"/>
  <c r="L401"/>
  <c r="K401"/>
  <c r="J401"/>
  <c r="H401"/>
  <c r="G401"/>
  <c r="F401"/>
  <c r="L395"/>
  <c r="K395"/>
  <c r="J395"/>
  <c r="H395"/>
  <c r="G395"/>
  <c r="F395"/>
  <c r="L335"/>
  <c r="K335"/>
  <c r="J335"/>
  <c r="H335"/>
  <c r="G335"/>
  <c r="F335"/>
  <c r="L389"/>
  <c r="K389"/>
  <c r="J389"/>
  <c r="H389"/>
  <c r="G389"/>
  <c r="F389"/>
  <c r="L383"/>
  <c r="K383"/>
  <c r="J383"/>
  <c r="H383"/>
  <c r="G383"/>
  <c r="F383"/>
  <c r="L377"/>
  <c r="K377"/>
  <c r="J377"/>
  <c r="H377"/>
  <c r="G377"/>
  <c r="F377"/>
  <c r="L371"/>
  <c r="K371"/>
  <c r="J371"/>
  <c r="H371"/>
  <c r="G371"/>
  <c r="F371"/>
  <c r="L365"/>
  <c r="K365"/>
  <c r="J365"/>
  <c r="H365"/>
  <c r="G365"/>
  <c r="F365"/>
  <c r="L257"/>
  <c r="K257"/>
  <c r="J257"/>
  <c r="H257"/>
  <c r="G257"/>
  <c r="F257"/>
  <c r="L251"/>
  <c r="K251"/>
  <c r="J251"/>
  <c r="H251"/>
  <c r="G251"/>
  <c r="F251"/>
  <c r="L245"/>
  <c r="K245"/>
  <c r="J245"/>
  <c r="H245"/>
  <c r="G245"/>
  <c r="F245"/>
  <c r="L239"/>
  <c r="K239"/>
  <c r="J239"/>
  <c r="H239"/>
  <c r="G239"/>
  <c r="F239"/>
  <c r="L233"/>
  <c r="K233"/>
  <c r="J233"/>
  <c r="H233"/>
  <c r="G233"/>
  <c r="F233"/>
  <c r="L227"/>
  <c r="K227"/>
  <c r="J227"/>
  <c r="H227"/>
  <c r="G227"/>
  <c r="F227"/>
  <c r="L221"/>
  <c r="K221"/>
  <c r="J221"/>
  <c r="H221"/>
  <c r="G221"/>
  <c r="F221"/>
  <c r="L215"/>
  <c r="K215"/>
  <c r="J215"/>
  <c r="H215"/>
  <c r="G215"/>
  <c r="F215"/>
  <c r="L209"/>
  <c r="K209"/>
  <c r="J209"/>
  <c r="H209"/>
  <c r="G209"/>
  <c r="F209"/>
  <c r="L203"/>
  <c r="K203"/>
  <c r="J203"/>
  <c r="H203"/>
  <c r="G203"/>
  <c r="F203"/>
  <c r="L197"/>
  <c r="K197"/>
  <c r="J197"/>
  <c r="H197"/>
  <c r="G197"/>
  <c r="F197"/>
  <c r="L191"/>
  <c r="K191"/>
  <c r="J191"/>
  <c r="H191"/>
  <c r="G191"/>
  <c r="F191"/>
  <c r="L185"/>
  <c r="K185"/>
  <c r="J185"/>
  <c r="H185"/>
  <c r="G185"/>
  <c r="F185"/>
  <c r="L179"/>
  <c r="K179"/>
  <c r="J179"/>
  <c r="H179"/>
  <c r="G179"/>
  <c r="F179"/>
  <c r="L329"/>
  <c r="K329"/>
  <c r="J329"/>
  <c r="H329"/>
  <c r="G329"/>
  <c r="F329"/>
  <c r="L323"/>
  <c r="K323"/>
  <c r="J323"/>
  <c r="H323"/>
  <c r="G323"/>
  <c r="F323"/>
  <c r="L173"/>
  <c r="K173"/>
  <c r="J173"/>
  <c r="H173"/>
  <c r="G173"/>
  <c r="F173"/>
  <c r="L167"/>
  <c r="K167"/>
  <c r="J167"/>
  <c r="H167"/>
  <c r="G167"/>
  <c r="F167"/>
  <c r="L161"/>
  <c r="K161"/>
  <c r="J161"/>
  <c r="H161"/>
  <c r="G161"/>
  <c r="F161"/>
  <c r="L155"/>
  <c r="K155"/>
  <c r="J155"/>
  <c r="H155"/>
  <c r="G155"/>
  <c r="F155"/>
  <c r="L149"/>
  <c r="K149"/>
  <c r="J149"/>
  <c r="H149"/>
  <c r="G149"/>
  <c r="F149"/>
  <c r="L317"/>
  <c r="K317"/>
  <c r="J317"/>
  <c r="H317"/>
  <c r="G317"/>
  <c r="F317"/>
  <c r="L143"/>
  <c r="K143"/>
  <c r="J143"/>
  <c r="H143"/>
  <c r="G143"/>
  <c r="F143"/>
  <c r="L137"/>
  <c r="K137"/>
  <c r="J137"/>
  <c r="H137"/>
  <c r="G137"/>
  <c r="F137"/>
  <c r="L131"/>
  <c r="K131"/>
  <c r="J131"/>
  <c r="H131"/>
  <c r="G131"/>
  <c r="F131"/>
  <c r="L311"/>
  <c r="K311"/>
  <c r="J311"/>
  <c r="H311"/>
  <c r="G311"/>
  <c r="F311"/>
  <c r="L125"/>
  <c r="K125"/>
  <c r="J125"/>
  <c r="H125"/>
  <c r="G125"/>
  <c r="F125"/>
  <c r="L119"/>
  <c r="K119"/>
  <c r="J119"/>
  <c r="H119"/>
  <c r="G119"/>
  <c r="F119"/>
  <c r="L305"/>
  <c r="K305"/>
  <c r="J305"/>
  <c r="H305"/>
  <c r="G305"/>
  <c r="F305"/>
  <c r="L107"/>
  <c r="K107"/>
  <c r="J107"/>
  <c r="H107"/>
  <c r="G107"/>
  <c r="F107"/>
  <c r="L101"/>
  <c r="K101"/>
  <c r="J101"/>
  <c r="H101"/>
  <c r="G101"/>
  <c r="F101"/>
  <c r="L299"/>
  <c r="K299"/>
  <c r="J299"/>
  <c r="H299"/>
  <c r="G299"/>
  <c r="F299"/>
  <c r="L95"/>
  <c r="K95"/>
  <c r="J95"/>
  <c r="H95"/>
  <c r="G95"/>
  <c r="F95"/>
  <c r="L89"/>
  <c r="K89"/>
  <c r="J89"/>
  <c r="H89"/>
  <c r="G89"/>
  <c r="F89"/>
  <c r="L83"/>
  <c r="K83"/>
  <c r="J83"/>
  <c r="H83"/>
  <c r="G83"/>
  <c r="F83"/>
  <c r="L293"/>
  <c r="K293"/>
  <c r="J293"/>
  <c r="H293"/>
  <c r="G293"/>
  <c r="F293"/>
  <c r="L77"/>
  <c r="K77"/>
  <c r="J77"/>
  <c r="H77"/>
  <c r="G77"/>
  <c r="F77"/>
  <c r="L71"/>
  <c r="K71"/>
  <c r="J71"/>
  <c r="H71"/>
  <c r="G71"/>
  <c r="F71"/>
  <c r="L65"/>
  <c r="K65"/>
  <c r="J65"/>
  <c r="H65"/>
  <c r="G65"/>
  <c r="F65"/>
  <c r="L287"/>
  <c r="K287"/>
  <c r="J287"/>
  <c r="H287"/>
  <c r="G287"/>
  <c r="F287"/>
  <c r="L59"/>
  <c r="K59"/>
  <c r="J59"/>
  <c r="H59"/>
  <c r="G59"/>
  <c r="F59"/>
  <c r="L53"/>
  <c r="K53"/>
  <c r="J53"/>
  <c r="H53"/>
  <c r="G53"/>
  <c r="F53"/>
  <c r="L47"/>
  <c r="K47"/>
  <c r="J47"/>
  <c r="H47"/>
  <c r="G47"/>
  <c r="F47"/>
  <c r="L41"/>
  <c r="K41"/>
  <c r="J41"/>
  <c r="H41"/>
  <c r="G41"/>
  <c r="F41"/>
  <c r="L281"/>
  <c r="K281"/>
  <c r="J281"/>
  <c r="H281"/>
  <c r="G281"/>
  <c r="F281"/>
  <c r="L35"/>
  <c r="K35"/>
  <c r="J35"/>
  <c r="H35"/>
  <c r="G35"/>
  <c r="F35"/>
  <c r="L29"/>
  <c r="K29"/>
  <c r="J29"/>
  <c r="H29"/>
  <c r="G29"/>
  <c r="F29"/>
  <c r="L275"/>
  <c r="K275"/>
  <c r="J275"/>
  <c r="H275"/>
  <c r="G275"/>
  <c r="F275"/>
  <c r="L23"/>
  <c r="K23"/>
  <c r="J23"/>
  <c r="H23"/>
  <c r="G23"/>
  <c r="F23"/>
  <c r="L17"/>
  <c r="K17"/>
  <c r="J17"/>
  <c r="H17"/>
  <c r="G17"/>
  <c r="F17"/>
  <c r="L11"/>
  <c r="K11"/>
  <c r="J11"/>
  <c r="H11"/>
  <c r="G11"/>
  <c r="F11"/>
  <c r="L5"/>
  <c r="K5"/>
  <c r="J5"/>
  <c r="H5"/>
  <c r="G5"/>
  <c r="F5"/>
  <c r="L269"/>
  <c r="K269"/>
  <c r="J269"/>
  <c r="H269"/>
  <c r="G269"/>
  <c r="F269"/>
  <c r="L263"/>
  <c r="K263"/>
  <c r="J263"/>
  <c r="H263"/>
  <c r="G263"/>
  <c r="F263"/>
  <c r="L110"/>
  <c r="K110"/>
  <c r="J110"/>
  <c r="H110"/>
  <c r="G110"/>
  <c r="F110"/>
  <c r="L338"/>
  <c r="K338"/>
  <c r="J338"/>
  <c r="H338"/>
  <c r="G338"/>
  <c r="F338"/>
  <c r="L506"/>
  <c r="K506"/>
  <c r="J506"/>
  <c r="H506"/>
  <c r="G506"/>
  <c r="F506"/>
  <c r="L500"/>
  <c r="K500"/>
  <c r="J500"/>
  <c r="H500"/>
  <c r="G500"/>
  <c r="F500"/>
  <c r="L494"/>
  <c r="K494"/>
  <c r="J494"/>
  <c r="H494"/>
  <c r="G494"/>
  <c r="F494"/>
  <c r="L488"/>
  <c r="K488"/>
  <c r="J488"/>
  <c r="H488"/>
  <c r="G488"/>
  <c r="F488"/>
  <c r="L482"/>
  <c r="K482"/>
  <c r="J482"/>
  <c r="H482"/>
  <c r="G482"/>
  <c r="F482"/>
  <c r="L476"/>
  <c r="K476"/>
  <c r="J476"/>
  <c r="H476"/>
  <c r="G476"/>
  <c r="F476"/>
  <c r="L470"/>
  <c r="K470"/>
  <c r="J470"/>
  <c r="H470"/>
  <c r="G470"/>
  <c r="F470"/>
  <c r="L356"/>
  <c r="K356"/>
  <c r="J356"/>
  <c r="H356"/>
  <c r="G356"/>
  <c r="F356"/>
  <c r="L464"/>
  <c r="K464"/>
  <c r="J464"/>
  <c r="H464"/>
  <c r="G464"/>
  <c r="F464"/>
  <c r="L458"/>
  <c r="K458"/>
  <c r="J458"/>
  <c r="H458"/>
  <c r="G458"/>
  <c r="F458"/>
  <c r="L452"/>
  <c r="K452"/>
  <c r="J452"/>
  <c r="H452"/>
  <c r="G452"/>
  <c r="F452"/>
  <c r="L446"/>
  <c r="K446"/>
  <c r="J446"/>
  <c r="H446"/>
  <c r="G446"/>
  <c r="F446"/>
  <c r="L350"/>
  <c r="K350"/>
  <c r="J350"/>
  <c r="H350"/>
  <c r="G350"/>
  <c r="F350"/>
  <c r="L440"/>
  <c r="K440"/>
  <c r="J440"/>
  <c r="H440"/>
  <c r="G440"/>
  <c r="F440"/>
  <c r="L434"/>
  <c r="K434"/>
  <c r="J434"/>
  <c r="H434"/>
  <c r="G434"/>
  <c r="F434"/>
  <c r="L428"/>
  <c r="K428"/>
  <c r="J428"/>
  <c r="H428"/>
  <c r="G428"/>
  <c r="F428"/>
  <c r="L344"/>
  <c r="K344"/>
  <c r="J344"/>
  <c r="H344"/>
  <c r="G344"/>
  <c r="F344"/>
  <c r="L422"/>
  <c r="K422"/>
  <c r="J422"/>
  <c r="H422"/>
  <c r="G422"/>
  <c r="F422"/>
  <c r="L416"/>
  <c r="K416"/>
  <c r="J416"/>
  <c r="H416"/>
  <c r="G416"/>
  <c r="F416"/>
  <c r="L410"/>
  <c r="K410"/>
  <c r="J410"/>
  <c r="H410"/>
  <c r="G410"/>
  <c r="F410"/>
  <c r="L404"/>
  <c r="K404"/>
  <c r="J404"/>
  <c r="H404"/>
  <c r="G404"/>
  <c r="F404"/>
  <c r="L398"/>
  <c r="K398"/>
  <c r="J398"/>
  <c r="H398"/>
  <c r="G398"/>
  <c r="F398"/>
  <c r="L392"/>
  <c r="K392"/>
  <c r="J392"/>
  <c r="H392"/>
  <c r="G392"/>
  <c r="F392"/>
  <c r="L332"/>
  <c r="K332"/>
  <c r="J332"/>
  <c r="H332"/>
  <c r="G332"/>
  <c r="F332"/>
  <c r="L386"/>
  <c r="K386"/>
  <c r="J386"/>
  <c r="H386"/>
  <c r="G386"/>
  <c r="F386"/>
  <c r="L380"/>
  <c r="K380"/>
  <c r="J380"/>
  <c r="H380"/>
  <c r="G380"/>
  <c r="F380"/>
  <c r="L374"/>
  <c r="K374"/>
  <c r="J374"/>
  <c r="H374"/>
  <c r="G374"/>
  <c r="F374"/>
  <c r="L368"/>
  <c r="K368"/>
  <c r="J368"/>
  <c r="H368"/>
  <c r="G368"/>
  <c r="F368"/>
  <c r="L362"/>
  <c r="K362"/>
  <c r="J362"/>
  <c r="H362"/>
  <c r="G362"/>
  <c r="F362"/>
  <c r="L254"/>
  <c r="K254"/>
  <c r="J254"/>
  <c r="H254"/>
  <c r="G254"/>
  <c r="F254"/>
  <c r="L248"/>
  <c r="K248"/>
  <c r="J248"/>
  <c r="H248"/>
  <c r="G248"/>
  <c r="F248"/>
  <c r="L242"/>
  <c r="K242"/>
  <c r="J242"/>
  <c r="H242"/>
  <c r="G242"/>
  <c r="F242"/>
  <c r="L236"/>
  <c r="K236"/>
  <c r="J236"/>
  <c r="H236"/>
  <c r="G236"/>
  <c r="F236"/>
  <c r="L230"/>
  <c r="K230"/>
  <c r="J230"/>
  <c r="H230"/>
  <c r="G230"/>
  <c r="F230"/>
  <c r="L224"/>
  <c r="K224"/>
  <c r="J224"/>
  <c r="H224"/>
  <c r="G224"/>
  <c r="F224"/>
  <c r="L218"/>
  <c r="K218"/>
  <c r="J218"/>
  <c r="H218"/>
  <c r="G218"/>
  <c r="F218"/>
  <c r="L212"/>
  <c r="K212"/>
  <c r="J212"/>
  <c r="H212"/>
  <c r="G212"/>
  <c r="F212"/>
  <c r="L206"/>
  <c r="K206"/>
  <c r="J206"/>
  <c r="H206"/>
  <c r="G206"/>
  <c r="F206"/>
  <c r="L200"/>
  <c r="K200"/>
  <c r="J200"/>
  <c r="H200"/>
  <c r="G200"/>
  <c r="F200"/>
  <c r="L194"/>
  <c r="K194"/>
  <c r="J194"/>
  <c r="H194"/>
  <c r="G194"/>
  <c r="F194"/>
  <c r="L188"/>
  <c r="K188"/>
  <c r="J188"/>
  <c r="H188"/>
  <c r="G188"/>
  <c r="F188"/>
  <c r="L182"/>
  <c r="K182"/>
  <c r="J182"/>
  <c r="H182"/>
  <c r="G182"/>
  <c r="F182"/>
  <c r="L176"/>
  <c r="K176"/>
  <c r="J176"/>
  <c r="H176"/>
  <c r="G176"/>
  <c r="F176"/>
  <c r="L326"/>
  <c r="K326"/>
  <c r="J326"/>
  <c r="H326"/>
  <c r="G326"/>
  <c r="F326"/>
  <c r="L320"/>
  <c r="K320"/>
  <c r="J320"/>
  <c r="H320"/>
  <c r="G320"/>
  <c r="F320"/>
  <c r="L170"/>
  <c r="K170"/>
  <c r="J170"/>
  <c r="H170"/>
  <c r="G170"/>
  <c r="F170"/>
  <c r="L164"/>
  <c r="K164"/>
  <c r="J164"/>
  <c r="H164"/>
  <c r="G164"/>
  <c r="F164"/>
  <c r="L158"/>
  <c r="K158"/>
  <c r="J158"/>
  <c r="H158"/>
  <c r="G158"/>
  <c r="F158"/>
  <c r="L152"/>
  <c r="K152"/>
  <c r="J152"/>
  <c r="H152"/>
  <c r="G152"/>
  <c r="F152"/>
  <c r="L146"/>
  <c r="K146"/>
  <c r="J146"/>
  <c r="H146"/>
  <c r="G146"/>
  <c r="F146"/>
  <c r="L314"/>
  <c r="K314"/>
  <c r="J314"/>
  <c r="H314"/>
  <c r="G314"/>
  <c r="F314"/>
  <c r="L140"/>
  <c r="K140"/>
  <c r="J140"/>
  <c r="H140"/>
  <c r="G140"/>
  <c r="F140"/>
  <c r="L134"/>
  <c r="K134"/>
  <c r="J134"/>
  <c r="H134"/>
  <c r="G134"/>
  <c r="F134"/>
  <c r="L128"/>
  <c r="K128"/>
  <c r="J128"/>
  <c r="H128"/>
  <c r="G128"/>
  <c r="F128"/>
  <c r="L308"/>
  <c r="K308"/>
  <c r="J308"/>
  <c r="H308"/>
  <c r="G308"/>
  <c r="F308"/>
  <c r="L122"/>
  <c r="K122"/>
  <c r="J122"/>
  <c r="H122"/>
  <c r="G122"/>
  <c r="F122"/>
  <c r="L116"/>
  <c r="K116"/>
  <c r="J116"/>
  <c r="H116"/>
  <c r="G116"/>
  <c r="F116"/>
  <c r="L302"/>
  <c r="K302"/>
  <c r="J302"/>
  <c r="H302"/>
  <c r="G302"/>
  <c r="F302"/>
  <c r="L104"/>
  <c r="K104"/>
  <c r="J104"/>
  <c r="H104"/>
  <c r="G104"/>
  <c r="F104"/>
  <c r="L98"/>
  <c r="K98"/>
  <c r="J98"/>
  <c r="H98"/>
  <c r="G98"/>
  <c r="F98"/>
  <c r="L296"/>
  <c r="K296"/>
  <c r="J296"/>
  <c r="H296"/>
  <c r="G296"/>
  <c r="F296"/>
  <c r="L92"/>
  <c r="K92"/>
  <c r="J92"/>
  <c r="H92"/>
  <c r="G92"/>
  <c r="F92"/>
  <c r="L86"/>
  <c r="K86"/>
  <c r="J86"/>
  <c r="H86"/>
  <c r="G86"/>
  <c r="F86"/>
  <c r="L80"/>
  <c r="K80"/>
  <c r="J80"/>
  <c r="H80"/>
  <c r="G80"/>
  <c r="F80"/>
  <c r="L290"/>
  <c r="K290"/>
  <c r="J290"/>
  <c r="H290"/>
  <c r="G290"/>
  <c r="F290"/>
  <c r="L74"/>
  <c r="K74"/>
  <c r="J74"/>
  <c r="H74"/>
  <c r="G74"/>
  <c r="F74"/>
  <c r="L68"/>
  <c r="K68"/>
  <c r="J68"/>
  <c r="H68"/>
  <c r="G68"/>
  <c r="F68"/>
  <c r="L62"/>
  <c r="K62"/>
  <c r="J62"/>
  <c r="H62"/>
  <c r="G62"/>
  <c r="F62"/>
  <c r="L284"/>
  <c r="K284"/>
  <c r="J284"/>
  <c r="H284"/>
  <c r="G284"/>
  <c r="F284"/>
  <c r="L56"/>
  <c r="K56"/>
  <c r="J56"/>
  <c r="H56"/>
  <c r="G56"/>
  <c r="F56"/>
  <c r="L50"/>
  <c r="K50"/>
  <c r="J50"/>
  <c r="H50"/>
  <c r="G50"/>
  <c r="F50"/>
  <c r="L44"/>
  <c r="K44"/>
  <c r="J44"/>
  <c r="H44"/>
  <c r="G44"/>
  <c r="F44"/>
  <c r="L38"/>
  <c r="K38"/>
  <c r="J38"/>
  <c r="H38"/>
  <c r="G38"/>
  <c r="F38"/>
  <c r="L278"/>
  <c r="K278"/>
  <c r="J278"/>
  <c r="H278"/>
  <c r="G278"/>
  <c r="F278"/>
  <c r="L32"/>
  <c r="K32"/>
  <c r="J32"/>
  <c r="H32"/>
  <c r="G32"/>
  <c r="F32"/>
  <c r="L26"/>
  <c r="K26"/>
  <c r="J26"/>
  <c r="H26"/>
  <c r="G26"/>
  <c r="F26"/>
  <c r="L272"/>
  <c r="K272"/>
  <c r="J272"/>
  <c r="H272"/>
  <c r="G272"/>
  <c r="F272"/>
  <c r="L20"/>
  <c r="K20"/>
  <c r="J20"/>
  <c r="H20"/>
  <c r="G20"/>
  <c r="F20"/>
  <c r="L14"/>
  <c r="K14"/>
  <c r="J14"/>
  <c r="H14"/>
  <c r="G14"/>
  <c r="F14"/>
  <c r="L8"/>
  <c r="K8"/>
  <c r="J8"/>
  <c r="H8"/>
  <c r="G8"/>
  <c r="F8"/>
  <c r="L2"/>
  <c r="K2"/>
  <c r="J2"/>
  <c r="H2"/>
  <c r="G2"/>
  <c r="F2"/>
  <c r="L266"/>
  <c r="K266"/>
  <c r="J266"/>
  <c r="H266"/>
  <c r="G266"/>
  <c r="F266"/>
  <c r="L260"/>
  <c r="K260"/>
  <c r="J260"/>
  <c r="H260"/>
  <c r="G260"/>
  <c r="F260"/>
  <c r="K488" i="3"/>
  <c r="J488"/>
  <c r="I488"/>
  <c r="H488"/>
  <c r="G488"/>
  <c r="F488"/>
  <c r="K1514"/>
  <c r="J1514"/>
  <c r="I1514"/>
  <c r="H1514"/>
  <c r="G1514"/>
  <c r="F1514"/>
  <c r="K2270"/>
  <c r="J2270"/>
  <c r="I2270"/>
  <c r="H2270"/>
  <c r="G2270"/>
  <c r="F2270"/>
  <c r="K2243"/>
  <c r="J2243"/>
  <c r="I2243"/>
  <c r="H2243"/>
  <c r="G2243"/>
  <c r="F2243"/>
  <c r="K2216"/>
  <c r="J2216"/>
  <c r="I2216"/>
  <c r="H2216"/>
  <c r="G2216"/>
  <c r="F2216"/>
  <c r="K2189"/>
  <c r="J2189"/>
  <c r="I2189"/>
  <c r="H2189"/>
  <c r="G2189"/>
  <c r="F2189"/>
  <c r="K2162"/>
  <c r="J2162"/>
  <c r="I2162"/>
  <c r="H2162"/>
  <c r="G2162"/>
  <c r="F2162"/>
  <c r="K2135"/>
  <c r="J2135"/>
  <c r="I2135"/>
  <c r="H2135"/>
  <c r="G2135"/>
  <c r="F2135"/>
  <c r="K2108"/>
  <c r="J2108"/>
  <c r="I2108"/>
  <c r="H2108"/>
  <c r="G2108"/>
  <c r="F2108"/>
  <c r="K1595"/>
  <c r="J1595"/>
  <c r="I1595"/>
  <c r="H1595"/>
  <c r="G1595"/>
  <c r="F1595"/>
  <c r="K2081"/>
  <c r="J2081"/>
  <c r="I2081"/>
  <c r="H2081"/>
  <c r="G2081"/>
  <c r="F2081"/>
  <c r="K2054"/>
  <c r="J2054"/>
  <c r="I2054"/>
  <c r="H2054"/>
  <c r="G2054"/>
  <c r="F2054"/>
  <c r="K2027"/>
  <c r="J2027"/>
  <c r="I2027"/>
  <c r="H2027"/>
  <c r="G2027"/>
  <c r="F2027"/>
  <c r="K2000"/>
  <c r="J2000"/>
  <c r="I2000"/>
  <c r="H2000"/>
  <c r="G2000"/>
  <c r="F2000"/>
  <c r="K1568"/>
  <c r="J1568"/>
  <c r="I1568"/>
  <c r="H1568"/>
  <c r="G1568"/>
  <c r="F1568"/>
  <c r="K1973"/>
  <c r="J1973"/>
  <c r="I1973"/>
  <c r="H1973"/>
  <c r="G1973"/>
  <c r="F1973"/>
  <c r="K1946"/>
  <c r="J1946"/>
  <c r="I1946"/>
  <c r="H1946"/>
  <c r="G1946"/>
  <c r="F1946"/>
  <c r="K1919"/>
  <c r="J1919"/>
  <c r="I1919"/>
  <c r="H1919"/>
  <c r="G1919"/>
  <c r="F1919"/>
  <c r="K1541"/>
  <c r="J1541"/>
  <c r="I1541"/>
  <c r="H1541"/>
  <c r="G1541"/>
  <c r="F1541"/>
  <c r="K1892"/>
  <c r="J1892"/>
  <c r="I1892"/>
  <c r="H1892"/>
  <c r="G1892"/>
  <c r="F1892"/>
  <c r="K1865"/>
  <c r="J1865"/>
  <c r="I1865"/>
  <c r="H1865"/>
  <c r="G1865"/>
  <c r="F1865"/>
  <c r="K1838"/>
  <c r="J1838"/>
  <c r="I1838"/>
  <c r="H1838"/>
  <c r="G1838"/>
  <c r="F1838"/>
  <c r="K1811"/>
  <c r="J1811"/>
  <c r="I1811"/>
  <c r="H1811"/>
  <c r="G1811"/>
  <c r="F1811"/>
  <c r="K1784"/>
  <c r="J1784"/>
  <c r="I1784"/>
  <c r="H1784"/>
  <c r="G1784"/>
  <c r="F1784"/>
  <c r="K1757"/>
  <c r="J1757"/>
  <c r="I1757"/>
  <c r="H1757"/>
  <c r="G1757"/>
  <c r="F1757"/>
  <c r="K1487"/>
  <c r="J1487"/>
  <c r="I1487"/>
  <c r="H1487"/>
  <c r="G1487"/>
  <c r="F1487"/>
  <c r="K1730"/>
  <c r="J1730"/>
  <c r="I1730"/>
  <c r="H1730"/>
  <c r="G1730"/>
  <c r="F1730"/>
  <c r="K1703"/>
  <c r="J1703"/>
  <c r="I1703"/>
  <c r="H1703"/>
  <c r="G1703"/>
  <c r="F1703"/>
  <c r="K1676"/>
  <c r="J1676"/>
  <c r="I1676"/>
  <c r="H1676"/>
  <c r="G1676"/>
  <c r="F1676"/>
  <c r="K1649"/>
  <c r="J1649"/>
  <c r="I1649"/>
  <c r="H1649"/>
  <c r="G1649"/>
  <c r="F1649"/>
  <c r="K1622"/>
  <c r="J1622"/>
  <c r="I1622"/>
  <c r="H1622"/>
  <c r="G1622"/>
  <c r="F1622"/>
  <c r="K1136"/>
  <c r="J1136"/>
  <c r="I1136"/>
  <c r="H1136"/>
  <c r="G1136"/>
  <c r="F1136"/>
  <c r="K1109"/>
  <c r="J1109"/>
  <c r="I1109"/>
  <c r="H1109"/>
  <c r="G1109"/>
  <c r="F1109"/>
  <c r="K1082"/>
  <c r="J1082"/>
  <c r="I1082"/>
  <c r="H1082"/>
  <c r="G1082"/>
  <c r="F1082"/>
  <c r="K1055"/>
  <c r="J1055"/>
  <c r="I1055"/>
  <c r="H1055"/>
  <c r="G1055"/>
  <c r="F1055"/>
  <c r="K1028"/>
  <c r="J1028"/>
  <c r="I1028"/>
  <c r="H1028"/>
  <c r="G1028"/>
  <c r="F1028"/>
  <c r="K1001"/>
  <c r="J1001"/>
  <c r="I1001"/>
  <c r="H1001"/>
  <c r="G1001"/>
  <c r="F1001"/>
  <c r="K974"/>
  <c r="J974"/>
  <c r="I974"/>
  <c r="H974"/>
  <c r="G974"/>
  <c r="F974"/>
  <c r="K947"/>
  <c r="J947"/>
  <c r="I947"/>
  <c r="H947"/>
  <c r="G947"/>
  <c r="F947"/>
  <c r="K920"/>
  <c r="J920"/>
  <c r="I920"/>
  <c r="H920"/>
  <c r="G920"/>
  <c r="F920"/>
  <c r="K893"/>
  <c r="J893"/>
  <c r="I893"/>
  <c r="H893"/>
  <c r="G893"/>
  <c r="F893"/>
  <c r="K866"/>
  <c r="J866"/>
  <c r="I866"/>
  <c r="H866"/>
  <c r="G866"/>
  <c r="F866"/>
  <c r="K839"/>
  <c r="J839"/>
  <c r="I839"/>
  <c r="H839"/>
  <c r="G839"/>
  <c r="F839"/>
  <c r="K812"/>
  <c r="J812"/>
  <c r="I812"/>
  <c r="H812"/>
  <c r="G812"/>
  <c r="F812"/>
  <c r="K785"/>
  <c r="J785"/>
  <c r="I785"/>
  <c r="H785"/>
  <c r="G785"/>
  <c r="F785"/>
  <c r="K1460"/>
  <c r="J1460"/>
  <c r="I1460"/>
  <c r="H1460"/>
  <c r="G1460"/>
  <c r="F1460"/>
  <c r="K1433"/>
  <c r="J1433"/>
  <c r="I1433"/>
  <c r="H1433"/>
  <c r="G1433"/>
  <c r="F1433"/>
  <c r="K758"/>
  <c r="J758"/>
  <c r="I758"/>
  <c r="H758"/>
  <c r="G758"/>
  <c r="F758"/>
  <c r="K731"/>
  <c r="J731"/>
  <c r="I731"/>
  <c r="H731"/>
  <c r="G731"/>
  <c r="F731"/>
  <c r="K704"/>
  <c r="J704"/>
  <c r="I704"/>
  <c r="H704"/>
  <c r="G704"/>
  <c r="F704"/>
  <c r="K677"/>
  <c r="J677"/>
  <c r="I677"/>
  <c r="H677"/>
  <c r="G677"/>
  <c r="F677"/>
  <c r="K650"/>
  <c r="J650"/>
  <c r="I650"/>
  <c r="H650"/>
  <c r="G650"/>
  <c r="F650"/>
  <c r="K1406"/>
  <c r="J1406"/>
  <c r="I1406"/>
  <c r="H1406"/>
  <c r="G1406"/>
  <c r="F1406"/>
  <c r="K623"/>
  <c r="J623"/>
  <c r="I623"/>
  <c r="H623"/>
  <c r="G623"/>
  <c r="F623"/>
  <c r="K596"/>
  <c r="J596"/>
  <c r="I596"/>
  <c r="H596"/>
  <c r="G596"/>
  <c r="F596"/>
  <c r="K569"/>
  <c r="J569"/>
  <c r="I569"/>
  <c r="H569"/>
  <c r="G569"/>
  <c r="F569"/>
  <c r="K1379"/>
  <c r="J1379"/>
  <c r="I1379"/>
  <c r="H1379"/>
  <c r="G1379"/>
  <c r="F1379"/>
  <c r="K542"/>
  <c r="J542"/>
  <c r="I542"/>
  <c r="H542"/>
  <c r="G542"/>
  <c r="F542"/>
  <c r="K515"/>
  <c r="J515"/>
  <c r="I515"/>
  <c r="H515"/>
  <c r="G515"/>
  <c r="F515"/>
  <c r="K1352"/>
  <c r="J1352"/>
  <c r="I1352"/>
  <c r="H1352"/>
  <c r="G1352"/>
  <c r="F1352"/>
  <c r="K461"/>
  <c r="J461"/>
  <c r="I461"/>
  <c r="H461"/>
  <c r="G461"/>
  <c r="F461"/>
  <c r="K434"/>
  <c r="J434"/>
  <c r="I434"/>
  <c r="H434"/>
  <c r="G434"/>
  <c r="F434"/>
  <c r="K1325"/>
  <c r="J1325"/>
  <c r="I1325"/>
  <c r="H1325"/>
  <c r="G1325"/>
  <c r="F1325"/>
  <c r="K407"/>
  <c r="J407"/>
  <c r="I407"/>
  <c r="H407"/>
  <c r="G407"/>
  <c r="F407"/>
  <c r="K380"/>
  <c r="J380"/>
  <c r="I380"/>
  <c r="H380"/>
  <c r="G380"/>
  <c r="F380"/>
  <c r="K353"/>
  <c r="J353"/>
  <c r="I353"/>
  <c r="H353"/>
  <c r="G353"/>
  <c r="F353"/>
  <c r="K1298"/>
  <c r="J1298"/>
  <c r="I1298"/>
  <c r="H1298"/>
  <c r="G1298"/>
  <c r="F1298"/>
  <c r="K326"/>
  <c r="J326"/>
  <c r="I326"/>
  <c r="H326"/>
  <c r="G326"/>
  <c r="F326"/>
  <c r="K299"/>
  <c r="J299"/>
  <c r="I299"/>
  <c r="H299"/>
  <c r="G299"/>
  <c r="F299"/>
  <c r="K272"/>
  <c r="J272"/>
  <c r="I272"/>
  <c r="H272"/>
  <c r="G272"/>
  <c r="F272"/>
  <c r="K1271"/>
  <c r="J1271"/>
  <c r="I1271"/>
  <c r="H1271"/>
  <c r="G1271"/>
  <c r="F1271"/>
  <c r="K245"/>
  <c r="J245"/>
  <c r="I245"/>
  <c r="H245"/>
  <c r="G245"/>
  <c r="F245"/>
  <c r="K218"/>
  <c r="J218"/>
  <c r="I218"/>
  <c r="H218"/>
  <c r="G218"/>
  <c r="F218"/>
  <c r="K191"/>
  <c r="J191"/>
  <c r="I191"/>
  <c r="H191"/>
  <c r="G191"/>
  <c r="F191"/>
  <c r="K164"/>
  <c r="J164"/>
  <c r="I164"/>
  <c r="H164"/>
  <c r="G164"/>
  <c r="F164"/>
  <c r="K1244"/>
  <c r="J1244"/>
  <c r="I1244"/>
  <c r="H1244"/>
  <c r="G1244"/>
  <c r="F1244"/>
  <c r="K137"/>
  <c r="J137"/>
  <c r="I137"/>
  <c r="H137"/>
  <c r="G137"/>
  <c r="F137"/>
  <c r="K110"/>
  <c r="J110"/>
  <c r="I110"/>
  <c r="H110"/>
  <c r="G110"/>
  <c r="F110"/>
  <c r="K1217"/>
  <c r="J1217"/>
  <c r="I1217"/>
  <c r="H1217"/>
  <c r="G1217"/>
  <c r="F1217"/>
  <c r="K83"/>
  <c r="J83"/>
  <c r="I83"/>
  <c r="H83"/>
  <c r="G83"/>
  <c r="F83"/>
  <c r="K56"/>
  <c r="J56"/>
  <c r="I56"/>
  <c r="H56"/>
  <c r="F56"/>
  <c r="K29"/>
  <c r="J29"/>
  <c r="I29"/>
  <c r="H29"/>
  <c r="G29"/>
  <c r="F29"/>
  <c r="K2"/>
  <c r="J2"/>
  <c r="I2"/>
  <c r="H2"/>
  <c r="G2"/>
  <c r="F2"/>
  <c r="K1190"/>
  <c r="J1190"/>
  <c r="I1190"/>
  <c r="H1190"/>
  <c r="G1190"/>
  <c r="F1190"/>
  <c r="G1163"/>
  <c r="H1163"/>
  <c r="I1163"/>
  <c r="J1163"/>
  <c r="K1163"/>
  <c r="F1163"/>
  <c r="K504"/>
  <c r="J504"/>
  <c r="I504"/>
  <c r="H504"/>
  <c r="G504"/>
  <c r="F504"/>
  <c r="K1530"/>
  <c r="J1530"/>
  <c r="I1530"/>
  <c r="H1530"/>
  <c r="G1530"/>
  <c r="F1530"/>
  <c r="K2286"/>
  <c r="J2286"/>
  <c r="I2286"/>
  <c r="H2286"/>
  <c r="G2286"/>
  <c r="F2286"/>
  <c r="K2259"/>
  <c r="J2259"/>
  <c r="I2259"/>
  <c r="H2259"/>
  <c r="G2259"/>
  <c r="F2259"/>
  <c r="K2232"/>
  <c r="J2232"/>
  <c r="I2232"/>
  <c r="H2232"/>
  <c r="G2232"/>
  <c r="F2232"/>
  <c r="K2205"/>
  <c r="J2205"/>
  <c r="I2205"/>
  <c r="H2205"/>
  <c r="G2205"/>
  <c r="F2205"/>
  <c r="K2178"/>
  <c r="J2178"/>
  <c r="I2178"/>
  <c r="H2178"/>
  <c r="G2178"/>
  <c r="F2178"/>
  <c r="K2151"/>
  <c r="J2151"/>
  <c r="I2151"/>
  <c r="H2151"/>
  <c r="G2151"/>
  <c r="F2151"/>
  <c r="K2124"/>
  <c r="J2124"/>
  <c r="I2124"/>
  <c r="H2124"/>
  <c r="G2124"/>
  <c r="F2124"/>
  <c r="K1611"/>
  <c r="J1611"/>
  <c r="I1611"/>
  <c r="H1611"/>
  <c r="G1611"/>
  <c r="F1611"/>
  <c r="K2097"/>
  <c r="J2097"/>
  <c r="I2097"/>
  <c r="H2097"/>
  <c r="G2097"/>
  <c r="F2097"/>
  <c r="K2070"/>
  <c r="J2070"/>
  <c r="I2070"/>
  <c r="H2070"/>
  <c r="G2070"/>
  <c r="F2070"/>
  <c r="K2043"/>
  <c r="J2043"/>
  <c r="I2043"/>
  <c r="H2043"/>
  <c r="G2043"/>
  <c r="F2043"/>
  <c r="K2016"/>
  <c r="J2016"/>
  <c r="I2016"/>
  <c r="H2016"/>
  <c r="G2016"/>
  <c r="F2016"/>
  <c r="K1584"/>
  <c r="J1584"/>
  <c r="I1584"/>
  <c r="H1584"/>
  <c r="G1584"/>
  <c r="F1584"/>
  <c r="K1989"/>
  <c r="J1989"/>
  <c r="I1989"/>
  <c r="H1989"/>
  <c r="G1989"/>
  <c r="F1989"/>
  <c r="K1962"/>
  <c r="J1962"/>
  <c r="I1962"/>
  <c r="H1962"/>
  <c r="G1962"/>
  <c r="F1962"/>
  <c r="K1935"/>
  <c r="J1935"/>
  <c r="I1935"/>
  <c r="H1935"/>
  <c r="G1935"/>
  <c r="F1935"/>
  <c r="K1557"/>
  <c r="J1557"/>
  <c r="I1557"/>
  <c r="H1557"/>
  <c r="G1557"/>
  <c r="F1557"/>
  <c r="K1908"/>
  <c r="J1908"/>
  <c r="I1908"/>
  <c r="H1908"/>
  <c r="G1908"/>
  <c r="F1908"/>
  <c r="K1881"/>
  <c r="J1881"/>
  <c r="I1881"/>
  <c r="H1881"/>
  <c r="G1881"/>
  <c r="F1881"/>
  <c r="K1854"/>
  <c r="J1854"/>
  <c r="I1854"/>
  <c r="H1854"/>
  <c r="G1854"/>
  <c r="F1854"/>
  <c r="K1827"/>
  <c r="J1827"/>
  <c r="I1827"/>
  <c r="H1827"/>
  <c r="G1827"/>
  <c r="F1827"/>
  <c r="K1800"/>
  <c r="J1800"/>
  <c r="I1800"/>
  <c r="H1800"/>
  <c r="G1800"/>
  <c r="F1800"/>
  <c r="K1773"/>
  <c r="J1773"/>
  <c r="I1773"/>
  <c r="H1773"/>
  <c r="G1773"/>
  <c r="F1773"/>
  <c r="K1503"/>
  <c r="J1503"/>
  <c r="I1503"/>
  <c r="H1503"/>
  <c r="G1503"/>
  <c r="F1503"/>
  <c r="K1746"/>
  <c r="J1746"/>
  <c r="I1746"/>
  <c r="H1746"/>
  <c r="G1746"/>
  <c r="F1746"/>
  <c r="K1719"/>
  <c r="J1719"/>
  <c r="I1719"/>
  <c r="H1719"/>
  <c r="G1719"/>
  <c r="F1719"/>
  <c r="K1692"/>
  <c r="J1692"/>
  <c r="I1692"/>
  <c r="H1692"/>
  <c r="G1692"/>
  <c r="F1692"/>
  <c r="K1665"/>
  <c r="J1665"/>
  <c r="I1665"/>
  <c r="H1665"/>
  <c r="G1665"/>
  <c r="F1665"/>
  <c r="K1638"/>
  <c r="J1638"/>
  <c r="I1638"/>
  <c r="H1638"/>
  <c r="G1638"/>
  <c r="F1638"/>
  <c r="K1152"/>
  <c r="J1152"/>
  <c r="I1152"/>
  <c r="H1152"/>
  <c r="G1152"/>
  <c r="F1152"/>
  <c r="K1125"/>
  <c r="J1125"/>
  <c r="I1125"/>
  <c r="H1125"/>
  <c r="G1125"/>
  <c r="F1125"/>
  <c r="K1098"/>
  <c r="J1098"/>
  <c r="I1098"/>
  <c r="H1098"/>
  <c r="G1098"/>
  <c r="F1098"/>
  <c r="K1071"/>
  <c r="J1071"/>
  <c r="I1071"/>
  <c r="H1071"/>
  <c r="G1071"/>
  <c r="F1071"/>
  <c r="K1044"/>
  <c r="J1044"/>
  <c r="I1044"/>
  <c r="H1044"/>
  <c r="G1044"/>
  <c r="F1044"/>
  <c r="K1017"/>
  <c r="J1017"/>
  <c r="I1017"/>
  <c r="H1017"/>
  <c r="G1017"/>
  <c r="F1017"/>
  <c r="K990"/>
  <c r="J990"/>
  <c r="I990"/>
  <c r="H990"/>
  <c r="G990"/>
  <c r="F990"/>
  <c r="K963"/>
  <c r="J963"/>
  <c r="I963"/>
  <c r="H963"/>
  <c r="G963"/>
  <c r="F963"/>
  <c r="K936"/>
  <c r="J936"/>
  <c r="I936"/>
  <c r="H936"/>
  <c r="G936"/>
  <c r="F936"/>
  <c r="K909"/>
  <c r="J909"/>
  <c r="I909"/>
  <c r="H909"/>
  <c r="G909"/>
  <c r="F909"/>
  <c r="K882"/>
  <c r="J882"/>
  <c r="I882"/>
  <c r="H882"/>
  <c r="G882"/>
  <c r="F882"/>
  <c r="K855"/>
  <c r="J855"/>
  <c r="I855"/>
  <c r="H855"/>
  <c r="G855"/>
  <c r="F855"/>
  <c r="K828"/>
  <c r="J828"/>
  <c r="I828"/>
  <c r="H828"/>
  <c r="G828"/>
  <c r="F828"/>
  <c r="K801"/>
  <c r="J801"/>
  <c r="I801"/>
  <c r="H801"/>
  <c r="G801"/>
  <c r="F801"/>
  <c r="K1476"/>
  <c r="J1476"/>
  <c r="I1476"/>
  <c r="H1476"/>
  <c r="G1476"/>
  <c r="F1476"/>
  <c r="K1449"/>
  <c r="J1449"/>
  <c r="I1449"/>
  <c r="H1449"/>
  <c r="G1449"/>
  <c r="F1449"/>
  <c r="K774"/>
  <c r="J774"/>
  <c r="I774"/>
  <c r="H774"/>
  <c r="G774"/>
  <c r="F774"/>
  <c r="K747"/>
  <c r="J747"/>
  <c r="I747"/>
  <c r="H747"/>
  <c r="G747"/>
  <c r="F747"/>
  <c r="K720"/>
  <c r="J720"/>
  <c r="I720"/>
  <c r="H720"/>
  <c r="G720"/>
  <c r="F720"/>
  <c r="K693"/>
  <c r="J693"/>
  <c r="I693"/>
  <c r="H693"/>
  <c r="G693"/>
  <c r="F693"/>
  <c r="K666"/>
  <c r="J666"/>
  <c r="I666"/>
  <c r="H666"/>
  <c r="G666"/>
  <c r="F666"/>
  <c r="K1422"/>
  <c r="J1422"/>
  <c r="I1422"/>
  <c r="H1422"/>
  <c r="G1422"/>
  <c r="F1422"/>
  <c r="K639"/>
  <c r="J639"/>
  <c r="I639"/>
  <c r="H639"/>
  <c r="G639"/>
  <c r="F639"/>
  <c r="K612"/>
  <c r="J612"/>
  <c r="I612"/>
  <c r="H612"/>
  <c r="G612"/>
  <c r="F612"/>
  <c r="K585"/>
  <c r="J585"/>
  <c r="I585"/>
  <c r="H585"/>
  <c r="G585"/>
  <c r="F585"/>
  <c r="K1395"/>
  <c r="J1395"/>
  <c r="I1395"/>
  <c r="H1395"/>
  <c r="G1395"/>
  <c r="F1395"/>
  <c r="K558"/>
  <c r="J558"/>
  <c r="I558"/>
  <c r="H558"/>
  <c r="G558"/>
  <c r="F558"/>
  <c r="K531"/>
  <c r="J531"/>
  <c r="I531"/>
  <c r="H531"/>
  <c r="G531"/>
  <c r="F531"/>
  <c r="K1368"/>
  <c r="J1368"/>
  <c r="I1368"/>
  <c r="H1368"/>
  <c r="G1368"/>
  <c r="F1368"/>
  <c r="K477"/>
  <c r="J477"/>
  <c r="I477"/>
  <c r="H477"/>
  <c r="G477"/>
  <c r="F477"/>
  <c r="K450"/>
  <c r="J450"/>
  <c r="I450"/>
  <c r="H450"/>
  <c r="G450"/>
  <c r="F450"/>
  <c r="K1341"/>
  <c r="J1341"/>
  <c r="I1341"/>
  <c r="H1341"/>
  <c r="G1341"/>
  <c r="F1341"/>
  <c r="K423"/>
  <c r="J423"/>
  <c r="I423"/>
  <c r="H423"/>
  <c r="G423"/>
  <c r="F423"/>
  <c r="K396"/>
  <c r="J396"/>
  <c r="I396"/>
  <c r="H396"/>
  <c r="G396"/>
  <c r="F396"/>
  <c r="K369"/>
  <c r="J369"/>
  <c r="I369"/>
  <c r="H369"/>
  <c r="G369"/>
  <c r="F369"/>
  <c r="K1314"/>
  <c r="J1314"/>
  <c r="I1314"/>
  <c r="H1314"/>
  <c r="G1314"/>
  <c r="F1314"/>
  <c r="K342"/>
  <c r="J342"/>
  <c r="I342"/>
  <c r="H342"/>
  <c r="G342"/>
  <c r="F342"/>
  <c r="K315"/>
  <c r="J315"/>
  <c r="I315"/>
  <c r="H315"/>
  <c r="G315"/>
  <c r="F315"/>
  <c r="K288"/>
  <c r="J288"/>
  <c r="I288"/>
  <c r="H288"/>
  <c r="G288"/>
  <c r="F288"/>
  <c r="K1287"/>
  <c r="J1287"/>
  <c r="I1287"/>
  <c r="H1287"/>
  <c r="G1287"/>
  <c r="F1287"/>
  <c r="K261"/>
  <c r="J261"/>
  <c r="I261"/>
  <c r="H261"/>
  <c r="G261"/>
  <c r="F261"/>
  <c r="K234"/>
  <c r="J234"/>
  <c r="I234"/>
  <c r="H234"/>
  <c r="G234"/>
  <c r="F234"/>
  <c r="K207"/>
  <c r="J207"/>
  <c r="I207"/>
  <c r="H207"/>
  <c r="G207"/>
  <c r="F207"/>
  <c r="K180"/>
  <c r="J180"/>
  <c r="I180"/>
  <c r="H180"/>
  <c r="G180"/>
  <c r="F180"/>
  <c r="K1260"/>
  <c r="J1260"/>
  <c r="I1260"/>
  <c r="H1260"/>
  <c r="G1260"/>
  <c r="F1260"/>
  <c r="K153"/>
  <c r="J153"/>
  <c r="I153"/>
  <c r="H153"/>
  <c r="G153"/>
  <c r="F153"/>
  <c r="K126"/>
  <c r="J126"/>
  <c r="I126"/>
  <c r="H126"/>
  <c r="G126"/>
  <c r="F126"/>
  <c r="K1233"/>
  <c r="J1233"/>
  <c r="I1233"/>
  <c r="H1233"/>
  <c r="G1233"/>
  <c r="F1233"/>
  <c r="K99"/>
  <c r="J99"/>
  <c r="I99"/>
  <c r="H99"/>
  <c r="G99"/>
  <c r="F99"/>
  <c r="K72"/>
  <c r="J72"/>
  <c r="I72"/>
  <c r="H72"/>
  <c r="G72"/>
  <c r="K45"/>
  <c r="J45"/>
  <c r="I45"/>
  <c r="H45"/>
  <c r="G45"/>
  <c r="F45"/>
  <c r="K18"/>
  <c r="J18"/>
  <c r="I18"/>
  <c r="H18"/>
  <c r="G18"/>
  <c r="F18"/>
  <c r="K1206"/>
  <c r="J1206"/>
  <c r="I1206"/>
  <c r="H1206"/>
  <c r="G1206"/>
  <c r="F1206"/>
  <c r="K1179"/>
  <c r="G1179"/>
  <c r="H1179"/>
  <c r="I1179"/>
  <c r="J1179"/>
  <c r="F1179"/>
  <c r="I2" i="7" l="1"/>
  <c r="I179"/>
  <c r="I206"/>
  <c r="I404"/>
  <c r="I104"/>
  <c r="I128"/>
  <c r="I380"/>
  <c r="I422"/>
  <c r="I20"/>
  <c r="I272"/>
  <c r="I278"/>
  <c r="I44"/>
  <c r="I50"/>
  <c r="I284"/>
  <c r="I62"/>
  <c r="I74"/>
  <c r="I290"/>
  <c r="I86"/>
  <c r="I92"/>
  <c r="I98"/>
  <c r="I116"/>
  <c r="I122"/>
  <c r="I134"/>
  <c r="I314"/>
  <c r="I146"/>
  <c r="I158"/>
  <c r="I164"/>
  <c r="I320"/>
  <c r="I326"/>
  <c r="I182"/>
  <c r="I188"/>
  <c r="I194"/>
  <c r="I200"/>
  <c r="I218"/>
  <c r="I224"/>
  <c r="I236"/>
  <c r="I242"/>
  <c r="I254"/>
  <c r="I362"/>
  <c r="I374"/>
  <c r="I332"/>
  <c r="I392"/>
  <c r="I410"/>
  <c r="I344"/>
  <c r="I434"/>
  <c r="I440"/>
  <c r="I446"/>
  <c r="I452"/>
  <c r="I464"/>
  <c r="I470"/>
  <c r="I476"/>
  <c r="I482"/>
  <c r="I494"/>
  <c r="I500"/>
  <c r="I338"/>
  <c r="I110"/>
  <c r="I266"/>
  <c r="I14"/>
  <c r="I356"/>
  <c r="I260"/>
  <c r="I8"/>
  <c r="I395"/>
  <c r="I26"/>
  <c r="I38"/>
  <c r="I56"/>
  <c r="I68"/>
  <c r="I80"/>
  <c r="I296"/>
  <c r="I302"/>
  <c r="I308"/>
  <c r="I140"/>
  <c r="I152"/>
  <c r="I170"/>
  <c r="I176"/>
  <c r="I212"/>
  <c r="I230"/>
  <c r="I248"/>
  <c r="I368"/>
  <c r="I386"/>
  <c r="I398"/>
  <c r="I428"/>
  <c r="I350"/>
  <c r="I458"/>
  <c r="I488"/>
  <c r="I281"/>
  <c r="I263"/>
  <c r="I269"/>
  <c r="I5"/>
  <c r="I11"/>
  <c r="I23"/>
  <c r="I275"/>
  <c r="I29"/>
  <c r="I35"/>
  <c r="I41"/>
  <c r="I47"/>
  <c r="I53"/>
  <c r="I59"/>
  <c r="I287"/>
  <c r="I65"/>
  <c r="I71"/>
  <c r="I77"/>
  <c r="I83"/>
  <c r="I89"/>
  <c r="I95"/>
  <c r="I101"/>
  <c r="I107"/>
  <c r="I305"/>
  <c r="I119"/>
  <c r="I125"/>
  <c r="I311"/>
  <c r="I131"/>
  <c r="I137"/>
  <c r="I143"/>
  <c r="I317"/>
  <c r="I149"/>
  <c r="I155"/>
  <c r="I161"/>
  <c r="I167"/>
  <c r="I173"/>
  <c r="I323"/>
  <c r="I329"/>
  <c r="I185"/>
  <c r="I191"/>
  <c r="I197"/>
  <c r="I203"/>
  <c r="I209"/>
  <c r="I215"/>
  <c r="I221"/>
  <c r="I227"/>
  <c r="I233"/>
  <c r="I239"/>
  <c r="I245"/>
  <c r="I251"/>
  <c r="I257"/>
  <c r="I365"/>
  <c r="I371"/>
  <c r="I377"/>
  <c r="I383"/>
  <c r="I389"/>
  <c r="I335"/>
  <c r="I401"/>
  <c r="I407"/>
  <c r="I413"/>
  <c r="I419"/>
  <c r="I425"/>
  <c r="I347"/>
  <c r="I431"/>
  <c r="I437"/>
  <c r="I443"/>
  <c r="I353"/>
  <c r="I449"/>
  <c r="I455"/>
  <c r="I461"/>
  <c r="I467"/>
  <c r="I359"/>
  <c r="I473"/>
  <c r="I479"/>
  <c r="I485"/>
  <c r="I491"/>
  <c r="I497"/>
  <c r="I503"/>
  <c r="I509"/>
  <c r="I341"/>
  <c r="I113"/>
  <c r="I506"/>
  <c r="I293"/>
  <c r="I416"/>
  <c r="I299"/>
  <c r="I32"/>
  <c r="G104" i="16"/>
</calcChain>
</file>

<file path=xl/connections.xml><?xml version="1.0" encoding="utf-8"?>
<connections xmlns="http://schemas.openxmlformats.org/spreadsheetml/2006/main">
  <connection id="1" keepAlive="1" name="Запрос — Раздел1" type="5" refreshedVersion="7" deleted="1" background="1" saveData="1">
    <dbPr connection="" command=""/>
  </connection>
  <connection id="2" keepAlive="1" name="Запрос — Раздел2" type="5" refreshedVersion="7" deleted="1" background="1" saveData="1">
    <dbPr connection="" command=""/>
  </connection>
  <connection id="3" keepAlive="1" name="Запрос — Раздел3" type="5" refreshedVersion="7" deleted="1" background="1" saveData="1">
    <dbPr connection="" command=""/>
  </connection>
  <connection id="4" keepAlive="1" name="Запрос — Раздел4" type="5" refreshedVersion="7" deleted="1" background="1" saveData="1">
    <dbPr connection="" command=""/>
  </connection>
  <connection id="5" keepAlive="1" name="Запрос — Раздел4_2" type="5" refreshedVersion="7" deleted="1" background="1" saveData="1">
    <dbPr connection="" command=""/>
  </connection>
  <connection id="6" keepAlive="1" name="Запрос — Раздел5" type="5" refreshedVersion="7" deleted="1" background="1" saveData="1">
    <dbPr connection="" command=""/>
  </connection>
  <connection id="7" keepAlive="1" name="Запрос — Раздел6" type="5" refreshedVersion="7" deleted="1" background="1" saveData="1">
    <dbPr connection="" command=""/>
  </connection>
  <connection id="8" keepAlive="1" name="Запрос — Раздел7" type="5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<sst xmlns="http://schemas.openxmlformats.org/spreadsheetml/2006/main" count="26897" uniqueCount="302">
  <si>
    <t>Name</t>
  </si>
  <si>
    <t>Направления реализации государственной молодeжной политики</t>
  </si>
  <si>
    <t>№ строки</t>
  </si>
  <si>
    <t>Бюджет СРФ, руб</t>
  </si>
  <si>
    <t>Бюджет МО, руб</t>
  </si>
  <si>
    <t>Кол-во грантов</t>
  </si>
  <si>
    <t>Бюджет грантов, руб</t>
  </si>
  <si>
    <t>Численность молодeжи, задействованной в программных мероприятиях по направлению</t>
  </si>
  <si>
    <t xml:space="preserve">Количество детских и молодeжных общественных объединений, работающих по данному </t>
  </si>
  <si>
    <t>Вовлечение молодeжи в инновационную деятельность и научно-техническое творчество, в том числе:</t>
  </si>
  <si>
    <t xml:space="preserve">      биомедицина</t>
  </si>
  <si>
    <t xml:space="preserve">      промышленные технологии
      (нанотехнологии, композиты, пр.)</t>
  </si>
  <si>
    <t xml:space="preserve">      аэрокосмос</t>
  </si>
  <si>
    <t xml:space="preserve">      сельское хозяйство</t>
  </si>
  <si>
    <t xml:space="preserve">      информационные технологии - IT
      (в том числе робототехника)</t>
  </si>
  <si>
    <t xml:space="preserve">      другое</t>
  </si>
  <si>
    <t>Социализация молодeжи, нуждающейся в особой заботе государства</t>
  </si>
  <si>
    <t>Вовлечение молодeжи в работу средств массовой информации (молодeжные медиа)</t>
  </si>
  <si>
    <t>Содействие в подготовке и переподготовке специалистов в сфере государственной молодeжной политики</t>
  </si>
  <si>
    <t>Развитие международного и межрегионального молодeжного сотрудничества</t>
  </si>
  <si>
    <t>Работа с молодeжью, находящейся в социально-опасном положении</t>
  </si>
  <si>
    <t>Вовлечение молодeжи в занятие творческой деятельностью</t>
  </si>
  <si>
    <t>Содействие профориентации и карьерным устремлениям молодeжи</t>
  </si>
  <si>
    <t>Поддержка и взаимодействие с общественными организациями и движениями</t>
  </si>
  <si>
    <t>Формирование у молодeжи семейных ценностей</t>
  </si>
  <si>
    <t>Патриотическое воспитание молодeжи, в том числе:</t>
  </si>
  <si>
    <t xml:space="preserve">      на развитие и мероприятия
      военно-патриотических клубов</t>
  </si>
  <si>
    <t xml:space="preserve">      поисковых отрядов и объединений</t>
  </si>
  <si>
    <t xml:space="preserve">      историко-краеведческих кружков и объединений исторической реконструкции</t>
  </si>
  <si>
    <t xml:space="preserve">      молодeжных казачьих объединений</t>
  </si>
  <si>
    <t xml:space="preserve">      волонтeрских объединений в сфере
      патриотического воспитания детей
      и молодeжи</t>
  </si>
  <si>
    <t>Формирование российской идентичности, единства российской нации, содействие межкультурному и межконфессиональному диалогу</t>
  </si>
  <si>
    <t>Вовлечение молодeжи в волонтeрскую деятельность</t>
  </si>
  <si>
    <t>Вовлечение молодeжи в здоровый образ жизни и занятия спортом, популяризация культуры безопасности в молодeжной среде</t>
  </si>
  <si>
    <t>Развитие молодeжного самоуправления</t>
  </si>
  <si>
    <t>Названия строк</t>
  </si>
  <si>
    <t>Общий итог</t>
  </si>
  <si>
    <t>Сумма по полю Бюджет СРФ, руб</t>
  </si>
  <si>
    <t>Сумма по полю Бюджет МО, руб</t>
  </si>
  <si>
    <t>Сумма по полю Кол-во грантов</t>
  </si>
  <si>
    <t>Сумма по полю Бюджет грантов, руб</t>
  </si>
  <si>
    <t>Сумма по полю Численность молодeжи, задействованной в программных мероприятиях по направлению</t>
  </si>
  <si>
    <t xml:space="preserve">Сумма по полю Количество детских и молодeжных общественных объединений, работающих по данному </t>
  </si>
  <si>
    <t>(Все)</t>
  </si>
  <si>
    <t>Показатель</t>
  </si>
  <si>
    <t>Единица измерения</t>
  </si>
  <si>
    <t>Значение</t>
  </si>
  <si>
    <t>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</t>
  </si>
  <si>
    <t>чел</t>
  </si>
  <si>
    <t>Количество просмотров официального сайта органа исполнительной власти, реализующего государственную молодeжную политику</t>
  </si>
  <si>
    <t>ед</t>
  </si>
  <si>
    <t>Финансирование информационного освещения реализации государственной молодeжной политики</t>
  </si>
  <si>
    <t>руб</t>
  </si>
  <si>
    <t>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</t>
  </si>
  <si>
    <t>Количество упоминаний реагионального органа исполнительной власти, реализующего государственную молодeжную политику, в том числе:</t>
  </si>
  <si>
    <t xml:space="preserve">      в печатных средствах массовой информации</t>
  </si>
  <si>
    <t xml:space="preserve">      в интернет-СМИ</t>
  </si>
  <si>
    <t xml:space="preserve">      ТВ-сюжетов</t>
  </si>
  <si>
    <t>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</si>
  <si>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</t>
  </si>
  <si>
    <t>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</t>
  </si>
  <si>
    <t>Количество публикаций в сообществах регионального органа исполнительной власти, реализующего государственную молодeжную политику в социальных сетях</t>
  </si>
  <si>
    <t>Наименование</t>
  </si>
  <si>
    <t>Кол-во структур, ед</t>
  </si>
  <si>
    <t>Всего кол-во сотрудников, чел</t>
  </si>
  <si>
    <t>Всего с профильным образованием</t>
  </si>
  <si>
    <t>Всего объeм финансирования, руб</t>
  </si>
  <si>
    <t>Расходы на мероприятия</t>
  </si>
  <si>
    <t>Расходы на адм функции</t>
  </si>
  <si>
    <t>Расходы на ремонт</t>
  </si>
  <si>
    <t>Региональные структуры по работе с молодeжью, в том числе:</t>
  </si>
  <si>
    <t xml:space="preserve">      региональный орган
      исполнительной власти</t>
  </si>
  <si>
    <t xml:space="preserve">      бюджетные
      учреждения</t>
  </si>
  <si>
    <t>Муниципальные структуры по работе с молодeжью, в том числе:</t>
  </si>
  <si>
    <t xml:space="preserve">      муниципальные
      органы
      испольнительной власти</t>
  </si>
  <si>
    <t xml:space="preserve">      муниципальные
      бюджетные
      учреждения</t>
  </si>
  <si>
    <t>Сумма по полю Кол-во структур, ед</t>
  </si>
  <si>
    <t>Сумма по полю Всего кол-во сотрудников, чел</t>
  </si>
  <si>
    <t>Сумма по полю Всего с профильным образованием</t>
  </si>
  <si>
    <t>Сумма по полю Всего объeм финансирования, руб</t>
  </si>
  <si>
    <t>Сумма по полю Расходы на мероприятия</t>
  </si>
  <si>
    <t>Сумма по полю Расходы на адм функции</t>
  </si>
  <si>
    <t>Сумма по полю Расходы на ремонт</t>
  </si>
  <si>
    <t>Сумма по полю Значение</t>
  </si>
  <si>
    <t>Кол-во рег. объединений, ед</t>
  </si>
  <si>
    <t>Кол-во мест. объединений, ед</t>
  </si>
  <si>
    <t>Число членов рег. объединений, чел</t>
  </si>
  <si>
    <t>Число членов мест. объединений, чел</t>
  </si>
  <si>
    <t>Число уч-в мер-й рег. объединений, чел</t>
  </si>
  <si>
    <t>Число уч-в мер-й мест. объединений, чел</t>
  </si>
  <si>
    <t>Объeм фин.поддержки рег. объединений, руб</t>
  </si>
  <si>
    <t>Объeм фин.поддержки мест. объединений, руб</t>
  </si>
  <si>
    <t>Общественные объединения, включенные в реестр детских и молодeжных объединений, пользующихся государственной поддержкой</t>
  </si>
  <si>
    <t>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</t>
  </si>
  <si>
    <t>Политические молодeжные общественные объединения</t>
  </si>
  <si>
    <t>Молодeжные патрули / добровольные молодeжные дружины</t>
  </si>
  <si>
    <t>Сумма по полю Кол-во рег. объединений, ед</t>
  </si>
  <si>
    <t>Сумма по полю Кол-во мест. объединений, ед</t>
  </si>
  <si>
    <t>Сумма по полю Число членов рег. объединений, чел</t>
  </si>
  <si>
    <t>Сумма по полю Число членов мест. объединений, чел</t>
  </si>
  <si>
    <t>Сумма по полю Число уч-в мер-й рег. объединений, чел</t>
  </si>
  <si>
    <t>Сумма по полю Число уч-в мер-й мест. объединений, чел</t>
  </si>
  <si>
    <t>Сумма по полю Объeм фин.поддержки рег. объединений, руб</t>
  </si>
  <si>
    <t>Сумма по полю Объeм фин.поддержки мест. объединений, руб</t>
  </si>
  <si>
    <t>Кол-во общ.объед.школ</t>
  </si>
  <si>
    <t>Кол-во общ.объед.СПО</t>
  </si>
  <si>
    <t>Кол-во общ.объед.вузов</t>
  </si>
  <si>
    <t>Число уч-в общ.объед.школ</t>
  </si>
  <si>
    <t>Число уч-в общ.объед.СПО</t>
  </si>
  <si>
    <t>Число уч-в общ.объед.вузов</t>
  </si>
  <si>
    <t>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</t>
  </si>
  <si>
    <t>Сумма по полю Кол-во общ.объед.школ</t>
  </si>
  <si>
    <t>Сумма по полю Кол-во общ.объед.СПО</t>
  </si>
  <si>
    <t>Сумма по полю Кол-во общ.объед.вузов</t>
  </si>
  <si>
    <t>Сумма по полю Число уч-в общ.объед.школ</t>
  </si>
  <si>
    <t>Сумма по полю Число уч-в общ.объед.СПО</t>
  </si>
  <si>
    <t>Сумма по полю Число уч-в общ.объед.вузов</t>
  </si>
  <si>
    <t>Количество органов самоуправления, ед</t>
  </si>
  <si>
    <t>Число членов органов при ОИВ</t>
  </si>
  <si>
    <t>Число членов органов при ОПВ</t>
  </si>
  <si>
    <t>Число членов ИК</t>
  </si>
  <si>
    <t>Объем финанс-я ОМСУ</t>
  </si>
  <si>
    <t>Число членов УССУ</t>
  </si>
  <si>
    <t>Число уч-в мер-й УССУ</t>
  </si>
  <si>
    <t>Объем финансирования УССУ</t>
  </si>
  <si>
    <t>Региональный уровень</t>
  </si>
  <si>
    <t>Муниципальный уровень</t>
  </si>
  <si>
    <t>Ученическое самоуправление</t>
  </si>
  <si>
    <t>Студенческое самоуправление</t>
  </si>
  <si>
    <t>Сумма по полю Количество органов самоуправления, ед</t>
  </si>
  <si>
    <t>Сумма по полю Число членов органов при ОИВ</t>
  </si>
  <si>
    <t>Сумма по полю Число членов органов при ОПВ</t>
  </si>
  <si>
    <t>Сумма по полю Число членов ИК</t>
  </si>
  <si>
    <t>Сумма по полю Объем финанс-я ОМСУ</t>
  </si>
  <si>
    <t>Сумма по полю Число членов УССУ</t>
  </si>
  <si>
    <t>Сумма по полю Число уч-в мер-й УССУ</t>
  </si>
  <si>
    <t>Сумма по полю Объем финансирования УССУ</t>
  </si>
  <si>
    <t>Количество форумов соответствующего уровня, прошедших на территории субъекта Рос</t>
  </si>
  <si>
    <t>Численность участников форумов соответствующего уровня, чел</t>
  </si>
  <si>
    <t>Объeм рег. финансирования (в том числе посредством финансирования транспортных и</t>
  </si>
  <si>
    <t>Объeм мун. финансирования (в том числе посредством финансирования транспортных и</t>
  </si>
  <si>
    <t>Всероссийские молодeжные форумы</t>
  </si>
  <si>
    <t>Окружные молодeжные форумы</t>
  </si>
  <si>
    <t>Региональные и межрегиональные молодeжные форумы</t>
  </si>
  <si>
    <t>Муниципальные и межмуниципальные молодeжные форумы</t>
  </si>
  <si>
    <t>Всего</t>
  </si>
  <si>
    <t>Общее количество региональных ресурсных центров поддержки добровольчества на территории субъекта Российской Федерации:</t>
  </si>
  <si>
    <t>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</t>
  </si>
  <si>
    <t xml:space="preserve">      образование</t>
  </si>
  <si>
    <t xml:space="preserve">      здравохранение</t>
  </si>
  <si>
    <t xml:space="preserve">      социальная защита и социальное обслуживание</t>
  </si>
  <si>
    <t xml:space="preserve">      культура</t>
  </si>
  <si>
    <t xml:space="preserve">      физическая культура и спорт</t>
  </si>
  <si>
    <t xml:space="preserve">      охрана природы</t>
  </si>
  <si>
    <t xml:space="preserve">      строительство и ЖКХ</t>
  </si>
  <si>
    <t>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</t>
  </si>
  <si>
    <t xml:space="preserve">      добровольцы (волонтеры) в возрасте от 7 до 13 лет</t>
  </si>
  <si>
    <t xml:space="preserve">      добровольцы (волонтеры) в возрасте от 14 до 30 лет</t>
  </si>
  <si>
    <t xml:space="preserve">      добровольцы (волонтеры) в возрасте от 31 до 54 лет</t>
  </si>
  <si>
    <t xml:space="preserve">      добровольцы (волонтеры) «серебряного» возраста (55 лет и старше)</t>
  </si>
  <si>
    <t>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</t>
  </si>
  <si>
    <t xml:space="preserve">      добровольчество (волонтерство) в сфере гражданско-патриотического воспитания</t>
  </si>
  <si>
    <t xml:space="preserve">      добровольчество (волонтерство) в сфере здравоохранения</t>
  </si>
  <si>
    <t xml:space="preserve">      добровольчество (волонтерство) в сфере социальной поддержки и социального обслуживания населения</t>
  </si>
  <si>
    <t xml:space="preserve">      добровольчество (волонтерство) в сфере культуры</t>
  </si>
  <si>
    <t xml:space="preserve">      добровольчество (волонтерство) в сфере физической культуры и спорта</t>
  </si>
  <si>
    <t xml:space="preserve">      добровольчество (волонтерство) в сфере охраны природы</t>
  </si>
  <si>
    <t xml:space="preserve">      добровольчество (волонтерство) в сфере развития городской среды и туристической деятельности</t>
  </si>
  <si>
    <t xml:space="preserve">      добровольчество (волонтерство) в сфере предупреждения и ликвидации последствий чрезвычайных ситуаций</t>
  </si>
  <si>
    <t xml:space="preserve">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</t>
  </si>
  <si>
    <t xml:space="preserve">      добровольчество (волонтерство) в сфере обеспечения доступности правовой поддержки населения</t>
  </si>
  <si>
    <t xml:space="preserve">      добровольчество (волонтерство) в сфере финансового просвещения</t>
  </si>
  <si>
    <t xml:space="preserve">      добровольчество (волонтерство) по месту жительства</t>
  </si>
  <si>
    <t xml:space="preserve">      инклюзивное добровольчество (волонтерство)</t>
  </si>
  <si>
    <t xml:space="preserve">      добровольчество (волонтерство) граждан в возрасте 55 лет и старше</t>
  </si>
  <si>
    <t xml:space="preserve">      добровольчество (волонтерство), реализуемое в семейных формах</t>
  </si>
  <si>
    <t xml:space="preserve">      корпоративное добровольчество (волонтерство)</t>
  </si>
  <si>
    <t>Сумма по полю Количество форумов соответствующего уровня, прошедших на территории субъекта Рос</t>
  </si>
  <si>
    <t>Сумма по полю Численность участников форумов соответствующего уровня, чел</t>
  </si>
  <si>
    <t>Сумма по полю Объeм рег. финансирования (в том числе посредством финансирования транспортных и</t>
  </si>
  <si>
    <t>Сумма по полю Объeм мун. финансирования (в том числе посредством финансирования транспортных 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</si>
  <si>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</si>
  <si>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</si>
  <si>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</si>
  <si>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</si>
  <si>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</si>
  <si>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</si>
  <si>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</si>
  <si>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</si>
  <si>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</si>
  <si>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</si>
  <si>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</si>
  <si>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</si>
  <si>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</si>
  <si>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</si>
  <si>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</si>
  <si>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</si>
  <si>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</si>
  <si>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</si>
  <si>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</si>
  <si>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</si>
  <si>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</si>
  <si>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</si>
  <si>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</si>
  <si>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</si>
  <si>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Кабардино-Балкарская Республика</t>
  </si>
  <si>
    <t>Карачаево-Черкесская Республика</t>
  </si>
  <si>
    <t>Чеченская Республика</t>
  </si>
  <si>
    <t>Краснодарский край</t>
  </si>
  <si>
    <t>Ставропольский край</t>
  </si>
  <si>
    <t>Волгоградская область</t>
  </si>
  <si>
    <t>Ростовская область</t>
  </si>
  <si>
    <t>Удмуртская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</si>
  <si>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</si>
  <si>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</si>
  <si>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</si>
  <si>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</si>
  <si>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</si>
  <si>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</si>
  <si>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</si>
  <si>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</si>
  <si>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</si>
  <si>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</si>
  <si>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</si>
  <si>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</si>
  <si>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</si>
  <si>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</si>
  <si>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</si>
  <si>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</si>
  <si>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</si>
  <si>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</si>
  <si>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</si>
  <si>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</si>
  <si>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</si>
  <si>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</si>
  <si>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</si>
  <si>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</si>
  <si>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</si>
  <si>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</si>
  <si>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Камчатский край</t>
  </si>
  <si>
    <t>Пермский край</t>
  </si>
  <si>
    <t>Забайкальский край</t>
  </si>
  <si>
    <t>Санкт-Петербург</t>
  </si>
  <si>
    <t>Ханты-Мансийский автономный округ - Югра</t>
  </si>
  <si>
    <t>Ямало-Ненецкий автономный округ</t>
  </si>
  <si>
    <t>Севастополь</t>
  </si>
  <si>
    <t xml:space="preserve">      другие</t>
  </si>
  <si>
    <t>Значения</t>
  </si>
  <si>
    <t>70.1.6.25.07.2016</t>
  </si>
  <si>
    <t>Количество местных общественных объединений, пользующихся поддержкой</t>
  </si>
  <si>
    <t>70.1.3.25.07.2016</t>
  </si>
  <si>
    <t>Количество грантов, выданных физическим и юридическим лицам, в рамках реализации государственной молодежной политики</t>
  </si>
  <si>
    <t>Количество молодежных форумов, прошедших на территории субъектов Российской Федерации</t>
  </si>
  <si>
    <t>Количество органов молодежного самоуправления</t>
  </si>
  <si>
    <t>Количество региональных общественных объединений, пользующихся государственной поддержкой</t>
  </si>
  <si>
    <t>Объем грантовых средств, выданных физическим и юридическим лицам, в рамках реализации государственной молодежной политики</t>
  </si>
  <si>
    <t>Объем финансирования молодежной политики из бюджета органов местного самоуправления</t>
  </si>
  <si>
    <t>Объем финансирования молодежной политики из бюджета субъектов Российской Федерации</t>
  </si>
  <si>
    <t>Объем финансирования молодежных форумов из средств бюджетов субъектов Российской Федерации</t>
  </si>
  <si>
    <t>Объем финансирования молодежных форумов из средств органов бюджетов местного самоуправления</t>
  </si>
  <si>
    <t>Численность участников молодежных форумов</t>
  </si>
  <si>
    <t>70.1.8.25.07.2016</t>
  </si>
  <si>
    <t>70.1.7.25.07.2016</t>
  </si>
  <si>
    <t>70.1.5.25.07.2016</t>
  </si>
  <si>
    <t>70.1.4.25.07.2016</t>
  </si>
  <si>
    <t>70.1.2.25.07.2016</t>
  </si>
  <si>
    <t>70.1.10.25.07.2016</t>
  </si>
  <si>
    <t>70.1.9.25.07.2016</t>
  </si>
  <si>
    <t>70.1.1.25.07.2016</t>
  </si>
  <si>
    <t>70.1.11.25.07.2016</t>
  </si>
  <si>
    <t>(пусто)</t>
  </si>
  <si>
    <t>Астраханская  область</t>
  </si>
  <si>
    <t>Москва</t>
  </si>
  <si>
    <t>Год</t>
  </si>
  <si>
    <t>ДФО</t>
  </si>
  <si>
    <t>Республика Бурятия</t>
  </si>
  <si>
    <t>Республика Саха (Якутия)</t>
  </si>
  <si>
    <t>ПФО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</si>
  <si>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</si>
  <si>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</si>
  <si>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</si>
  <si>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</si>
  <si>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Чувашская Республика</t>
  </si>
  <si>
    <t>СЗФО</t>
  </si>
  <si>
    <t>Республика Карелия</t>
  </si>
  <si>
    <t>Республика Коми</t>
  </si>
  <si>
    <t>СКФО</t>
  </si>
  <si>
    <t>Республика Дагестан</t>
  </si>
  <si>
    <t>Республика Ингушетия</t>
  </si>
  <si>
    <t>Республика Северная Осетия - Алания</t>
  </si>
  <si>
    <t>СФО</t>
  </si>
  <si>
    <t>Республика Алтай</t>
  </si>
  <si>
    <t>Республика Тыва</t>
  </si>
  <si>
    <t>Республика Хакасия</t>
  </si>
  <si>
    <t>УФО</t>
  </si>
  <si>
    <t>ЦФО</t>
  </si>
  <si>
    <t>ЮФО</t>
  </si>
  <si>
    <t>Республика Адыгея</t>
  </si>
  <si>
    <t>Республика Калмыкия</t>
  </si>
  <si>
    <t>Республика Крым</t>
  </si>
  <si>
    <t>Округ</t>
  </si>
  <si>
    <t>Регион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</si>
</sst>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* #,##0_-;\-* #,##0_-;_-* &quot;-&quot;??_-;_-@_-"/>
    <numFmt numFmtId="166" formatCode="_-* #,##0.0000\ _₽_-;\-* #,##0.0000\ _₽_-;_-* &quot;-&quot;??\ _₽_-;_-@_-"/>
    <numFmt numFmtId="167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mbria"/>
      <family val="1"/>
      <charset val="204"/>
    </font>
    <font>
      <sz val="8.800000000000000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7"/>
      </bottom>
      <diagonal/>
    </border>
    <border>
      <left style="medium">
        <color rgb="FFC5C5C5"/>
      </left>
      <right/>
      <top/>
      <bottom style="medium">
        <color rgb="FFE7E7E7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5" fontId="0" fillId="0" borderId="0" xfId="1" applyNumberFormat="1" applyFont="1"/>
    <xf numFmtId="165" fontId="0" fillId="0" borderId="0" xfId="1" applyNumberFormat="1" applyFont="1" applyAlignment="1">
      <alignment wrapText="1"/>
    </xf>
    <xf numFmtId="165" fontId="0" fillId="0" borderId="1" xfId="0" applyNumberFormat="1" applyBorder="1"/>
    <xf numFmtId="165" fontId="0" fillId="0" borderId="1" xfId="0" applyNumberFormat="1" applyBorder="1" applyAlignment="1">
      <alignment wrapText="1"/>
    </xf>
    <xf numFmtId="0" fontId="0" fillId="0" borderId="0" xfId="0" applyAlignment="1"/>
    <xf numFmtId="165" fontId="0" fillId="0" borderId="0" xfId="0" applyNumberFormat="1"/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5" fontId="4" fillId="0" borderId="0" xfId="0" applyNumberFormat="1" applyFont="1"/>
    <xf numFmtId="164" fontId="0" fillId="0" borderId="0" xfId="1" applyFont="1"/>
    <xf numFmtId="166" fontId="0" fillId="0" borderId="0" xfId="0" applyNumberFormat="1"/>
    <xf numFmtId="165" fontId="0" fillId="3" borderId="0" xfId="1" applyNumberFormat="1" applyFont="1" applyFill="1"/>
    <xf numFmtId="165" fontId="5" fillId="0" borderId="0" xfId="1" applyNumberFormat="1" applyFont="1" applyAlignment="1" applyProtection="1">
      <alignment horizontal="center" vertical="center" wrapText="1"/>
    </xf>
    <xf numFmtId="0" fontId="4" fillId="0" borderId="0" xfId="0" applyFont="1"/>
    <xf numFmtId="164" fontId="0" fillId="0" borderId="0" xfId="1" applyNumberFormat="1" applyFont="1"/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4" fontId="7" fillId="0" borderId="2" xfId="1" applyFont="1" applyBorder="1" applyAlignment="1">
      <alignment horizontal="right" vertical="center" wrapText="1"/>
    </xf>
    <xf numFmtId="164" fontId="7" fillId="0" borderId="3" xfId="1" applyFont="1" applyBorder="1" applyAlignment="1">
      <alignment horizontal="right" vertical="center" wrapText="1"/>
    </xf>
    <xf numFmtId="164" fontId="7" fillId="0" borderId="0" xfId="1" applyFont="1" applyAlignment="1">
      <alignment horizontal="left"/>
    </xf>
    <xf numFmtId="164" fontId="7" fillId="0" borderId="0" xfId="1" applyFont="1" applyBorder="1" applyAlignment="1">
      <alignment horizontal="right" vertical="center" wrapText="1"/>
    </xf>
    <xf numFmtId="164" fontId="7" fillId="0" borderId="3" xfId="1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 applyProtection="1">
      <alignment horizontal="left" vertical="top" wrapText="1"/>
      <protection locked="0"/>
    </xf>
    <xf numFmtId="0" fontId="9" fillId="0" borderId="0" xfId="0" applyFont="1" applyAlignment="1">
      <alignment horizontal="left"/>
    </xf>
    <xf numFmtId="167" fontId="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/>
  </cellXfs>
  <cellStyles count="3">
    <cellStyle name="Обычный" xfId="0" builtinId="0"/>
    <cellStyle name="Обычный 2" xfId="2"/>
    <cellStyle name="Финансовый" xfId="1" builtinId="3"/>
  </cellStyles>
  <dxfs count="442"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numFmt numFmtId="165" formatCode="_-* #,##0_-;\-* #,##0_-;_-* &quot;-&quot;??_-;_-@_-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numFmt numFmtId="165" formatCode="_-* #,##0_-;\-* #,##0_-;_-* &quot;-&quot;??_-;_-@_-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numFmt numFmtId="165" formatCode="_-* #,##0_-;\-* #,##0_-;_-* &quot;-&quot;??_-;_-@_-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bottom" textRotation="0" wrapText="0" indent="0" relativeIndent="255" justifyLastLine="0" shrinkToFit="0" mergeCell="0" readingOrder="0"/>
    </dxf>
    <dxf>
      <numFmt numFmtId="0" formatCode="General"/>
    </dxf>
    <dxf>
      <numFmt numFmtId="0" formatCode="General"/>
      <alignment horizontal="general" vertical="bottom" textRotation="0" wrapText="0" indent="0" relativeIndent="255" justifyLastLine="0" shrinkToFit="0" mergeCell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165" formatCode="_-* #,##0_-;\-* #,##0_-;_-* &quot;-&quot;??_-;_-@_-"/>
    </dxf>
    <dxf>
      <numFmt numFmtId="0" formatCode="General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* #,##0_-;\-* #,##0_-;_-* &quot;-&quot;??_-;_-@_-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relativeIndent="255" justifyLastLine="0" shrinkToFit="0" readingOrder="0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65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5" formatCode="_-* #,##0_-;\-* #,##0_-;_-* &quot;-&quot;??_-;_-@_-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0" formatCode="General"/>
    </dxf>
    <dxf>
      <alignment horizontal="general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e" refreshedDate="44838.400845254633" createdVersion="7" refreshedVersion="3" minRefreshableVersion="3" recordCount="85">
  <cacheSource type="worksheet">
    <worksheetSource name="Раздел4_2"/>
  </cacheSource>
  <cacheFields count="9">
    <cacheField name="Name" numFmtId="0">
      <sharedItems count="86">
        <s v="2021 Адыгея республика.xlsx"/>
        <s v="2021 Алтай республика.xlsx"/>
        <s v="2021 Алтайский край.xlsx"/>
        <s v="2021 Амурская область.xlsx"/>
        <s v="2021 Архангельская область.xlsx"/>
        <s v="2021 Астраханская  область.xlsx"/>
        <s v="2021 Башкортостан.xlsx"/>
        <s v="2021 Белгородская область.xlsx"/>
        <s v="2021 Брянская область.xlsx"/>
        <s v="2021 Бурятия.xlsx"/>
        <s v="2021 Владимирская область.xlsx"/>
        <s v="2021 Волгоградская область.xlsx"/>
        <s v="2021 Вологодская область.xlsx"/>
        <s v="2021 Воронежская область.xlsx"/>
        <s v="2021 Дагестан республика.xlsx"/>
        <s v="2021 Еврейская АО.xlsx"/>
        <s v="2021 Забайкальский край.xlsx"/>
        <s v="2021 Ивановская область.xlsx"/>
        <s v="2021 Ингушетия.xlsx"/>
        <s v="2021 Иркутская область.xlsx"/>
        <s v="2021 Кабардино-Балкария.xlsx"/>
        <s v="2021 Калининградская область.xlsx"/>
        <s v="2021 Калмыкия.xlsx"/>
        <s v="2021 Калужская область.xlsx"/>
        <s v="2021 Камчатский край.xlsx"/>
        <s v="2021 Карелия республика.xlsx"/>
        <s v="2021 Кемеровская область.xlsx"/>
        <s v="2021 Кировская область.xlsx"/>
        <s v="2021 Коми республика.xlsx"/>
        <s v="2021 Костромская область.xlsx"/>
        <s v="2021 Краснодарский край.xlsx"/>
        <s v="2021 Красноярский край.xlsx"/>
        <s v="2021 Крым.xlsx"/>
        <s v="2021 Курганская область.xlsx"/>
        <s v="2021 Курская область.xlsx"/>
        <s v="2021 Ленинградская область.xlsx"/>
        <s v="2021 Липецкая область.xlsx"/>
        <s v="2021 Магаданская область.xlsx"/>
        <s v="2021 Марий Эл Республика.xlsx"/>
        <s v="2021 Мордовия.xlsx"/>
        <s v="2021 Москва.xlsx"/>
        <s v="2021 Московская область.xlsx"/>
        <s v="2021 Мурманская область.xlsx"/>
        <s v="2021 Ненецкая АО.xlsx"/>
        <s v="2021 Нижегородская область.xlsx"/>
        <s v="2021 Новгородская область.xlsx"/>
        <s v="2021 Новосибирская область.xlsx"/>
        <s v="2021 Омская область.xlsx"/>
        <s v="2021 Оренбургская область.xlsx"/>
        <s v="2021 Орловская область.xlsx"/>
        <s v="2021 Пензенская область.xlsx"/>
        <s v="2021 Пермский край.xlsx"/>
        <s v="2021 Приморский край.xlsx"/>
        <s v="2021 Псковская область.xlsx"/>
        <s v="2021 Ростовская область.xlsx"/>
        <s v="2021 Рязанская область.xlsx"/>
        <s v="2021 Самарская область.xlsx"/>
        <s v="2021 Санкт-Петербург.xlsx"/>
        <s v="2021 Саратовская область.xlsx"/>
        <s v="2021 Саха (Якутия).xlsx"/>
        <s v="2021 Сахалинская область.xlsx"/>
        <s v="2021 Свердловская область.xlsx"/>
        <s v="2021 Севастополь.xlsx"/>
        <s v="2021 Смоленская область.xlsx"/>
        <s v="2021 Ставропольский край.xlsx"/>
        <s v="2021 Тамбовская область.xlsx"/>
        <s v="2021 Татарстан.xlsx"/>
        <s v="2021 Тверская область.xlsx"/>
        <s v="2021 Томская область.xlsx"/>
        <s v="2021 Тульская область.xlsx"/>
        <s v="2021 Тыва Республика.xlsx"/>
        <s v="2021 Тюменская область.xlsx"/>
        <s v="2021 Удмуртия.xlsx"/>
        <s v="2021 Ульяновская область.xlsx"/>
        <s v="2021 Хабаровский край.xlsx"/>
        <s v="2021 Хакасия.xlsx"/>
        <s v="2021 Ханты-Мансийский АО - Югра.xlsx"/>
        <s v="2021 Челябинская область.xlsx"/>
        <s v="2021 Чеченская республика.xlsx"/>
        <s v="2021 Чувашия республика.xlsx"/>
        <s v="2021 Чукотский АО.xlsx"/>
        <s v="2021 Ямало-Ненецкий АО.xlsx"/>
        <s v="2021 Ярославская область.xlsx"/>
        <s v="2022 Северная Осетия Алания.xlsx"/>
        <s v="н2021 Карачаево-Черкесская республика.xlsx"/>
        <s v="н2021 Ингушетия.xlsx" u="1"/>
      </sharedItems>
    </cacheField>
    <cacheField name="Наименование" numFmtId="0">
      <sharedItems count="1">
        <s v="Численность обучающихся, вовлеченных в деятельность общественных объединений на базе общеобразовательных организаций, профессиональных образовательных организаций и образовательных организаций высшего образования"/>
      </sharedItems>
    </cacheField>
    <cacheField name="№ строки" numFmtId="0">
      <sharedItems containsSemiMixedTypes="0" containsString="0" containsNumber="1" containsInteger="1" minValue="50" maxValue="50"/>
    </cacheField>
    <cacheField name="Кол-во общ.объед.школ" numFmtId="165">
      <sharedItems containsString="0" containsBlank="1" containsNumber="1" containsInteger="1" minValue="19" maxValue="5166"/>
    </cacheField>
    <cacheField name="Кол-во общ.объед.СПО" numFmtId="165">
      <sharedItems containsString="0" containsBlank="1" containsNumber="1" containsInteger="1" minValue="2" maxValue="785"/>
    </cacheField>
    <cacheField name="Кол-во общ.объед.вузов" numFmtId="165">
      <sharedItems containsString="0" containsBlank="1" containsNumber="1" containsInteger="1" minValue="0" maxValue="1357"/>
    </cacheField>
    <cacheField name="Число уч-в общ.объед.школ" numFmtId="165">
      <sharedItems containsString="0" containsBlank="1" containsNumber="1" containsInteger="1" minValue="1" maxValue="527450"/>
    </cacheField>
    <cacheField name="Число уч-в общ.объед.СПО" numFmtId="165">
      <sharedItems containsString="0" containsBlank="1" containsNumber="1" containsInteger="1" minValue="165" maxValue="107032"/>
    </cacheField>
    <cacheField name="Число уч-в общ.объед.вузов" numFmtId="165">
      <sharedItems containsString="0" containsBlank="1" containsNumber="1" containsInteger="1" minValue="0" maxValue="212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e" refreshedDate="44838.462928125002" createdVersion="7" refreshedVersion="3" minRefreshableVersion="3" recordCount="2295">
  <cacheSource type="worksheet">
    <worksheetSource name="Раздел1"/>
  </cacheSource>
  <cacheFields count="11">
    <cacheField name="Name" numFmtId="0">
      <sharedItems count="174">
        <s v="Алтайский край"/>
        <s v="Амурская область"/>
        <s v="Архангельская область"/>
        <s v="Астраханская 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Еврейская автономная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-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нкт-Петербург"/>
        <s v="Саратовская область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"/>
        <s v="Удмуртская Республика"/>
        <s v="Ульяновская область"/>
        <s v="Хабаровский край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2021 Крым.xlsx" u="1"/>
        <s v="2021 Кабардино-Балкария.xlsx" u="1"/>
        <s v="2021 Дагестан республика.xlsx" u="1"/>
        <s v="2021 Марий Эл Республика.xlsx" u="1"/>
        <s v="2021 Коми республика.xlsx" u="1"/>
        <s v="2021 Тыва Республика.xlsx" u="1"/>
        <s v="2021 Бурятия.xlsx" u="1"/>
        <s v="2021 Удмуртия.xlsx" u="1"/>
        <s v="2021 Омская область.xlsx" u="1"/>
        <s v="2021 Калмыкия.xlsx" u="1"/>
        <s v="2021 Мордовия.xlsx" u="1"/>
        <s v="2021 Ямало-Ненецкий АО.xlsx" u="1"/>
        <s v="2021 Ивановская область.xlsx" u="1"/>
        <s v="2021 Курганская область.xlsx" u="1"/>
        <s v="2021 Московская область.xlsx" u="1"/>
        <s v="2021 Мурманская область.xlsx" u="1"/>
        <s v="2021 Пензенская область.xlsx" u="1"/>
        <s v="2021 Ростовская область.xlsx" u="1"/>
        <s v="2021 Смоленская область.xlsx" u="1"/>
        <s v="2021 Тамбовская область.xlsx" u="1"/>
        <s v="2021 Еврейская АО.xlsx" u="1"/>
        <s v="2021 Амурская область.xlsx" u="1"/>
        <s v="2021 Брянская область.xlsx" u="1"/>
        <s v="2021 Липецкая область.xlsx" u="1"/>
        <s v="2021 Тверская область.xlsx" u="1"/>
        <s v="2021 Тульская область.xlsx" u="1"/>
        <s v="2021 Забайкальский край.xlsx" u="1"/>
        <s v="2021 Краснодарский край.xlsx" u="1"/>
        <s v="2021 Курская область.xlsx" u="1"/>
        <s v="2021 Томская область.xlsx" u="1"/>
        <s v="2021 Свердловская область -.xlsx" u="1"/>
        <s v="2021 Коми республика — копия.xlsx" u="1"/>
        <s v="2021 Белгородская область.xlsx" u="1"/>
        <s v="2021 Владимирская область.xlsx" u="1"/>
        <s v="2021 Новгородская область.xlsx" u="1"/>
        <s v="2021 Оренбургская область.xlsx" u="1"/>
        <s v="2021 Свердловская область.xlsx" u="1"/>
        <s v="2021 Алтай республика.xlsx" u="1"/>
        <s v="2021 Пермский край.xlsx" u="1"/>
        <s v="2021 Ставропольский край.xlsx" u="1"/>
        <s v="2021 Саха (Якутия).xlsx" u="1"/>
        <s v="2021 Хабаровский край.xlsx" u="1"/>
        <s v="2021 Чукотский АО.xlsx" u="1"/>
        <s v="2021 Вологодская область.xlsx" u="1"/>
        <s v="2021 Воронежская область.xlsx" u="1"/>
        <s v="2021 Кемеровская область.xlsx" u="1"/>
        <s v="2021 Костромская область.xlsx" u="1"/>
        <s v="2021 Магаданская область.xlsx" u="1"/>
        <s v="2021 Саратовская область.xlsx" u="1"/>
        <s v="2021 Сахалинская область.xlsx" u="1"/>
        <s v="2021 Ульяновская область.xlsx" u="1"/>
        <s v="2021 Челябинская область.xlsx" u="1"/>
        <s v="2021 Ярославская область.xlsx" u="1"/>
        <s v="2021 Башкортостан.xlsx" u="1"/>
        <s v="2021 Ненецкая АО.xlsx" u="1"/>
        <s v="2021 Иркутская область.xlsx" u="1"/>
        <s v="2021 Калужская область.xlsx" u="1"/>
        <s v="2021 Кировская область.xlsx" u="1"/>
        <s v="2021 Орловская область.xlsx" u="1"/>
        <s v="2021 Псковская область.xlsx" u="1"/>
        <s v="2021 Рязанская область.xlsx" u="1"/>
        <s v="2021 Самарская область.xlsx" u="1"/>
        <s v="2021 Тюменская область.xlsx" u="1"/>
        <s v="2021 Ингушетия.xlsx" u="1"/>
        <s v="2021 Ханты-Мансийский АО - Югра.xlsx" u="1"/>
        <s v="н2021 Ингушетия.xlsx" u="1"/>
        <s v="2021 Москва.xlsx" u="1"/>
        <s v="2021 Чеченская республика.xlsx" u="1"/>
        <s v="2021 Санкт-Петербург.xlsx" u="1"/>
        <s v="2021 Хакасия.xlsx" u="1"/>
        <s v="2021 Алтайский край.xlsx" u="1"/>
        <s v="2021 Красноярский край.xlsx" u="1"/>
        <s v="2021 Карелия республика.xlsx" u="1"/>
        <s v="2021 Чувашия республика.xlsx" u="1"/>
        <s v="2021 Адыгея республика.xlsx" u="1"/>
        <s v="2021 Камчатский край.xlsx" u="1"/>
        <s v="2021 Приморский край.xlsx" u="1"/>
        <s v="2021 Татарстан.xlsx" u="1"/>
        <s v="2022 Северная Осетия Алания.xlsx" u="1"/>
        <s v="2021 Калининградская область.xlsx" u="1"/>
        <s v="2021 Архангельская область.xlsx" u="1"/>
        <s v="2021 Астраханская  область.xlsx" u="1"/>
        <s v="2021 Волгоградская область.xlsx" u="1"/>
        <s v="2021 Ленинградская область.xlsx" u="1"/>
        <s v="2021 Нижегородская область.xlsx" u="1"/>
        <s v="2021 Новосибирская область.xlsx" u="1"/>
        <s v="н2021 Карачаево-Черкесская республика.xlsx" u="1"/>
        <s v="2021 Севастополь.xlsx" u="1"/>
        <s v="2121 Кировская область.xlsx" u="1"/>
      </sharedItems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правления реализации государственной молодeжной политики" numFmtId="0">
      <sharedItems count="29">
        <s v="Вовлечение молодeжи в инновационную деятельность и научно-техническое творчество, в том числе:"/>
        <s v="      биомедицина"/>
        <s v="      промышленные технологии_x000a_      (нанотехнологии, композиты, пр.)"/>
        <s v="      аэрокосмос"/>
        <s v="      сельское хозяйство"/>
        <s v="      информационные технологии - IT_x000a_      (в том числе робототехника)"/>
        <s v="      другое"/>
        <s v="Социализация молодeжи, нуждающейся в особой заботе государства"/>
        <s v="Вовлечение молодeжи в работу средств массовой информации (молодeжные медиа)"/>
        <s v="Содействие в подготовке и переподготовке специалистов в сфере государственной молодeжной политики"/>
        <s v="Развитие международного и межрегионального молодeжного сотрудничества"/>
        <s v="Работа с молодeжью, находящейся в социально-опасном положении"/>
        <s v="Вовлечение молодeжи в занятие творческой деятельностью"/>
        <s v="Содействие профориентации и карьерным устремлениям молодeжи"/>
        <s v="Поддержка и взаимодействие с общественными организациями и движениями"/>
        <s v="Формирование у молодeжи семейных ценностей"/>
        <s v="Патриотическое воспитание молодeжи, в том числе:"/>
        <s v="      на развитие и мероприятия_x000a_      военно-патриотических клубов"/>
        <s v="      поисковых отрядов и объединений"/>
        <s v="      историко-краеведческих кружков и объединений исторической реконструкции"/>
        <s v="      молодeжных казачьих объединений"/>
        <s v="      волонтeрских объединений в сфере_x000a_      патриотического воспитания детей_x000a_      и молодeжи"/>
        <s v="      другие"/>
        <s v="Формирование российской идентичности, единства российской нации, содействие межкультурному и межконфессиональному диалогу"/>
        <s v="Вовлечение молодeжи в волонтeрскую деятельность"/>
        <s v="Вовлечение молодeжи в здоровый образ жизни и занятия спортом, популяризация культуры безопасности в молодeжной среде"/>
        <s v="Развитие молодeжного самоуправления"/>
        <s v="другие" u="1"/>
        <s v="      другое п" u="1"/>
      </sharedItems>
    </cacheField>
    <cacheField name="№ строки" numFmtId="0">
      <sharedItems containsSemiMixedTypes="0" containsString="0" containsNumber="1" containsInteger="1" minValue="1" maxValue="27"/>
    </cacheField>
    <cacheField name="Бюджет СРФ, руб" numFmtId="165">
      <sharedItems containsString="0" containsBlank="1" containsNumber="1" minValue="0" maxValue="1418314800"/>
    </cacheField>
    <cacheField name="Бюджет МО, руб" numFmtId="165">
      <sharedItems containsString="0" containsBlank="1" containsNumber="1" minValue="0" maxValue="537510446"/>
    </cacheField>
    <cacheField name="Кол-во грантов" numFmtId="165">
      <sharedItems containsString="0" containsBlank="1" containsNumber="1" containsInteger="1" minValue="0" maxValue="5735"/>
    </cacheField>
    <cacheField name="Бюджет грантов, руб" numFmtId="0">
      <sharedItems containsString="0" containsBlank="1" containsNumber="1" containsInteger="1" minValue="0" maxValue="1135202650"/>
    </cacheField>
    <cacheField name="Численность молодeжи, задействованной в программных мероприятиях по направлению" numFmtId="165">
      <sharedItems containsString="0" containsBlank="1" containsNumber="1" containsInteger="1" minValue="0" maxValue="2000265"/>
    </cacheField>
    <cacheField name="Количество детских и молодeжных общественных объединений, работающих по данному " numFmtId="165">
      <sharedItems containsString="0" containsBlank="1" containsNumber="1" containsInteger="1" minValue="0" maxValue="34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e" refreshedDate="44838.463801273145" createdVersion="7" refreshedVersion="3" minRefreshableVersion="3" recordCount="2637">
  <cacheSource type="worksheet">
    <worksheetSource name="Раздел7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ntainsBlank="1" count="32" longText="1">
        <s v="Общее количество региональных ресурсных центров поддержки добровольчества на территории субъекта Российской Федерации:"/>
        <s v="Количество государственных учреждений на территории субъекта Российской Федерации, работающих с добровольцами (волонтерами) и реализующих совместные программы в следущих сферах:"/>
        <s v="      образование"/>
        <s v="      здравохранение"/>
        <s v="      социальная защита и социальное обслуживание"/>
        <s v="      культура"/>
        <s v="      физическая культура и спорт"/>
        <s v="      охрана природы"/>
        <s v="      строительство и ЖКХ"/>
        <s v="Общая численность граждан, вовлеченных центрами (сообществами, объединениями) поддержки добровольчества (волонтерства) на базе образовательных организаций, некоммерческих организаций, государственных и муниципальных учреждений в добровольческую (волонтерскую) деятельность на территории субъекта Российской Федерации, в том числе:"/>
        <s v="      добровольцы (волонтеры) в возрасте от 7 до 13 лет"/>
        <s v="      добровольцы (волонтеры) в возрасте от 14 до 30 лет"/>
        <s v="      добровольцы (волонтеры) в возрасте от 31 до 54 лет"/>
        <s v="      добровольцы (волонтеры) «серебряного» возраста (55 лет и старше)"/>
        <s v="Общая численность граждан, вовлеченных в добровольческую деятельность на территории субъекта Российской Федерации, включая вовлеченных центрами (сообществами, объединениями) поддержки добровольчества (волонтерства), по направлениям сферы деятельности: добровольческая (волонтерская) деятельность в области образования"/>
        <s v="      добровольчество (волонтерство) в сфере гражданско-патриотического воспитания"/>
        <s v="      добровольчество (волонтерство) в сфере здравоохранения"/>
        <s v="      добровольчество (волонтерство) в сфере социальной поддержки и социального обслуживания населения"/>
        <s v="      добровольчество (волонтерство) в сфере культуры"/>
        <s v="      добровольчество (волонтерство) в сфере физической культуры и спорта"/>
        <s v="      добровольчество (волонтерство) в сфере охраны природы"/>
        <s v="      добровольчество (волонтерство) в сфере развития городской среды и туристической деятельности"/>
        <s v="      добровольчество (волонтерство) в сфере предупреждения и ликвидации последствий чрезвычайных ситуаций"/>
        <s v="      добровольчество (волонтерство) в сфере содействия в поиске пропавших людей, содействия органам внутренних дел и иным правоохранительным органам в охране общественного порядка в добровольных народных дружинах"/>
        <s v="      добровольчество (волонтерство) в сфере обеспечения доступности правовой поддержки населения"/>
        <s v="      добровольчество (волонтерство) в сфере финансового просвещения"/>
        <s v="      добровольчество (волонтерство) по месту жительства"/>
        <s v="      инклюзивное добровольчество (волонтерство)"/>
        <s v="      добровольчество (волонтерство) граждан в возрасте 55 лет и старше"/>
        <s v="      добровольчество (волонтерство), реализуемое в семейных формах"/>
        <s v="      корпоративное добровольчество (волонтерство)"/>
        <m/>
      </sharedItems>
    </cacheField>
    <cacheField name="№ строки" numFmtId="0">
      <sharedItems containsString="0" containsBlank="1" containsNumber="1" containsInteger="1" minValue="60" maxValue="90"/>
    </cacheField>
    <cacheField name="Единица измерения" numFmtId="0">
      <sharedItems containsBlank="1"/>
    </cacheField>
    <cacheField name="Значение" numFmtId="165">
      <sharedItems containsString="0" containsBlank="1" containsNumber="1" containsInteger="1" minValue="0" maxValue="1207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e" refreshedDate="44838.464030092589" createdVersion="7" refreshedVersion="3" minRefreshableVersion="3" recordCount="425">
  <cacheSource type="worksheet">
    <worksheetSource name="Раздел6"/>
  </cacheSource>
  <cacheFields count="9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СЗФО"/>
        <s v="ПФО"/>
        <s v="ЦФО"/>
        <s v="Д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5">
        <s v="Всероссийские молодeжные форумы"/>
        <s v="Окружные молодeжные форумы"/>
        <s v="Региональные и межрегиональные молодeжные форумы"/>
        <s v="Муниципальные и межмуниципальные молодeжные форумы"/>
        <s v="Всего"/>
      </sharedItems>
    </cacheField>
    <cacheField name="№ строки" numFmtId="0">
      <sharedItems containsSemiMixedTypes="0" containsString="0" containsNumber="1" containsInteger="1" minValue="55" maxValue="59"/>
    </cacheField>
    <cacheField name="Количество форумов соответствующего уровня, прошедших на территории субъекта Рос" numFmtId="165">
      <sharedItems containsString="0" containsBlank="1" containsNumber="1" containsInteger="1" minValue="0" maxValue="155"/>
    </cacheField>
    <cacheField name="Численность участников форумов соответствующего уровня, чел" numFmtId="165">
      <sharedItems containsString="0" containsBlank="1" containsNumber="1" containsInteger="1" minValue="0" maxValue="974534"/>
    </cacheField>
    <cacheField name="Объeм рег. финансирования (в том числе посредством финансирования транспортных и" numFmtId="165">
      <sharedItems containsString="0" containsBlank="1" containsNumber="1" minValue="0" maxValue="115364404"/>
    </cacheField>
    <cacheField name="Объeм мун. финансирования (в том числе посредством финансирования транспортных и" numFmtId="165">
      <sharedItems containsString="0" containsBlank="1" containsNumber="1" minValue="0" maxValue="259643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e" refreshedDate="44838.464333796299" createdVersion="7" refreshedVersion="3" minRefreshableVersion="3" recordCount="340">
  <cacheSource type="worksheet">
    <worksheetSource name="Раздел5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Региональный уровень"/>
        <s v="Муниципальный уровень"/>
        <s v="Ученическое самоуправление"/>
        <s v="Студенческое самоуправление"/>
      </sharedItems>
    </cacheField>
    <cacheField name="№ строки" numFmtId="0">
      <sharedItems containsSemiMixedTypes="0" containsString="0" containsNumber="1" containsInteger="1" minValue="51" maxValue="54"/>
    </cacheField>
    <cacheField name="Количество органов самоуправления, ед" numFmtId="165">
      <sharedItems containsString="0" containsBlank="1" containsNumber="1" containsInteger="1" minValue="0" maxValue="1856"/>
    </cacheField>
    <cacheField name="Число членов органов при ОИВ" numFmtId="165">
      <sharedItems containsString="0" containsBlank="1" containsNumber="1" containsInteger="1" minValue="0" maxValue="5383"/>
    </cacheField>
    <cacheField name="Число членов органов при ОПВ" numFmtId="165">
      <sharedItems containsString="0" containsBlank="1" containsNumber="1" containsInteger="1" minValue="0" maxValue="1527"/>
    </cacheField>
    <cacheField name="Число членов ИК" numFmtId="165">
      <sharedItems containsString="0" containsBlank="1" containsNumber="1" containsInteger="1" minValue="0" maxValue="100000"/>
    </cacheField>
    <cacheField name="Объем финанс-я ОМСУ" numFmtId="165">
      <sharedItems containsString="0" containsBlank="1" containsNumber="1" containsInteger="1" minValue="0" maxValue="9000000"/>
    </cacheField>
    <cacheField name="Число членов УССУ" numFmtId="165">
      <sharedItems containsString="0" containsBlank="1" containsNumber="1" containsInteger="1" minValue="93" maxValue="92336"/>
    </cacheField>
    <cacheField name="Число уч-в мер-й УССУ" numFmtId="165">
      <sharedItems containsString="0" containsBlank="1" containsNumber="1" containsInteger="1" minValue="0" maxValue="566326"/>
    </cacheField>
    <cacheField name="Объем финансирования УССУ" numFmtId="165">
      <sharedItems containsString="0" containsBlank="1" containsNumber="1" containsInteger="1" minValue="0" maxValue="764428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OnLoad="1" refreshedBy="e" refreshedDate="44838.464459027775" createdVersion="7" refreshedVersion="3" minRefreshableVersion="3" recordCount="340">
  <cacheSource type="worksheet">
    <worksheetSource name="Раздел4"/>
  </cacheSource>
  <cacheFields count="13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4">
        <s v="Общественные объединения, включенные в реестр детских и молодeжных объединений, пользующихся государственной поддержкой"/>
        <s v="Объединения, включенные в перечень партнеров органа исполнительной власти, реализующего государственную молодeжную политику / работающего с молодeжью (исключая ситуации, включенные в реестр согласно Федеральному закону № 98-ФЗ)"/>
        <s v="Политические молодeжные общественные объединения"/>
        <s v="Молодeжные патрули / добровольные молодeжные дружины"/>
      </sharedItems>
    </cacheField>
    <cacheField name="№ строки" numFmtId="0">
      <sharedItems containsSemiMixedTypes="0" containsString="0" containsNumber="1" containsInteger="1" minValue="46" maxValue="49"/>
    </cacheField>
    <cacheField name="Кол-во рег. объединений, ед" numFmtId="165">
      <sharedItems containsString="0" containsBlank="1" containsNumber="1" containsInteger="1" minValue="0" maxValue="1279"/>
    </cacheField>
    <cacheField name="Кол-во мест. объединений, ед" numFmtId="165">
      <sharedItems containsString="0" containsBlank="1" containsNumber="1" containsInteger="1" minValue="0" maxValue="740"/>
    </cacheField>
    <cacheField name="Число членов рег. объединений, чел" numFmtId="165">
      <sharedItems containsString="0" containsBlank="1" containsNumber="1" containsInteger="1" minValue="0" maxValue="247445"/>
    </cacheField>
    <cacheField name="Число членов мест. объединений, чел" numFmtId="165">
      <sharedItems containsString="0" containsBlank="1" containsNumber="1" containsInteger="1" minValue="0" maxValue="310225"/>
    </cacheField>
    <cacheField name="Число уч-в мер-й рег. объединений, чел" numFmtId="165">
      <sharedItems containsString="0" containsBlank="1" containsNumber="1" containsInteger="1" minValue="0" maxValue="1684874"/>
    </cacheField>
    <cacheField name="Число уч-в мер-й мест. объединений, чел" numFmtId="165">
      <sharedItems containsString="0" containsBlank="1" containsNumber="1" containsInteger="1" minValue="0" maxValue="297212"/>
    </cacheField>
    <cacheField name="Объeм фин.поддержки рег. объединений, руб" numFmtId="165">
      <sharedItems containsString="0" containsBlank="1" containsNumber="1" containsInteger="1" minValue="0" maxValue="290123832"/>
    </cacheField>
    <cacheField name="Объeм фин.поддержки мест. объединений, руб" numFmtId="165">
      <sharedItems containsString="0" containsBlank="1" containsNumber="1" containsInteger="1" minValue="0" maxValue="30910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OnLoad="1" refreshedBy="e" refreshedDate="44838.464571643519" createdVersion="7" refreshedVersion="3" minRefreshableVersion="3" recordCount="1020">
  <cacheSource type="worksheet">
    <worksheetSource name="Раздел3"/>
  </cacheSource>
  <cacheFields count="7">
    <cacheField name="Регион" numFmtId="0">
      <sharedItems count="85">
        <s v="Республика Адыгея"/>
        <s v="Республика Алтай"/>
        <s v="Алтайский край"/>
        <s v="Амурская область"/>
        <s v="Архангельская область"/>
        <s v="Астраханская  область"/>
        <s v="Республика Башкортостан"/>
        <s v="Белгородская область"/>
        <s v="Брянская область"/>
        <s v="Республика Бурятия"/>
        <s v="Владимирская область"/>
        <s v="Волгоградская область"/>
        <s v="Вологодская область"/>
        <s v="Воронежская область"/>
        <s v="Республика Дагестан"/>
        <s v="Еврейская автономная область"/>
        <s v="Забайкальский край"/>
        <s v="Ивановская область"/>
        <s v="Республика Ингушетия"/>
        <s v="Иркутская область"/>
        <s v="Кабардино-Балкарская Республика"/>
        <s v="Калининградская область"/>
        <s v="Республика Калмыкия"/>
        <s v="Калужская область"/>
        <s v="Камчатский край"/>
        <s v="Республика Карелия"/>
        <s v="Кемеровская область"/>
        <s v="Кировская область"/>
        <s v="Республика Коми"/>
        <s v="Костромская область"/>
        <s v="Краснодарский край"/>
        <s v="Красноярский край"/>
        <s v="Республика Крым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Республика Марий Эл"/>
        <s v="Республика Мордовия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остовская область"/>
        <s v="Рязанская область"/>
        <s v="Самарская область"/>
        <s v="Санкт-Петербург"/>
        <s v="Саратовская область"/>
        <s v="Республика Саха (Якутия)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Республика Татарстан"/>
        <s v="Тверская область"/>
        <s v="Томская область"/>
        <s v="Тульская область"/>
        <s v="Республика Тыва"/>
        <s v="Тюменская область"/>
        <s v="Удмуртская Республика"/>
        <s v="Ульяновская область"/>
        <s v="Хабаровский край"/>
        <s v="Республика Хакасия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  <s v="Республика Северная Осетия - Алания"/>
        <s v="Карачаево-Черкесская Республика"/>
      </sharedItems>
    </cacheField>
    <cacheField name="Округ" numFmtId="0">
      <sharedItems count="8">
        <s v="ЮФО"/>
        <s v="СФО"/>
        <s v="ДФО"/>
        <s v="СЗФО"/>
        <s v="ПФО"/>
        <s v="ЦФО"/>
        <s v="СК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Показатель" numFmtId="0">
      <sharedItems count="12" longText="1">
        <s v="Численость уникальных пользователей, посетивших официальный сайт регионального органа исполнительной власти, реализующего государственную молодeжную политику"/>
        <s v="Количество просмотров официального сайта органа исполнительной власти, реализующего государственную молодeжную политику"/>
        <s v="Финансирование информационного освещения реализации государственной молодeжной политики"/>
        <s v="Количество статей, опубликованных в главном правительственном печатном издании субъекта Российской Федерации о реализации государственной молодeжной политики в регионе"/>
        <s v="Количество упоминаний реагионального органа исполнительной власти, реализующего государственную молодeжную политику, в том числе:"/>
        <s v="      в печатных средствах массовой информации"/>
        <s v="      в интернет-СМИ"/>
        <s v="      ТВ-сюжетов"/>
        <s v="Количество статей, опубликованных региональным органом исполнительной власти, реализующим государственную молодeжную политику, направленных пресс-службой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Количество новостей, опубликованных от региона на официальном сайте федерального органа исполнительной власти, осуществляющего функции по оказанию государственных услуг и управлению государственным имуществом в сфере государственной молодeжной политики"/>
        <s v="Численность подписчиков / участников сообществ регионального органа исполнительной власти, реализующего государственную молодeжную политику в социальных сетях"/>
        <s v="Количество публикаций в сообществах регионального органа исполнительной власти, реализующего государственную молодeжную политику в социальных сетях"/>
      </sharedItems>
    </cacheField>
    <cacheField name="№ строки" numFmtId="0">
      <sharedItems containsSemiMixedTypes="0" containsString="0" containsNumber="1" containsInteger="1" minValue="34" maxValue="45"/>
    </cacheField>
    <cacheField name="Единица измерения" numFmtId="0">
      <sharedItems/>
    </cacheField>
    <cacheField name="Значение" numFmtId="165">
      <sharedItems containsString="0" containsBlank="1" containsNumber="1" containsInteger="1" minValue="0" maxValue="1108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OnLoad="1" refreshedBy="e" refreshedDate="44838.464661689817" createdVersion="7" refreshedVersion="3" minRefreshableVersion="3" recordCount="510">
  <cacheSource type="worksheet">
    <worksheetSource name="Раздел2"/>
  </cacheSource>
  <cacheFields count="12">
    <cacheField name="Регион" numFmtId="0">
      <sharedItems count="85">
        <s v="Алтайский край"/>
        <s v="Амурская область"/>
        <s v="Архангельская область"/>
        <s v="Астраханская 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Еврейская автономная область"/>
        <s v="Забайкальский край"/>
        <s v="Ивановская область"/>
        <s v="Иркутская область"/>
        <s v="Кабардино-Балкарская Республика"/>
        <s v="Калининградская область"/>
        <s v="Калужская область"/>
        <s v="Камчатский край"/>
        <s v="Карачаево-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ва"/>
        <s v="Московская область"/>
        <s v="Мурманская область"/>
        <s v="Ненецкий автономный округ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-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нкт-Петербург"/>
        <s v="Саратовская область"/>
        <s v="Сахалинская область"/>
        <s v="Свердловская область"/>
        <s v="Севастопол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"/>
        <s v="Удмуртская Республика"/>
        <s v="Ульяновская область"/>
        <s v="Хабаровский край"/>
        <s v="Ханты-Мансийский автономный округ - Югра"/>
        <s v="Челябинская область"/>
        <s v="Чеченская Республика"/>
        <s v="Чувашская Республика"/>
        <s v="Чукотский автономный округ"/>
        <s v="Ямало-Ненецкий автономный округ"/>
        <s v="Ярославская область"/>
      </sharedItems>
    </cacheField>
    <cacheField name="Округ" numFmtId="0">
      <sharedItems count="8">
        <s v="СФО"/>
        <s v="ДФО"/>
        <s v="СЗФО"/>
        <s v="ЮФО"/>
        <s v="ЦФО"/>
        <s v="СКФО"/>
        <s v="ПФО"/>
        <s v="УФО"/>
      </sharedItems>
    </cacheField>
    <cacheField name="Год" numFmtId="0">
      <sharedItems containsSemiMixedTypes="0" containsString="0" containsNumber="1" containsInteger="1" minValue="2021" maxValue="2021"/>
    </cacheField>
    <cacheField name="Наименование" numFmtId="0">
      <sharedItems count="6">
        <s v="Региональные структуры по работе с молодeжью, в том числе:"/>
        <s v="      региональный орган_x000a_      исполнительной власти"/>
        <s v="      бюджетные_x000a_      учреждения"/>
        <s v="Муниципальные структуры по работе с молодeжью, в том числе:"/>
        <s v="      муниципальные_x000a_      органы_x000a_      испольнительной власти"/>
        <s v="      муниципальные_x000a_      бюджетные_x000a_      учреждения"/>
      </sharedItems>
    </cacheField>
    <cacheField name="№ строки" numFmtId="0">
      <sharedItems containsSemiMixedTypes="0" containsString="0" containsNumber="1" containsInteger="1" minValue="28" maxValue="33"/>
    </cacheField>
    <cacheField name="Кол-во структур, ед" numFmtId="165">
      <sharedItems containsString="0" containsBlank="1" containsNumber="1" containsInteger="1" minValue="0" maxValue="411"/>
    </cacheField>
    <cacheField name="Всего кол-во сотрудников, чел" numFmtId="165">
      <sharedItems containsString="0" containsBlank="1" containsNumber="1" containsInteger="1" minValue="0" maxValue="3711"/>
    </cacheField>
    <cacheField name="Всего с профильным образованием" numFmtId="165">
      <sharedItems containsString="0" containsBlank="1" containsNumber="1" containsInteger="1" minValue="0" maxValue="2503"/>
    </cacheField>
    <cacheField name="Всего объeм финансирования, руб" numFmtId="0">
      <sharedItems containsSemiMixedTypes="0" containsString="0" containsNumber="1" containsInteger="1" minValue="0" maxValue="3312045669"/>
    </cacheField>
    <cacheField name="Расходы на мероприятия" numFmtId="0">
      <sharedItems containsString="0" containsBlank="1" containsNumber="1" containsInteger="1" minValue="0" maxValue="1558773309"/>
    </cacheField>
    <cacheField name="Расходы на адм функции" numFmtId="0">
      <sharedItems containsString="0" containsBlank="1" containsNumber="1" containsInteger="1" minValue="0" maxValue="2538944565"/>
    </cacheField>
    <cacheField name="Расходы на ремонт" numFmtId="0">
      <sharedItems containsString="0" containsBlank="1" containsNumber="1" containsInteger="1" minValue="0" maxValue="1361278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x v="0"/>
    <x v="0"/>
    <n v="50"/>
    <m/>
    <m/>
    <m/>
    <n v="1"/>
    <m/>
    <m/>
  </r>
  <r>
    <x v="1"/>
    <x v="0"/>
    <n v="50"/>
    <n v="181"/>
    <n v="8"/>
    <n v="3"/>
    <n v="30866"/>
    <n v="233"/>
    <n v="2283"/>
  </r>
  <r>
    <x v="2"/>
    <x v="0"/>
    <n v="50"/>
    <n v="682"/>
    <n v="470"/>
    <n v="8"/>
    <n v="248319"/>
    <n v="13223"/>
    <n v="3800"/>
  </r>
  <r>
    <x v="3"/>
    <x v="0"/>
    <n v="50"/>
    <n v="550"/>
    <n v="63"/>
    <n v="87"/>
    <n v="32274"/>
    <n v="3695"/>
    <n v="5020"/>
  </r>
  <r>
    <x v="4"/>
    <x v="0"/>
    <n v="50"/>
    <n v="913"/>
    <n v="125"/>
    <n v="86"/>
    <n v="59685"/>
    <n v="6112"/>
    <n v="4078"/>
  </r>
  <r>
    <x v="5"/>
    <x v="0"/>
    <n v="50"/>
    <n v="379"/>
    <n v="47"/>
    <n v="39"/>
    <n v="34731"/>
    <n v="7868"/>
    <n v="10157"/>
  </r>
  <r>
    <x v="6"/>
    <x v="0"/>
    <n v="50"/>
    <n v="3905"/>
    <n v="216"/>
    <n v="31"/>
    <n v="235198"/>
    <n v="53874"/>
    <n v="22740"/>
  </r>
  <r>
    <x v="7"/>
    <x v="0"/>
    <n v="50"/>
    <n v="787"/>
    <n v="134"/>
    <n v="141"/>
    <n v="96244"/>
    <n v="8457"/>
    <n v="3091"/>
  </r>
  <r>
    <x v="8"/>
    <x v="0"/>
    <n v="50"/>
    <n v="201"/>
    <n v="30"/>
    <n v="11"/>
    <n v="63125"/>
    <n v="7252"/>
    <n v="10724"/>
  </r>
  <r>
    <x v="9"/>
    <x v="0"/>
    <n v="50"/>
    <n v="310"/>
    <n v="74"/>
    <n v="4"/>
    <n v="20971"/>
    <n v="3000"/>
    <n v="550"/>
  </r>
  <r>
    <x v="10"/>
    <x v="0"/>
    <n v="50"/>
    <n v="317"/>
    <n v="75"/>
    <n v="32"/>
    <n v="39681"/>
    <n v="5053"/>
    <n v="1677"/>
  </r>
  <r>
    <x v="11"/>
    <x v="0"/>
    <n v="50"/>
    <n v="950"/>
    <n v="140"/>
    <n v="123"/>
    <n v="128258"/>
    <n v="107032"/>
    <n v="30648"/>
  </r>
  <r>
    <x v="12"/>
    <x v="0"/>
    <n v="50"/>
    <n v="558"/>
    <n v="85"/>
    <n v="109"/>
    <n v="34387"/>
    <n v="3400"/>
    <n v="3363"/>
  </r>
  <r>
    <x v="13"/>
    <x v="0"/>
    <n v="50"/>
    <n v="1147"/>
    <n v="114"/>
    <n v="183"/>
    <n v="127080"/>
    <n v="18796"/>
    <n v="83912"/>
  </r>
  <r>
    <x v="14"/>
    <x v="0"/>
    <n v="50"/>
    <n v="922"/>
    <n v="30"/>
    <n v="24"/>
    <n v="138000"/>
    <n v="10000"/>
    <n v="30000"/>
  </r>
  <r>
    <x v="15"/>
    <x v="0"/>
    <n v="50"/>
    <n v="67"/>
    <n v="12"/>
    <n v="0"/>
    <n v="18358"/>
    <n v="264"/>
    <m/>
  </r>
  <r>
    <x v="16"/>
    <x v="0"/>
    <n v="50"/>
    <n v="556"/>
    <n v="25"/>
    <n v="6"/>
    <n v="50700"/>
    <n v="19700"/>
    <n v="4500"/>
  </r>
  <r>
    <x v="17"/>
    <x v="0"/>
    <n v="50"/>
    <n v="476"/>
    <n v="71"/>
    <n v="13"/>
    <n v="20128"/>
    <n v="2120"/>
    <n v="5633"/>
  </r>
  <r>
    <x v="18"/>
    <x v="0"/>
    <n v="50"/>
    <m/>
    <m/>
    <m/>
    <m/>
    <m/>
    <m/>
  </r>
  <r>
    <x v="19"/>
    <x v="0"/>
    <n v="50"/>
    <n v="924"/>
    <n v="161"/>
    <n v="12"/>
    <n v="41068"/>
    <n v="8456"/>
    <n v="2794"/>
  </r>
  <r>
    <x v="20"/>
    <x v="0"/>
    <n v="50"/>
    <n v="544"/>
    <n v="2"/>
    <n v="27"/>
    <n v="65470"/>
    <n v="1619"/>
    <n v="2473"/>
  </r>
  <r>
    <x v="21"/>
    <x v="0"/>
    <n v="50"/>
    <n v="311"/>
    <m/>
    <m/>
    <n v="20073"/>
    <m/>
    <m/>
  </r>
  <r>
    <x v="22"/>
    <x v="0"/>
    <n v="50"/>
    <n v="98"/>
    <n v="16"/>
    <n v="9"/>
    <n v="16000"/>
    <n v="2000"/>
    <n v="3700"/>
  </r>
  <r>
    <x v="23"/>
    <x v="0"/>
    <n v="50"/>
    <n v="532"/>
    <n v="18"/>
    <n v="14"/>
    <n v="22319"/>
    <n v="1694"/>
    <n v="895"/>
  </r>
  <r>
    <x v="24"/>
    <x v="0"/>
    <n v="50"/>
    <n v="73"/>
    <n v="28"/>
    <n v="16"/>
    <n v="2861"/>
    <n v="1305"/>
    <n v="273"/>
  </r>
  <r>
    <x v="25"/>
    <x v="0"/>
    <n v="50"/>
    <n v="197"/>
    <n v="2"/>
    <n v="44"/>
    <n v="13236"/>
    <n v="400"/>
    <n v="1238"/>
  </r>
  <r>
    <x v="26"/>
    <x v="0"/>
    <n v="50"/>
    <n v="1207"/>
    <n v="269"/>
    <n v="120"/>
    <n v="118701"/>
    <n v="22872"/>
    <n v="8729"/>
  </r>
  <r>
    <x v="27"/>
    <x v="0"/>
    <n v="50"/>
    <n v="487"/>
    <n v="73"/>
    <n v="6"/>
    <n v="44883"/>
    <n v="3629"/>
    <n v="9700"/>
  </r>
  <r>
    <x v="28"/>
    <x v="0"/>
    <n v="50"/>
    <n v="460"/>
    <n v="86"/>
    <n v="86"/>
    <n v="38361"/>
    <n v="3411"/>
    <n v="4714"/>
  </r>
  <r>
    <x v="29"/>
    <x v="0"/>
    <n v="50"/>
    <n v="445"/>
    <n v="52"/>
    <n v="26"/>
    <n v="21061"/>
    <n v="4290"/>
    <n v="5538"/>
  </r>
  <r>
    <x v="30"/>
    <x v="0"/>
    <n v="50"/>
    <n v="5166"/>
    <n v="785"/>
    <n v="151"/>
    <n v="347112"/>
    <n v="44485"/>
    <n v="28245"/>
  </r>
  <r>
    <x v="31"/>
    <x v="0"/>
    <n v="50"/>
    <n v="565"/>
    <n v="96"/>
    <n v="5"/>
    <n v="39387"/>
    <n v="3746"/>
    <n v="102"/>
  </r>
  <r>
    <x v="32"/>
    <x v="0"/>
    <n v="50"/>
    <n v="490"/>
    <n v="113"/>
    <n v="24"/>
    <n v="49313"/>
    <n v="3669"/>
    <n v="16215"/>
  </r>
  <r>
    <x v="33"/>
    <x v="0"/>
    <n v="50"/>
    <n v="833"/>
    <n v="92"/>
    <n v="14"/>
    <n v="39673"/>
    <n v="7396"/>
    <n v="1422"/>
  </r>
  <r>
    <x v="34"/>
    <x v="0"/>
    <n v="50"/>
    <n v="1269"/>
    <n v="98"/>
    <n v="157"/>
    <n v="32464"/>
    <n v="9739"/>
    <n v="8557"/>
  </r>
  <r>
    <x v="35"/>
    <x v="0"/>
    <n v="50"/>
    <n v="860"/>
    <n v="27"/>
    <n v="9"/>
    <n v="47205"/>
    <n v="4919"/>
    <n v="1375"/>
  </r>
  <r>
    <x v="36"/>
    <x v="0"/>
    <n v="50"/>
    <n v="560"/>
    <n v="125"/>
    <n v="93"/>
    <n v="48005"/>
    <n v="17300"/>
    <n v="9507"/>
  </r>
  <r>
    <x v="37"/>
    <x v="0"/>
    <n v="50"/>
    <n v="50"/>
    <n v="34"/>
    <n v="8"/>
    <n v="3576"/>
    <n v="3234"/>
    <n v="1380"/>
  </r>
  <r>
    <x v="38"/>
    <x v="0"/>
    <n v="50"/>
    <n v="275"/>
    <n v="121"/>
    <n v="64"/>
    <n v="30962"/>
    <n v="8221"/>
    <n v="4101"/>
  </r>
  <r>
    <x v="39"/>
    <x v="0"/>
    <n v="50"/>
    <n v="223"/>
    <n v="13"/>
    <n v="166"/>
    <n v="8679"/>
    <n v="16005"/>
    <n v="16805"/>
  </r>
  <r>
    <x v="40"/>
    <x v="0"/>
    <n v="50"/>
    <n v="426"/>
    <n v="29"/>
    <n v="745"/>
    <n v="527450"/>
    <n v="73100"/>
    <n v="212900"/>
  </r>
  <r>
    <x v="41"/>
    <x v="0"/>
    <n v="50"/>
    <n v="1397"/>
    <n v="262"/>
    <n v="98"/>
    <n v="158157"/>
    <n v="30262"/>
    <n v="47448"/>
  </r>
  <r>
    <x v="42"/>
    <x v="0"/>
    <n v="50"/>
    <n v="120"/>
    <n v="30"/>
    <n v="34"/>
    <n v="128874"/>
    <n v="3173"/>
    <n v="535"/>
  </r>
  <r>
    <x v="43"/>
    <x v="0"/>
    <n v="50"/>
    <n v="58"/>
    <n v="11"/>
    <n v="0"/>
    <n v="1236"/>
    <n v="275"/>
    <n v="0"/>
  </r>
  <r>
    <x v="44"/>
    <x v="0"/>
    <n v="50"/>
    <n v="1203"/>
    <n v="653"/>
    <n v="718"/>
    <n v="129284"/>
    <n v="26543"/>
    <n v="32259"/>
  </r>
  <r>
    <x v="45"/>
    <x v="0"/>
    <n v="50"/>
    <n v="454"/>
    <n v="53"/>
    <n v="17"/>
    <n v="13456"/>
    <n v="3983"/>
    <n v="1350"/>
  </r>
  <r>
    <x v="46"/>
    <x v="0"/>
    <n v="50"/>
    <n v="969"/>
    <n v="265"/>
    <n v="267"/>
    <n v="269241"/>
    <n v="8134"/>
    <n v="17594"/>
  </r>
  <r>
    <x v="47"/>
    <x v="0"/>
    <n v="50"/>
    <n v="2146"/>
    <n v="204"/>
    <n v="131"/>
    <n v="96182"/>
    <n v="8827"/>
    <n v="11755"/>
  </r>
  <r>
    <x v="48"/>
    <x v="0"/>
    <n v="50"/>
    <n v="724"/>
    <n v="263"/>
    <n v="211"/>
    <n v="131955"/>
    <n v="32236"/>
    <n v="20740"/>
  </r>
  <r>
    <x v="49"/>
    <x v="0"/>
    <n v="50"/>
    <n v="780"/>
    <n v="65"/>
    <n v="81"/>
    <n v="42253"/>
    <n v="7241"/>
    <n v="2211"/>
  </r>
  <r>
    <x v="50"/>
    <x v="0"/>
    <n v="50"/>
    <n v="710"/>
    <n v="75"/>
    <n v="32"/>
    <n v="32140"/>
    <n v="7540"/>
    <n v="9350"/>
  </r>
  <r>
    <x v="51"/>
    <x v="0"/>
    <n v="50"/>
    <n v="1121"/>
    <n v="209"/>
    <n v="47"/>
    <n v="76396"/>
    <n v="8295"/>
    <n v="7324"/>
  </r>
  <r>
    <x v="52"/>
    <x v="0"/>
    <n v="50"/>
    <n v="550"/>
    <n v="58"/>
    <n v="75"/>
    <n v="30283"/>
    <n v="2752"/>
    <n v="896"/>
  </r>
  <r>
    <x v="53"/>
    <x v="0"/>
    <n v="50"/>
    <n v="119"/>
    <n v="10"/>
    <n v="28"/>
    <n v="14120"/>
    <n v="1328"/>
    <n v="8250"/>
  </r>
  <r>
    <x v="54"/>
    <x v="0"/>
    <n v="50"/>
    <n v="3824"/>
    <n v="749"/>
    <n v="411"/>
    <n v="136742"/>
    <n v="35844"/>
    <n v="82637"/>
  </r>
  <r>
    <x v="55"/>
    <x v="0"/>
    <n v="50"/>
    <n v="734"/>
    <n v="198"/>
    <n v="356"/>
    <n v="86407"/>
    <n v="8050"/>
    <n v="10870"/>
  </r>
  <r>
    <x v="56"/>
    <x v="0"/>
    <n v="50"/>
    <n v="2435"/>
    <n v="219"/>
    <n v="197"/>
    <n v="149119"/>
    <n v="20375"/>
    <n v="16866"/>
  </r>
  <r>
    <x v="57"/>
    <x v="0"/>
    <n v="50"/>
    <n v="1857"/>
    <n v="20"/>
    <n v="43"/>
    <n v="36837"/>
    <n v="12354"/>
    <n v="22383"/>
  </r>
  <r>
    <x v="58"/>
    <x v="0"/>
    <n v="50"/>
    <n v="2278"/>
    <n v="123"/>
    <n v="155"/>
    <n v="68443"/>
    <n v="6752"/>
    <n v="40602"/>
  </r>
  <r>
    <x v="59"/>
    <x v="0"/>
    <n v="50"/>
    <n v="1775"/>
    <n v="12"/>
    <n v="27"/>
    <n v="55927"/>
    <n v="17896"/>
    <n v="6584"/>
  </r>
  <r>
    <x v="60"/>
    <x v="0"/>
    <n v="50"/>
    <n v="243"/>
    <n v="46"/>
    <n v="4"/>
    <n v="11611"/>
    <n v="1715"/>
    <n v="712"/>
  </r>
  <r>
    <x v="61"/>
    <x v="0"/>
    <n v="50"/>
    <n v="1132"/>
    <n v="372"/>
    <n v="527"/>
    <n v="215865"/>
    <n v="16524"/>
    <n v="46140"/>
  </r>
  <r>
    <x v="62"/>
    <x v="0"/>
    <n v="50"/>
    <n v="62"/>
    <n v="24"/>
    <n v="28"/>
    <n v="11236"/>
    <n v="789"/>
    <n v="4240"/>
  </r>
  <r>
    <x v="63"/>
    <x v="0"/>
    <n v="50"/>
    <n v="470"/>
    <n v="15"/>
    <n v="17"/>
    <n v="43778"/>
    <n v="1372"/>
    <n v="5112"/>
  </r>
  <r>
    <x v="64"/>
    <x v="0"/>
    <n v="50"/>
    <n v="881"/>
    <n v="101"/>
    <n v="114"/>
    <n v="52100"/>
    <n v="21524"/>
    <n v="21306"/>
  </r>
  <r>
    <x v="65"/>
    <x v="0"/>
    <n v="50"/>
    <n v="2387"/>
    <n v="25"/>
    <n v="15"/>
    <n v="75556"/>
    <n v="13811"/>
    <n v="16900"/>
  </r>
  <r>
    <x v="66"/>
    <x v="0"/>
    <n v="50"/>
    <n v="819"/>
    <n v="422"/>
    <n v="487"/>
    <n v="29348"/>
    <n v="27134"/>
    <n v="39557"/>
  </r>
  <r>
    <x v="67"/>
    <x v="0"/>
    <n v="50"/>
    <n v="137"/>
    <n v="120"/>
    <n v="95"/>
    <n v="12000"/>
    <n v="7600"/>
    <n v="7880"/>
  </r>
  <r>
    <x v="68"/>
    <x v="0"/>
    <n v="50"/>
    <n v="567"/>
    <n v="32"/>
    <n v="157"/>
    <n v="33410"/>
    <n v="1120"/>
    <n v="12628"/>
  </r>
  <r>
    <x v="69"/>
    <x v="0"/>
    <n v="50"/>
    <n v="1678"/>
    <n v="234"/>
    <n v="17"/>
    <n v="90110"/>
    <n v="12110"/>
    <n v="14011"/>
  </r>
  <r>
    <x v="70"/>
    <x v="0"/>
    <n v="50"/>
    <m/>
    <m/>
    <m/>
    <m/>
    <m/>
    <m/>
  </r>
  <r>
    <x v="71"/>
    <x v="0"/>
    <n v="50"/>
    <n v="4483"/>
    <n v="71"/>
    <n v="181"/>
    <n v="127967"/>
    <n v="21950"/>
    <n v="11636"/>
  </r>
  <r>
    <x v="72"/>
    <x v="0"/>
    <n v="50"/>
    <n v="636"/>
    <n v="166"/>
    <n v="175"/>
    <n v="37372"/>
    <n v="8450"/>
    <n v="12000"/>
  </r>
  <r>
    <x v="73"/>
    <x v="0"/>
    <n v="50"/>
    <n v="1493"/>
    <n v="76"/>
    <n v="18"/>
    <n v="42674"/>
    <n v="4070"/>
    <n v="3550"/>
  </r>
  <r>
    <x v="74"/>
    <x v="0"/>
    <n v="50"/>
    <n v="843"/>
    <n v="66"/>
    <n v="60"/>
    <n v="52810"/>
    <n v="4960"/>
    <n v="34895"/>
  </r>
  <r>
    <x v="75"/>
    <x v="0"/>
    <n v="50"/>
    <n v="136"/>
    <n v="17"/>
    <n v="3"/>
    <n v="35188"/>
    <n v="3620"/>
    <n v="7230"/>
  </r>
  <r>
    <x v="76"/>
    <x v="0"/>
    <n v="50"/>
    <n v="915"/>
    <n v="82"/>
    <n v="214"/>
    <n v="94707"/>
    <n v="4670"/>
    <n v="7140"/>
  </r>
  <r>
    <x v="77"/>
    <x v="0"/>
    <n v="50"/>
    <n v="464"/>
    <n v="179"/>
    <n v="58"/>
    <n v="58634"/>
    <n v="11763"/>
    <n v="14444"/>
  </r>
  <r>
    <x v="78"/>
    <x v="0"/>
    <n v="50"/>
    <n v="1561"/>
    <n v="3"/>
    <n v="4"/>
    <n v="57165"/>
    <n v="3600"/>
    <n v="5510"/>
  </r>
  <r>
    <x v="79"/>
    <x v="0"/>
    <n v="50"/>
    <n v="1771"/>
    <n v="83"/>
    <n v="1357"/>
    <n v="125231"/>
    <n v="27561"/>
    <n v="32645"/>
  </r>
  <r>
    <x v="80"/>
    <x v="0"/>
    <n v="50"/>
    <n v="19"/>
    <n v="4"/>
    <n v="0"/>
    <n v="950"/>
    <n v="243"/>
    <n v="0"/>
  </r>
  <r>
    <x v="81"/>
    <x v="0"/>
    <n v="50"/>
    <n v="215"/>
    <n v="19"/>
    <m/>
    <n v="34219"/>
    <n v="3717"/>
    <m/>
  </r>
  <r>
    <x v="82"/>
    <x v="0"/>
    <n v="50"/>
    <n v="692"/>
    <n v="112"/>
    <n v="78"/>
    <n v="48575"/>
    <n v="6793"/>
    <n v="24864"/>
  </r>
  <r>
    <x v="83"/>
    <x v="0"/>
    <n v="50"/>
    <n v="31"/>
    <n v="2"/>
    <n v="0"/>
    <n v="31000"/>
    <n v="165"/>
    <n v="0"/>
  </r>
  <r>
    <x v="84"/>
    <x v="0"/>
    <n v="5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95">
  <r>
    <x v="0"/>
    <x v="0"/>
    <n v="2021"/>
    <x v="0"/>
    <n v="1"/>
    <n v="7176890"/>
    <n v="123085"/>
    <n v="4"/>
    <n v="35485"/>
    <n v="3845"/>
    <n v="44"/>
  </r>
  <r>
    <x v="0"/>
    <x v="0"/>
    <n v="2021"/>
    <x v="1"/>
    <n v="2"/>
    <n v="0"/>
    <n v="0"/>
    <n v="0"/>
    <n v="0"/>
    <n v="0"/>
    <n v="0"/>
  </r>
  <r>
    <x v="0"/>
    <x v="0"/>
    <n v="2021"/>
    <x v="2"/>
    <n v="3"/>
    <n v="0"/>
    <n v="0"/>
    <n v="0"/>
    <n v="0"/>
    <n v="10"/>
    <n v="0"/>
  </r>
  <r>
    <x v="0"/>
    <x v="0"/>
    <n v="2021"/>
    <x v="3"/>
    <n v="4"/>
    <n v="0"/>
    <n v="0"/>
    <n v="0"/>
    <n v="0"/>
    <n v="28"/>
    <n v="1"/>
  </r>
  <r>
    <x v="0"/>
    <x v="0"/>
    <n v="2021"/>
    <x v="4"/>
    <n v="5"/>
    <n v="0"/>
    <n v="1000"/>
    <n v="0"/>
    <n v="0"/>
    <n v="247"/>
    <n v="0"/>
  </r>
  <r>
    <x v="0"/>
    <x v="0"/>
    <n v="2021"/>
    <x v="5"/>
    <n v="6"/>
    <n v="0"/>
    <n v="86600"/>
    <n v="0"/>
    <n v="0"/>
    <n v="1879"/>
    <n v="28"/>
  </r>
  <r>
    <x v="0"/>
    <x v="0"/>
    <n v="2021"/>
    <x v="6"/>
    <n v="7"/>
    <n v="7176890"/>
    <n v="35485"/>
    <n v="4"/>
    <n v="35485"/>
    <n v="1681"/>
    <n v="15"/>
  </r>
  <r>
    <x v="0"/>
    <x v="0"/>
    <n v="2021"/>
    <x v="7"/>
    <n v="8"/>
    <n v="50000"/>
    <n v="194948"/>
    <n v="1"/>
    <n v="119000"/>
    <n v="3431"/>
    <n v="73"/>
  </r>
  <r>
    <x v="0"/>
    <x v="0"/>
    <n v="2021"/>
    <x v="8"/>
    <n v="9"/>
    <n v="1006370"/>
    <n v="151900"/>
    <n v="3"/>
    <n v="106900"/>
    <n v="6214"/>
    <n v="141"/>
  </r>
  <r>
    <x v="0"/>
    <x v="0"/>
    <n v="2021"/>
    <x v="9"/>
    <n v="10"/>
    <n v="4049340"/>
    <n v="16700"/>
    <n v="0"/>
    <n v="0"/>
    <n v="45"/>
    <m/>
  </r>
  <r>
    <x v="0"/>
    <x v="0"/>
    <n v="2021"/>
    <x v="10"/>
    <n v="11"/>
    <n v="26949320"/>
    <n v="39200"/>
    <n v="0"/>
    <n v="0"/>
    <n v="3113"/>
    <n v="18"/>
  </r>
  <r>
    <x v="0"/>
    <x v="0"/>
    <n v="2021"/>
    <x v="11"/>
    <n v="12"/>
    <n v="300000"/>
    <n v="630502"/>
    <n v="1"/>
    <n v="50000"/>
    <n v="6969"/>
    <n v="194"/>
  </r>
  <r>
    <x v="0"/>
    <x v="0"/>
    <n v="2021"/>
    <x v="12"/>
    <n v="13"/>
    <n v="2305420"/>
    <n v="1293410"/>
    <n v="7"/>
    <n v="184519"/>
    <n v="145450"/>
    <n v="729"/>
  </r>
  <r>
    <x v="0"/>
    <x v="0"/>
    <n v="2021"/>
    <x v="13"/>
    <n v="14"/>
    <n v="4500870"/>
    <n v="1654282"/>
    <n v="2"/>
    <n v="86000"/>
    <n v="9085"/>
    <n v="95"/>
  </r>
  <r>
    <x v="0"/>
    <x v="0"/>
    <n v="2021"/>
    <x v="14"/>
    <n v="15"/>
    <n v="0"/>
    <n v="1832411"/>
    <n v="18"/>
    <n v="1599408"/>
    <n v="41086"/>
    <m/>
  </r>
  <r>
    <x v="0"/>
    <x v="0"/>
    <n v="2021"/>
    <x v="15"/>
    <n v="16"/>
    <n v="210090"/>
    <n v="281176"/>
    <n v="4"/>
    <n v="209581"/>
    <n v="16215"/>
    <n v="102"/>
  </r>
  <r>
    <x v="0"/>
    <x v="0"/>
    <n v="2021"/>
    <x v="16"/>
    <n v="17"/>
    <n v="1743740"/>
    <n v="3780036"/>
    <n v="5"/>
    <n v="190000"/>
    <n v="124000"/>
    <n v="634"/>
  </r>
  <r>
    <x v="0"/>
    <x v="0"/>
    <n v="2021"/>
    <x v="17"/>
    <n v="18"/>
    <n v="511200"/>
    <n v="946568"/>
    <n v="3"/>
    <n v="150000"/>
    <n v="8673"/>
    <n v="153"/>
  </r>
  <r>
    <x v="0"/>
    <x v="0"/>
    <n v="2021"/>
    <x v="18"/>
    <n v="19"/>
    <n v="710420"/>
    <n v="130000"/>
    <n v="0"/>
    <n v="0"/>
    <n v="1297"/>
    <n v="14"/>
  </r>
  <r>
    <x v="0"/>
    <x v="0"/>
    <n v="2021"/>
    <x v="19"/>
    <n v="20"/>
    <n v="11000"/>
    <n v="92000"/>
    <n v="0"/>
    <n v="0"/>
    <n v="2549"/>
    <n v="57"/>
  </r>
  <r>
    <x v="0"/>
    <x v="0"/>
    <n v="2021"/>
    <x v="20"/>
    <n v="21"/>
    <n v="0"/>
    <n v="0"/>
    <n v="0"/>
    <n v="0"/>
    <n v="253"/>
    <n v="12"/>
  </r>
  <r>
    <x v="0"/>
    <x v="0"/>
    <n v="2021"/>
    <x v="21"/>
    <n v="22"/>
    <n v="92190"/>
    <n v="390010"/>
    <n v="0"/>
    <n v="0"/>
    <n v="30875"/>
    <n v="354"/>
  </r>
  <r>
    <x v="0"/>
    <x v="0"/>
    <n v="2021"/>
    <x v="22"/>
    <n v="23"/>
    <n v="418930"/>
    <n v="2221458"/>
    <n v="2"/>
    <n v="40000"/>
    <n v="80353"/>
    <n v="44"/>
  </r>
  <r>
    <x v="0"/>
    <x v="0"/>
    <n v="2021"/>
    <x v="23"/>
    <n v="24"/>
    <n v="1300000"/>
    <n v="536621"/>
    <n v="1"/>
    <n v="49581"/>
    <n v="35018"/>
    <n v="171"/>
  </r>
  <r>
    <x v="0"/>
    <x v="0"/>
    <n v="2021"/>
    <x v="24"/>
    <n v="25"/>
    <n v="9589740"/>
    <n v="608421"/>
    <n v="5"/>
    <n v="159000"/>
    <n v="92522"/>
    <n v="640"/>
  </r>
  <r>
    <x v="0"/>
    <x v="0"/>
    <n v="2021"/>
    <x v="25"/>
    <n v="26"/>
    <n v="89320"/>
    <n v="4270546"/>
    <n v="9"/>
    <n v="358000"/>
    <n v="98668"/>
    <n v="675"/>
  </r>
  <r>
    <x v="0"/>
    <x v="0"/>
    <n v="2021"/>
    <x v="26"/>
    <n v="27"/>
    <n v="566950"/>
    <n v="230828"/>
    <n v="1"/>
    <n v="24000"/>
    <n v="8418"/>
    <m/>
  </r>
  <r>
    <x v="1"/>
    <x v="1"/>
    <n v="2021"/>
    <x v="0"/>
    <n v="1"/>
    <n v="0"/>
    <n v="3833196"/>
    <n v="2"/>
    <n v="245700"/>
    <n v="12343"/>
    <n v="55"/>
  </r>
  <r>
    <x v="1"/>
    <x v="1"/>
    <n v="2021"/>
    <x v="1"/>
    <n v="2"/>
    <n v="0"/>
    <n v="0"/>
    <n v="0"/>
    <n v="0"/>
    <n v="131"/>
    <n v="1"/>
  </r>
  <r>
    <x v="1"/>
    <x v="1"/>
    <n v="2021"/>
    <x v="2"/>
    <n v="3"/>
    <n v="0"/>
    <n v="0"/>
    <n v="0"/>
    <n v="0"/>
    <n v="0"/>
    <n v="0"/>
  </r>
  <r>
    <x v="1"/>
    <x v="1"/>
    <n v="2021"/>
    <x v="3"/>
    <n v="4"/>
    <n v="0"/>
    <n v="0"/>
    <n v="2"/>
    <n v="245700"/>
    <n v="178"/>
    <n v="2"/>
  </r>
  <r>
    <x v="1"/>
    <x v="1"/>
    <n v="2021"/>
    <x v="4"/>
    <n v="5"/>
    <n v="0"/>
    <n v="20000"/>
    <n v="0"/>
    <n v="0"/>
    <n v="220"/>
    <n v="1"/>
  </r>
  <r>
    <x v="1"/>
    <x v="1"/>
    <n v="2021"/>
    <x v="5"/>
    <n v="6"/>
    <n v="0"/>
    <n v="3384613"/>
    <n v="0"/>
    <n v="0"/>
    <n v="2529"/>
    <n v="40"/>
  </r>
  <r>
    <x v="1"/>
    <x v="1"/>
    <n v="2021"/>
    <x v="6"/>
    <n v="7"/>
    <n v="0"/>
    <n v="428583"/>
    <n v="0"/>
    <n v="0"/>
    <n v="9285"/>
    <n v="11"/>
  </r>
  <r>
    <x v="1"/>
    <x v="1"/>
    <n v="2021"/>
    <x v="7"/>
    <n v="8"/>
    <n v="0"/>
    <n v="244344"/>
    <n v="1"/>
    <n v="186220"/>
    <n v="4005"/>
    <n v="42"/>
  </r>
  <r>
    <x v="1"/>
    <x v="1"/>
    <n v="2021"/>
    <x v="8"/>
    <n v="9"/>
    <n v="0"/>
    <n v="331709"/>
    <n v="0"/>
    <n v="0"/>
    <n v="1223"/>
    <n v="57"/>
  </r>
  <r>
    <x v="1"/>
    <x v="1"/>
    <n v="2021"/>
    <x v="9"/>
    <n v="10"/>
    <n v="0"/>
    <n v="1700"/>
    <n v="0"/>
    <n v="0"/>
    <n v="56"/>
    <m/>
  </r>
  <r>
    <x v="1"/>
    <x v="1"/>
    <n v="2021"/>
    <x v="10"/>
    <n v="11"/>
    <n v="0"/>
    <n v="0"/>
    <n v="0"/>
    <n v="0"/>
    <n v="704"/>
    <n v="1"/>
  </r>
  <r>
    <x v="1"/>
    <x v="1"/>
    <n v="2021"/>
    <x v="11"/>
    <n v="12"/>
    <n v="0"/>
    <n v="612472"/>
    <n v="2"/>
    <n v="20000"/>
    <n v="7542"/>
    <n v="50"/>
  </r>
  <r>
    <x v="1"/>
    <x v="1"/>
    <n v="2021"/>
    <x v="12"/>
    <n v="13"/>
    <n v="580000"/>
    <n v="1150067"/>
    <n v="3"/>
    <n v="60000"/>
    <n v="223174"/>
    <n v="461"/>
  </r>
  <r>
    <x v="1"/>
    <x v="1"/>
    <n v="2021"/>
    <x v="13"/>
    <n v="14"/>
    <n v="2007150"/>
    <n v="462808"/>
    <n v="0"/>
    <n v="0"/>
    <n v="13959"/>
    <n v="44"/>
  </r>
  <r>
    <x v="1"/>
    <x v="1"/>
    <n v="2021"/>
    <x v="14"/>
    <n v="15"/>
    <n v="0"/>
    <n v="559439"/>
    <n v="3"/>
    <n v="293830"/>
    <n v="14085"/>
    <m/>
  </r>
  <r>
    <x v="1"/>
    <x v="1"/>
    <n v="2021"/>
    <x v="15"/>
    <n v="16"/>
    <n v="0"/>
    <n v="777447"/>
    <n v="0"/>
    <n v="0"/>
    <n v="8679"/>
    <n v="52"/>
  </r>
  <r>
    <x v="1"/>
    <x v="1"/>
    <n v="2021"/>
    <x v="16"/>
    <n v="17"/>
    <n v="1070000"/>
    <n v="1694369"/>
    <n v="0"/>
    <n v="0"/>
    <n v="36178"/>
    <n v="284"/>
  </r>
  <r>
    <x v="1"/>
    <x v="1"/>
    <n v="2021"/>
    <x v="17"/>
    <n v="18"/>
    <n v="35000"/>
    <n v="663109"/>
    <n v="0"/>
    <n v="0"/>
    <n v="6935"/>
    <n v="87"/>
  </r>
  <r>
    <x v="1"/>
    <x v="1"/>
    <n v="2021"/>
    <x v="18"/>
    <n v="19"/>
    <n v="0"/>
    <n v="10000"/>
    <n v="0"/>
    <n v="0"/>
    <n v="3115"/>
    <n v="11"/>
  </r>
  <r>
    <x v="1"/>
    <x v="1"/>
    <n v="2021"/>
    <x v="19"/>
    <n v="20"/>
    <n v="0"/>
    <n v="39000"/>
    <n v="0"/>
    <n v="0"/>
    <n v="785"/>
    <n v="32"/>
  </r>
  <r>
    <x v="1"/>
    <x v="1"/>
    <n v="2021"/>
    <x v="20"/>
    <n v="21"/>
    <n v="0"/>
    <n v="10000"/>
    <n v="0"/>
    <n v="0"/>
    <n v="84"/>
    <n v="4"/>
  </r>
  <r>
    <x v="1"/>
    <x v="1"/>
    <n v="2021"/>
    <x v="21"/>
    <n v="22"/>
    <n v="755000"/>
    <n v="119329"/>
    <n v="0"/>
    <n v="0"/>
    <n v="11393"/>
    <n v="115"/>
  </r>
  <r>
    <x v="1"/>
    <x v="1"/>
    <n v="2021"/>
    <x v="22"/>
    <n v="23"/>
    <n v="280000"/>
    <n v="852931"/>
    <n v="0"/>
    <n v="0"/>
    <n v="13866"/>
    <n v="35"/>
  </r>
  <r>
    <x v="1"/>
    <x v="1"/>
    <n v="2021"/>
    <x v="23"/>
    <n v="24"/>
    <n v="180000"/>
    <n v="351733"/>
    <n v="0"/>
    <n v="0"/>
    <n v="19750"/>
    <n v="38"/>
  </r>
  <r>
    <x v="1"/>
    <x v="1"/>
    <n v="2021"/>
    <x v="24"/>
    <n v="25"/>
    <n v="1450000"/>
    <n v="1805650"/>
    <n v="0"/>
    <n v="0"/>
    <n v="32259"/>
    <n v="145"/>
  </r>
  <r>
    <x v="1"/>
    <x v="1"/>
    <n v="2021"/>
    <x v="25"/>
    <n v="26"/>
    <n v="0"/>
    <n v="3059463"/>
    <n v="6"/>
    <n v="580300"/>
    <n v="68264"/>
    <n v="296"/>
  </r>
  <r>
    <x v="1"/>
    <x v="1"/>
    <n v="2021"/>
    <x v="26"/>
    <n v="27"/>
    <n v="675000"/>
    <n v="788110"/>
    <n v="0"/>
    <n v="0"/>
    <n v="14173"/>
    <m/>
  </r>
  <r>
    <x v="2"/>
    <x v="2"/>
    <n v="2021"/>
    <x v="0"/>
    <n v="1"/>
    <n v="0"/>
    <n v="148300"/>
    <n v="0"/>
    <n v="0"/>
    <n v="19539"/>
    <n v="876"/>
  </r>
  <r>
    <x v="2"/>
    <x v="2"/>
    <n v="2021"/>
    <x v="1"/>
    <n v="2"/>
    <n v="0"/>
    <n v="0"/>
    <n v="0"/>
    <n v="0"/>
    <n v="210"/>
    <n v="1"/>
  </r>
  <r>
    <x v="2"/>
    <x v="2"/>
    <n v="2021"/>
    <x v="2"/>
    <n v="3"/>
    <n v="0"/>
    <n v="0"/>
    <n v="0"/>
    <n v="0"/>
    <n v="62"/>
    <n v="1"/>
  </r>
  <r>
    <x v="2"/>
    <x v="2"/>
    <n v="2021"/>
    <x v="3"/>
    <n v="4"/>
    <n v="0"/>
    <n v="0"/>
    <n v="0"/>
    <n v="0"/>
    <n v="0"/>
    <m/>
  </r>
  <r>
    <x v="2"/>
    <x v="2"/>
    <n v="2021"/>
    <x v="4"/>
    <n v="5"/>
    <n v="0"/>
    <n v="0"/>
    <n v="0"/>
    <n v="0"/>
    <n v="0"/>
    <m/>
  </r>
  <r>
    <x v="2"/>
    <x v="2"/>
    <n v="2021"/>
    <x v="5"/>
    <n v="6"/>
    <n v="0"/>
    <n v="148300"/>
    <n v="0"/>
    <n v="0"/>
    <n v="18877"/>
    <n v="859"/>
  </r>
  <r>
    <x v="2"/>
    <x v="2"/>
    <n v="2021"/>
    <x v="6"/>
    <n v="7"/>
    <n v="0"/>
    <n v="0"/>
    <n v="0"/>
    <n v="0"/>
    <n v="390"/>
    <n v="15"/>
  </r>
  <r>
    <x v="2"/>
    <x v="2"/>
    <n v="2021"/>
    <x v="7"/>
    <n v="8"/>
    <n v="23700"/>
    <n v="172993.81"/>
    <n v="12"/>
    <n v="1734111"/>
    <n v="2199"/>
    <n v="17"/>
  </r>
  <r>
    <x v="2"/>
    <x v="2"/>
    <n v="2021"/>
    <x v="8"/>
    <n v="9"/>
    <n v="5527921.5"/>
    <n v="411871.4"/>
    <n v="14"/>
    <n v="1268931"/>
    <n v="3368"/>
    <n v="43"/>
  </r>
  <r>
    <x v="2"/>
    <x v="2"/>
    <n v="2021"/>
    <x v="9"/>
    <n v="10"/>
    <n v="850000"/>
    <n v="166300"/>
    <n v="0"/>
    <n v="0"/>
    <n v="30"/>
    <m/>
  </r>
  <r>
    <x v="2"/>
    <x v="2"/>
    <n v="2021"/>
    <x v="10"/>
    <n v="11"/>
    <n v="965801.3"/>
    <n v="41943.7"/>
    <n v="0"/>
    <n v="0"/>
    <n v="704"/>
    <n v="21"/>
  </r>
  <r>
    <x v="2"/>
    <x v="2"/>
    <n v="2021"/>
    <x v="11"/>
    <n v="12"/>
    <n v="11300"/>
    <n v="879531"/>
    <n v="4"/>
    <n v="579581"/>
    <n v="2288"/>
    <n v="39"/>
  </r>
  <r>
    <x v="2"/>
    <x v="2"/>
    <n v="2021"/>
    <x v="12"/>
    <n v="13"/>
    <n v="32938134.34"/>
    <n v="2077161.8399999999"/>
    <n v="21"/>
    <n v="2127094"/>
    <n v="63703"/>
    <n v="3371"/>
  </r>
  <r>
    <x v="2"/>
    <x v="2"/>
    <n v="2021"/>
    <x v="13"/>
    <n v="14"/>
    <n v="19229123.719999999"/>
    <n v="1034738"/>
    <n v="10"/>
    <n v="1480501"/>
    <n v="24037"/>
    <n v="24"/>
  </r>
  <r>
    <x v="2"/>
    <x v="2"/>
    <n v="2021"/>
    <x v="14"/>
    <n v="15"/>
    <n v="36280176.200000003"/>
    <n v="212200"/>
    <n v="25"/>
    <n v="8673136"/>
    <n v="70982"/>
    <m/>
  </r>
  <r>
    <x v="2"/>
    <x v="2"/>
    <n v="2021"/>
    <x v="15"/>
    <n v="16"/>
    <n v="235500"/>
    <n v="516907.8"/>
    <n v="2"/>
    <n v="192100"/>
    <n v="9779"/>
    <n v="36"/>
  </r>
  <r>
    <x v="2"/>
    <x v="2"/>
    <n v="2021"/>
    <x v="16"/>
    <n v="17"/>
    <n v="129751030"/>
    <n v="2495258"/>
    <n v="71"/>
    <n v="10886196"/>
    <n v="65918"/>
    <n v="1548"/>
  </r>
  <r>
    <x v="2"/>
    <x v="2"/>
    <n v="2021"/>
    <x v="17"/>
    <n v="18"/>
    <n v="10000000"/>
    <n v="1499003"/>
    <n v="8"/>
    <n v="1554591"/>
    <n v="27980"/>
    <n v="675"/>
  </r>
  <r>
    <x v="2"/>
    <x v="2"/>
    <n v="2021"/>
    <x v="18"/>
    <n v="19"/>
    <n v="18922"/>
    <n v="453266"/>
    <n v="1"/>
    <n v="300000"/>
    <n v="692"/>
    <n v="23"/>
  </r>
  <r>
    <x v="2"/>
    <x v="2"/>
    <n v="2021"/>
    <x v="19"/>
    <n v="20"/>
    <n v="0"/>
    <n v="0"/>
    <n v="1"/>
    <n v="90000"/>
    <n v="5078"/>
    <n v="247"/>
  </r>
  <r>
    <x v="2"/>
    <x v="2"/>
    <n v="2021"/>
    <x v="20"/>
    <n v="21"/>
    <n v="0"/>
    <n v="0"/>
    <n v="0"/>
    <n v="0"/>
    <n v="0"/>
    <n v="0"/>
  </r>
  <r>
    <x v="2"/>
    <x v="2"/>
    <n v="2021"/>
    <x v="21"/>
    <n v="22"/>
    <n v="242208"/>
    <n v="179005"/>
    <n v="5"/>
    <n v="248020"/>
    <n v="9428"/>
    <n v="289"/>
  </r>
  <r>
    <x v="2"/>
    <x v="2"/>
    <n v="2021"/>
    <x v="22"/>
    <n v="23"/>
    <n v="119489900"/>
    <n v="363984"/>
    <n v="56"/>
    <n v="8693585"/>
    <n v="22740"/>
    <n v="314"/>
  </r>
  <r>
    <x v="2"/>
    <x v="2"/>
    <n v="2021"/>
    <x v="23"/>
    <n v="24"/>
    <n v="8058300"/>
    <n v="80865"/>
    <n v="1"/>
    <n v="10123"/>
    <n v="18039"/>
    <n v="86"/>
  </r>
  <r>
    <x v="2"/>
    <x v="2"/>
    <n v="2021"/>
    <x v="24"/>
    <n v="25"/>
    <n v="6281793"/>
    <n v="502604"/>
    <n v="0"/>
    <n v="0"/>
    <n v="21040"/>
    <n v="463"/>
  </r>
  <r>
    <x v="2"/>
    <x v="2"/>
    <n v="2021"/>
    <x v="25"/>
    <n v="26"/>
    <n v="3117100"/>
    <n v="743496"/>
    <n v="8"/>
    <n v="543900"/>
    <n v="156490"/>
    <n v="574"/>
  </r>
  <r>
    <x v="2"/>
    <x v="2"/>
    <n v="2021"/>
    <x v="26"/>
    <n v="27"/>
    <n v="5346219"/>
    <n v="338946"/>
    <n v="1"/>
    <n v="137260"/>
    <n v="11517"/>
    <m/>
  </r>
  <r>
    <x v="3"/>
    <x v="3"/>
    <n v="2021"/>
    <x v="0"/>
    <n v="1"/>
    <n v="1246814"/>
    <n v="625745"/>
    <n v="8"/>
    <n v="893804"/>
    <n v="12110"/>
    <n v="102"/>
  </r>
  <r>
    <x v="3"/>
    <x v="3"/>
    <n v="2021"/>
    <x v="1"/>
    <n v="2"/>
    <n v="0"/>
    <n v="0"/>
    <n v="0"/>
    <n v="0"/>
    <n v="300"/>
    <n v="0"/>
  </r>
  <r>
    <x v="3"/>
    <x v="3"/>
    <n v="2021"/>
    <x v="2"/>
    <n v="3"/>
    <n v="0"/>
    <n v="0"/>
    <n v="0"/>
    <n v="0"/>
    <n v="50"/>
    <n v="3"/>
  </r>
  <r>
    <x v="3"/>
    <x v="3"/>
    <n v="2021"/>
    <x v="3"/>
    <n v="4"/>
    <n v="0"/>
    <n v="0"/>
    <n v="0"/>
    <n v="0"/>
    <n v="0"/>
    <n v="0"/>
  </r>
  <r>
    <x v="3"/>
    <x v="3"/>
    <n v="2021"/>
    <x v="4"/>
    <n v="5"/>
    <n v="893804"/>
    <n v="73805"/>
    <n v="8"/>
    <n v="893804"/>
    <n v="283"/>
    <n v="12"/>
  </r>
  <r>
    <x v="3"/>
    <x v="3"/>
    <n v="2021"/>
    <x v="5"/>
    <n v="6"/>
    <n v="0"/>
    <n v="500000"/>
    <n v="0"/>
    <n v="0"/>
    <n v="3195"/>
    <n v="26"/>
  </r>
  <r>
    <x v="3"/>
    <x v="3"/>
    <n v="2021"/>
    <x v="6"/>
    <n v="7"/>
    <n v="353010"/>
    <n v="51940"/>
    <n v="0"/>
    <n v="0"/>
    <n v="8282"/>
    <n v="61"/>
  </r>
  <r>
    <x v="3"/>
    <x v="3"/>
    <n v="2021"/>
    <x v="7"/>
    <n v="8"/>
    <n v="869524"/>
    <n v="208000"/>
    <n v="3"/>
    <n v="869524"/>
    <n v="1271"/>
    <n v="47"/>
  </r>
  <r>
    <x v="3"/>
    <x v="3"/>
    <n v="2021"/>
    <x v="8"/>
    <n v="9"/>
    <n v="0"/>
    <n v="187000"/>
    <n v="0"/>
    <n v="0"/>
    <n v="3896"/>
    <n v="38"/>
  </r>
  <r>
    <x v="3"/>
    <x v="3"/>
    <n v="2021"/>
    <x v="9"/>
    <n v="10"/>
    <n v="24001"/>
    <n v="10000"/>
    <n v="0"/>
    <n v="0"/>
    <n v="19"/>
    <m/>
  </r>
  <r>
    <x v="3"/>
    <x v="3"/>
    <n v="2021"/>
    <x v="10"/>
    <n v="11"/>
    <n v="10574700"/>
    <n v="9000"/>
    <n v="0"/>
    <n v="0"/>
    <n v="770"/>
    <n v="22"/>
  </r>
  <r>
    <x v="3"/>
    <x v="3"/>
    <n v="2021"/>
    <x v="11"/>
    <n v="12"/>
    <n v="75000"/>
    <n v="89488"/>
    <n v="0"/>
    <n v="0"/>
    <n v="2634"/>
    <n v="47"/>
  </r>
  <r>
    <x v="3"/>
    <x v="3"/>
    <n v="2021"/>
    <x v="12"/>
    <n v="13"/>
    <n v="5556009"/>
    <n v="1298370"/>
    <n v="2"/>
    <n v="781009"/>
    <n v="177625"/>
    <n v="144"/>
  </r>
  <r>
    <x v="3"/>
    <x v="3"/>
    <n v="2021"/>
    <x v="13"/>
    <n v="14"/>
    <n v="433759"/>
    <n v="1799900"/>
    <n v="1"/>
    <n v="433759"/>
    <n v="5512"/>
    <n v="46"/>
  </r>
  <r>
    <x v="3"/>
    <x v="3"/>
    <n v="2021"/>
    <x v="14"/>
    <n v="15"/>
    <n v="0"/>
    <n v="445538"/>
    <n v="0"/>
    <n v="0"/>
    <n v="13954"/>
    <m/>
  </r>
  <r>
    <x v="3"/>
    <x v="3"/>
    <n v="2021"/>
    <x v="15"/>
    <n v="16"/>
    <n v="0"/>
    <n v="69500"/>
    <n v="0"/>
    <n v="0"/>
    <n v="27270"/>
    <n v="44"/>
  </r>
  <r>
    <x v="3"/>
    <x v="3"/>
    <n v="2021"/>
    <x v="16"/>
    <n v="17"/>
    <n v="3204000"/>
    <n v="2594132"/>
    <n v="2"/>
    <n v="471267"/>
    <n v="83409"/>
    <n v="486"/>
  </r>
  <r>
    <x v="3"/>
    <x v="3"/>
    <n v="2021"/>
    <x v="17"/>
    <n v="18"/>
    <n v="74000"/>
    <n v="670462"/>
    <n v="0"/>
    <n v="0"/>
    <n v="8963"/>
    <n v="109"/>
  </r>
  <r>
    <x v="3"/>
    <x v="3"/>
    <n v="2021"/>
    <x v="18"/>
    <n v="19"/>
    <n v="21500"/>
    <n v="961260"/>
    <n v="0"/>
    <n v="0"/>
    <n v="3383"/>
    <n v="138"/>
  </r>
  <r>
    <x v="3"/>
    <x v="3"/>
    <n v="2021"/>
    <x v="19"/>
    <n v="20"/>
    <n v="0"/>
    <n v="1500"/>
    <n v="0"/>
    <n v="0"/>
    <n v="1717"/>
    <n v="48"/>
  </r>
  <r>
    <x v="3"/>
    <x v="3"/>
    <n v="2021"/>
    <x v="20"/>
    <n v="21"/>
    <n v="360000"/>
    <n v="380226"/>
    <n v="0"/>
    <n v="0"/>
    <n v="5014"/>
    <n v="24"/>
  </r>
  <r>
    <x v="3"/>
    <x v="3"/>
    <n v="2021"/>
    <x v="21"/>
    <n v="22"/>
    <n v="0"/>
    <n v="302050"/>
    <n v="0"/>
    <n v="0"/>
    <n v="4601"/>
    <n v="100"/>
  </r>
  <r>
    <x v="3"/>
    <x v="3"/>
    <n v="2021"/>
    <x v="22"/>
    <n v="23"/>
    <n v="2748500"/>
    <n v="278634"/>
    <n v="2"/>
    <n v="471267"/>
    <n v="59731"/>
    <n v="67"/>
  </r>
  <r>
    <x v="3"/>
    <x v="3"/>
    <n v="2021"/>
    <x v="23"/>
    <n v="24"/>
    <n v="237476"/>
    <n v="474110"/>
    <n v="1"/>
    <n v="170000"/>
    <n v="61607"/>
    <n v="119"/>
  </r>
  <r>
    <x v="3"/>
    <x v="3"/>
    <n v="2021"/>
    <x v="24"/>
    <n v="25"/>
    <n v="410410"/>
    <n v="145200"/>
    <n v="1"/>
    <n v="410410"/>
    <n v="57292"/>
    <n v="250"/>
  </r>
  <r>
    <x v="3"/>
    <x v="3"/>
    <n v="2021"/>
    <x v="25"/>
    <n v="26"/>
    <n v="768250"/>
    <n v="8811870"/>
    <n v="2"/>
    <n v="688265"/>
    <n v="122776"/>
    <n v="211"/>
  </r>
  <r>
    <x v="3"/>
    <x v="3"/>
    <n v="2021"/>
    <x v="26"/>
    <n v="27"/>
    <n v="0"/>
    <n v="2500"/>
    <n v="0"/>
    <n v="0"/>
    <n v="4296"/>
    <m/>
  </r>
  <r>
    <x v="4"/>
    <x v="4"/>
    <n v="2021"/>
    <x v="0"/>
    <n v="1"/>
    <n v="0"/>
    <n v="1235597"/>
    <n v="8"/>
    <n v="1005000"/>
    <n v="10689"/>
    <n v="94"/>
  </r>
  <r>
    <x v="4"/>
    <x v="4"/>
    <n v="2021"/>
    <x v="1"/>
    <n v="2"/>
    <n v="0"/>
    <n v="0"/>
    <n v="0"/>
    <n v="0"/>
    <n v="120"/>
    <n v="2"/>
  </r>
  <r>
    <x v="4"/>
    <x v="4"/>
    <n v="2021"/>
    <x v="2"/>
    <n v="3"/>
    <n v="0"/>
    <n v="0"/>
    <n v="1"/>
    <n v="500000"/>
    <n v="131"/>
    <n v="5"/>
  </r>
  <r>
    <x v="4"/>
    <x v="4"/>
    <n v="2021"/>
    <x v="3"/>
    <n v="4"/>
    <n v="0"/>
    <n v="218850"/>
    <n v="0"/>
    <n v="0"/>
    <n v="60"/>
    <n v="8"/>
  </r>
  <r>
    <x v="4"/>
    <x v="4"/>
    <n v="2021"/>
    <x v="4"/>
    <n v="5"/>
    <n v="0"/>
    <n v="0"/>
    <n v="2"/>
    <n v="90000"/>
    <n v="3166"/>
    <n v="19"/>
  </r>
  <r>
    <x v="4"/>
    <x v="4"/>
    <n v="2021"/>
    <x v="5"/>
    <n v="6"/>
    <n v="0"/>
    <n v="150000"/>
    <n v="0"/>
    <n v="100000"/>
    <n v="2215"/>
    <n v="35"/>
  </r>
  <r>
    <x v="4"/>
    <x v="4"/>
    <n v="2021"/>
    <x v="6"/>
    <n v="7"/>
    <n v="0"/>
    <n v="866747"/>
    <n v="5"/>
    <n v="315000"/>
    <n v="4997"/>
    <n v="25"/>
  </r>
  <r>
    <x v="4"/>
    <x v="4"/>
    <n v="2021"/>
    <x v="7"/>
    <n v="8"/>
    <n v="0"/>
    <n v="460575"/>
    <m/>
    <n v="35000"/>
    <n v="2479"/>
    <n v="15"/>
  </r>
  <r>
    <x v="4"/>
    <x v="4"/>
    <n v="2021"/>
    <x v="8"/>
    <n v="9"/>
    <n v="46000"/>
    <n v="356860"/>
    <n v="5"/>
    <n v="160000"/>
    <n v="5880"/>
    <n v="37"/>
  </r>
  <r>
    <x v="4"/>
    <x v="4"/>
    <n v="2021"/>
    <x v="9"/>
    <n v="10"/>
    <m/>
    <n v="19081160"/>
    <n v="0"/>
    <n v="0"/>
    <n v="666"/>
    <m/>
  </r>
  <r>
    <x v="4"/>
    <x v="4"/>
    <n v="2021"/>
    <x v="10"/>
    <n v="11"/>
    <m/>
    <n v="272664"/>
    <n v="1"/>
    <n v="252570"/>
    <n v="6520"/>
    <n v="35"/>
  </r>
  <r>
    <x v="4"/>
    <x v="4"/>
    <n v="2021"/>
    <x v="11"/>
    <n v="12"/>
    <m/>
    <n v="64667"/>
    <m/>
    <m/>
    <n v="448"/>
    <n v="8"/>
  </r>
  <r>
    <x v="4"/>
    <x v="4"/>
    <n v="2021"/>
    <x v="12"/>
    <n v="13"/>
    <m/>
    <n v="9030563"/>
    <n v="31"/>
    <n v="2756480"/>
    <n v="120218"/>
    <n v="919"/>
  </r>
  <r>
    <x v="4"/>
    <x v="4"/>
    <n v="2021"/>
    <x v="13"/>
    <n v="14"/>
    <n v="1188035"/>
    <n v="842077"/>
    <n v="7"/>
    <n v="200000"/>
    <n v="23695"/>
    <n v="1637"/>
  </r>
  <r>
    <x v="4"/>
    <x v="4"/>
    <n v="2021"/>
    <x v="14"/>
    <n v="15"/>
    <n v="814930"/>
    <n v="535916"/>
    <n v="1"/>
    <n v="56000"/>
    <n v="63384"/>
    <m/>
  </r>
  <r>
    <x v="4"/>
    <x v="4"/>
    <n v="2021"/>
    <x v="15"/>
    <n v="16"/>
    <m/>
    <n v="1498684"/>
    <n v="4"/>
    <n v="1109364"/>
    <n v="34753"/>
    <n v="85"/>
  </r>
  <r>
    <x v="4"/>
    <x v="4"/>
    <n v="2021"/>
    <x v="16"/>
    <n v="17"/>
    <n v="0"/>
    <n v="5408539"/>
    <n v="0"/>
    <n v="0"/>
    <n v="81681"/>
    <n v="345"/>
  </r>
  <r>
    <x v="4"/>
    <x v="4"/>
    <n v="2021"/>
    <x v="17"/>
    <n v="18"/>
    <m/>
    <n v="3183963"/>
    <m/>
    <m/>
    <n v="59066"/>
    <n v="17"/>
  </r>
  <r>
    <x v="4"/>
    <x v="4"/>
    <n v="2021"/>
    <x v="18"/>
    <n v="19"/>
    <m/>
    <n v="41121"/>
    <m/>
    <m/>
    <n v="3040"/>
    <m/>
  </r>
  <r>
    <x v="4"/>
    <x v="4"/>
    <n v="2021"/>
    <x v="19"/>
    <n v="20"/>
    <m/>
    <n v="76114"/>
    <m/>
    <m/>
    <n v="6216"/>
    <n v="4"/>
  </r>
  <r>
    <x v="4"/>
    <x v="4"/>
    <n v="2021"/>
    <x v="20"/>
    <n v="21"/>
    <m/>
    <n v="87166"/>
    <m/>
    <m/>
    <n v="3205"/>
    <n v="2"/>
  </r>
  <r>
    <x v="4"/>
    <x v="4"/>
    <n v="2021"/>
    <x v="21"/>
    <n v="22"/>
    <m/>
    <n v="1482168"/>
    <m/>
    <m/>
    <n v="8954"/>
    <n v="4"/>
  </r>
  <r>
    <x v="4"/>
    <x v="4"/>
    <n v="2021"/>
    <x v="22"/>
    <n v="23"/>
    <m/>
    <n v="538007"/>
    <m/>
    <m/>
    <n v="1200"/>
    <n v="318"/>
  </r>
  <r>
    <x v="4"/>
    <x v="4"/>
    <n v="2021"/>
    <x v="23"/>
    <n v="24"/>
    <m/>
    <n v="374285"/>
    <m/>
    <m/>
    <n v="14411"/>
    <n v="9"/>
  </r>
  <r>
    <x v="4"/>
    <x v="4"/>
    <n v="2021"/>
    <x v="24"/>
    <n v="25"/>
    <m/>
    <n v="406369"/>
    <n v="1"/>
    <n v="20000"/>
    <n v="1314"/>
    <n v="9"/>
  </r>
  <r>
    <x v="4"/>
    <x v="4"/>
    <n v="2021"/>
    <x v="25"/>
    <n v="26"/>
    <m/>
    <n v="1402994"/>
    <m/>
    <m/>
    <n v="102426"/>
    <n v="228"/>
  </r>
  <r>
    <x v="4"/>
    <x v="4"/>
    <n v="2021"/>
    <x v="26"/>
    <n v="27"/>
    <m/>
    <n v="45679"/>
    <m/>
    <m/>
    <n v="13280"/>
    <m/>
  </r>
  <r>
    <x v="5"/>
    <x v="4"/>
    <n v="2021"/>
    <x v="0"/>
    <n v="1"/>
    <n v="750000"/>
    <n v="81000"/>
    <n v="0"/>
    <n v="0"/>
    <n v="6572"/>
    <n v="7"/>
  </r>
  <r>
    <x v="5"/>
    <x v="4"/>
    <n v="2021"/>
    <x v="1"/>
    <n v="2"/>
    <n v="0"/>
    <n v="0"/>
    <n v="0"/>
    <n v="0"/>
    <n v="0"/>
    <n v="0"/>
  </r>
  <r>
    <x v="5"/>
    <x v="4"/>
    <n v="2021"/>
    <x v="2"/>
    <n v="3"/>
    <n v="0"/>
    <n v="1500"/>
    <n v="0"/>
    <n v="0"/>
    <n v="127"/>
    <n v="1"/>
  </r>
  <r>
    <x v="5"/>
    <x v="4"/>
    <n v="2021"/>
    <x v="3"/>
    <n v="4"/>
    <n v="0"/>
    <n v="0"/>
    <n v="0"/>
    <n v="0"/>
    <n v="0"/>
    <n v="0"/>
  </r>
  <r>
    <x v="5"/>
    <x v="4"/>
    <n v="2021"/>
    <x v="4"/>
    <n v="5"/>
    <n v="0"/>
    <n v="2000"/>
    <n v="0"/>
    <n v="0"/>
    <n v="1682"/>
    <n v="1"/>
  </r>
  <r>
    <x v="5"/>
    <x v="4"/>
    <n v="2021"/>
    <x v="5"/>
    <n v="6"/>
    <n v="403000"/>
    <n v="2500"/>
    <n v="0"/>
    <n v="0"/>
    <n v="2398"/>
    <n v="3"/>
  </r>
  <r>
    <x v="5"/>
    <x v="4"/>
    <n v="2021"/>
    <x v="6"/>
    <n v="7"/>
    <n v="347000"/>
    <n v="75000"/>
    <n v="0"/>
    <n v="0"/>
    <n v="2365"/>
    <n v="2"/>
  </r>
  <r>
    <x v="5"/>
    <x v="4"/>
    <n v="2021"/>
    <x v="7"/>
    <n v="8"/>
    <n v="0"/>
    <n v="37601"/>
    <n v="0"/>
    <n v="0"/>
    <n v="963"/>
    <n v="9"/>
  </r>
  <r>
    <x v="5"/>
    <x v="4"/>
    <n v="2021"/>
    <x v="8"/>
    <n v="9"/>
    <n v="290559"/>
    <n v="4000"/>
    <n v="0"/>
    <n v="0"/>
    <n v="656"/>
    <n v="48"/>
  </r>
  <r>
    <x v="5"/>
    <x v="4"/>
    <n v="2021"/>
    <x v="9"/>
    <n v="10"/>
    <n v="548027"/>
    <n v="0"/>
    <n v="0"/>
    <n v="0"/>
    <n v="50"/>
    <m/>
  </r>
  <r>
    <x v="5"/>
    <x v="4"/>
    <n v="2021"/>
    <x v="10"/>
    <n v="11"/>
    <n v="2930811"/>
    <n v="140916"/>
    <n v="1"/>
    <n v="495840"/>
    <n v="4819"/>
    <n v="18"/>
  </r>
  <r>
    <x v="5"/>
    <x v="4"/>
    <n v="2021"/>
    <x v="11"/>
    <n v="12"/>
    <n v="0"/>
    <n v="227649"/>
    <n v="0"/>
    <n v="0"/>
    <n v="2473"/>
    <n v="21"/>
  </r>
  <r>
    <x v="5"/>
    <x v="4"/>
    <n v="2021"/>
    <x v="12"/>
    <n v="13"/>
    <n v="3495529"/>
    <n v="370132"/>
    <n v="2"/>
    <n v="1876473"/>
    <n v="55000"/>
    <n v="177"/>
  </r>
  <r>
    <x v="5"/>
    <x v="4"/>
    <n v="2021"/>
    <x v="13"/>
    <n v="14"/>
    <n v="3506274"/>
    <n v="444948"/>
    <n v="1"/>
    <n v="1438158"/>
    <n v="4889"/>
    <n v="71"/>
  </r>
  <r>
    <x v="5"/>
    <x v="4"/>
    <n v="2021"/>
    <x v="14"/>
    <n v="15"/>
    <n v="3173430"/>
    <n v="128500"/>
    <n v="11"/>
    <n v="6970058"/>
    <n v="24131"/>
    <m/>
  </r>
  <r>
    <x v="5"/>
    <x v="4"/>
    <n v="2021"/>
    <x v="15"/>
    <n v="16"/>
    <n v="250000"/>
    <n v="336895"/>
    <n v="0"/>
    <n v="0"/>
    <n v="11950"/>
    <n v="21"/>
  </r>
  <r>
    <x v="5"/>
    <x v="4"/>
    <n v="2021"/>
    <x v="16"/>
    <n v="17"/>
    <n v="2027900"/>
    <n v="307739"/>
    <n v="10"/>
    <n v="7974969"/>
    <n v="26103"/>
    <n v="183"/>
  </r>
  <r>
    <x v="5"/>
    <x v="4"/>
    <n v="2021"/>
    <x v="17"/>
    <n v="18"/>
    <n v="0"/>
    <n v="72000"/>
    <n v="3"/>
    <n v="5002669"/>
    <n v="7733"/>
    <n v="42"/>
  </r>
  <r>
    <x v="5"/>
    <x v="4"/>
    <n v="2021"/>
    <x v="18"/>
    <n v="19"/>
    <n v="0"/>
    <n v="0"/>
    <n v="2"/>
    <n v="1648000"/>
    <n v="3942"/>
    <n v="11"/>
  </r>
  <r>
    <x v="5"/>
    <x v="4"/>
    <n v="2021"/>
    <x v="19"/>
    <n v="20"/>
    <n v="0"/>
    <n v="6000"/>
    <n v="0"/>
    <n v="0"/>
    <n v="1182"/>
    <n v="38"/>
  </r>
  <r>
    <x v="5"/>
    <x v="4"/>
    <n v="2021"/>
    <x v="20"/>
    <n v="21"/>
    <n v="800975"/>
    <n v="0"/>
    <n v="1"/>
    <n v="324300"/>
    <n v="320"/>
    <n v="8"/>
  </r>
  <r>
    <x v="5"/>
    <x v="4"/>
    <n v="2021"/>
    <x v="21"/>
    <n v="22"/>
    <n v="338887"/>
    <n v="56900"/>
    <n v="0"/>
    <n v="0"/>
    <n v="4250"/>
    <n v="60"/>
  </r>
  <r>
    <x v="5"/>
    <x v="4"/>
    <n v="2021"/>
    <x v="22"/>
    <n v="23"/>
    <n v="888038"/>
    <n v="172839"/>
    <n v="4"/>
    <n v="1000000"/>
    <n v="8676"/>
    <n v="24"/>
  </r>
  <r>
    <x v="5"/>
    <x v="4"/>
    <n v="2021"/>
    <x v="23"/>
    <n v="24"/>
    <n v="58000"/>
    <n v="11900"/>
    <n v="1"/>
    <n v="532501"/>
    <n v="5791"/>
    <n v="29"/>
  </r>
  <r>
    <x v="5"/>
    <x v="4"/>
    <n v="2021"/>
    <x v="24"/>
    <n v="25"/>
    <n v="7512250"/>
    <n v="385264"/>
    <n v="0"/>
    <n v="0"/>
    <n v="64900"/>
    <n v="257"/>
  </r>
  <r>
    <x v="5"/>
    <x v="4"/>
    <n v="2021"/>
    <x v="25"/>
    <n v="26"/>
    <n v="422129"/>
    <n v="2092306"/>
    <n v="12"/>
    <n v="10326045"/>
    <n v="78895"/>
    <n v="156"/>
  </r>
  <r>
    <x v="5"/>
    <x v="4"/>
    <n v="2021"/>
    <x v="26"/>
    <n v="27"/>
    <n v="600000"/>
    <n v="1000"/>
    <n v="0"/>
    <n v="0"/>
    <n v="8426"/>
    <m/>
  </r>
  <r>
    <x v="6"/>
    <x v="4"/>
    <n v="2021"/>
    <x v="0"/>
    <n v="1"/>
    <n v="0"/>
    <n v="405000"/>
    <n v="7"/>
    <n v="235000"/>
    <n v="5311"/>
    <n v="183"/>
  </r>
  <r>
    <x v="6"/>
    <x v="4"/>
    <n v="2021"/>
    <x v="1"/>
    <n v="2"/>
    <n v="0"/>
    <n v="0"/>
    <n v="0"/>
    <n v="0"/>
    <n v="0"/>
    <n v="0"/>
  </r>
  <r>
    <x v="6"/>
    <x v="4"/>
    <n v="2021"/>
    <x v="2"/>
    <n v="3"/>
    <n v="0"/>
    <n v="0"/>
    <n v="0"/>
    <n v="0"/>
    <n v="412"/>
    <n v="27"/>
  </r>
  <r>
    <x v="6"/>
    <x v="4"/>
    <n v="2021"/>
    <x v="3"/>
    <n v="4"/>
    <n v="0"/>
    <n v="0"/>
    <n v="0"/>
    <n v="0"/>
    <n v="0"/>
    <n v="0"/>
  </r>
  <r>
    <x v="6"/>
    <x v="4"/>
    <n v="2021"/>
    <x v="4"/>
    <n v="5"/>
    <n v="0"/>
    <n v="0"/>
    <n v="0"/>
    <n v="0"/>
    <n v="132"/>
    <n v="8"/>
  </r>
  <r>
    <x v="6"/>
    <x v="4"/>
    <n v="2021"/>
    <x v="5"/>
    <n v="6"/>
    <n v="0"/>
    <n v="344000"/>
    <n v="0"/>
    <n v="0"/>
    <n v="2033"/>
    <n v="138"/>
  </r>
  <r>
    <x v="6"/>
    <x v="4"/>
    <n v="2021"/>
    <x v="6"/>
    <n v="7"/>
    <n v="0"/>
    <n v="61000"/>
    <n v="7"/>
    <n v="235000"/>
    <n v="2734"/>
    <n v="10"/>
  </r>
  <r>
    <x v="6"/>
    <x v="4"/>
    <n v="2021"/>
    <x v="7"/>
    <n v="8"/>
    <n v="2724300"/>
    <n v="65000"/>
    <n v="2"/>
    <n v="30000"/>
    <n v="767"/>
    <n v="11"/>
  </r>
  <r>
    <x v="6"/>
    <x v="4"/>
    <n v="2021"/>
    <x v="8"/>
    <n v="9"/>
    <n v="0"/>
    <n v="80000"/>
    <n v="0"/>
    <n v="0"/>
    <n v="2726"/>
    <n v="52"/>
  </r>
  <r>
    <x v="6"/>
    <x v="4"/>
    <n v="2021"/>
    <x v="9"/>
    <n v="10"/>
    <n v="0"/>
    <n v="0"/>
    <n v="0"/>
    <n v="0"/>
    <n v="0"/>
    <m/>
  </r>
  <r>
    <x v="6"/>
    <x v="4"/>
    <n v="2021"/>
    <x v="10"/>
    <n v="11"/>
    <n v="0"/>
    <n v="60000"/>
    <n v="0"/>
    <n v="0"/>
    <n v="2504"/>
    <n v="5"/>
  </r>
  <r>
    <x v="6"/>
    <x v="4"/>
    <n v="2021"/>
    <x v="11"/>
    <n v="12"/>
    <n v="1260300"/>
    <n v="415826"/>
    <n v="3"/>
    <n v="192000"/>
    <n v="2805"/>
    <n v="48"/>
  </r>
  <r>
    <x v="6"/>
    <x v="4"/>
    <n v="2021"/>
    <x v="12"/>
    <n v="13"/>
    <n v="139000"/>
    <n v="18134441"/>
    <n v="12"/>
    <n v="305000"/>
    <n v="95392"/>
    <n v="360"/>
  </r>
  <r>
    <x v="6"/>
    <x v="4"/>
    <n v="2021"/>
    <x v="13"/>
    <n v="14"/>
    <n v="0"/>
    <n v="1241043"/>
    <n v="0"/>
    <n v="0"/>
    <n v="27791"/>
    <n v="38"/>
  </r>
  <r>
    <x v="6"/>
    <x v="4"/>
    <n v="2021"/>
    <x v="14"/>
    <n v="15"/>
    <n v="2200000"/>
    <n v="490000"/>
    <n v="6"/>
    <n v="420000"/>
    <n v="17994"/>
    <m/>
  </r>
  <r>
    <x v="6"/>
    <x v="4"/>
    <n v="2021"/>
    <x v="15"/>
    <n v="16"/>
    <n v="0"/>
    <n v="233574"/>
    <n v="0"/>
    <n v="0"/>
    <n v="45422"/>
    <n v="84"/>
  </r>
  <r>
    <x v="6"/>
    <x v="4"/>
    <n v="2021"/>
    <x v="16"/>
    <n v="17"/>
    <n v="1235800"/>
    <n v="1144475"/>
    <n v="3"/>
    <n v="140000"/>
    <n v="58660"/>
    <n v="327"/>
  </r>
  <r>
    <x v="6"/>
    <x v="4"/>
    <n v="2021"/>
    <x v="17"/>
    <n v="18"/>
    <n v="0"/>
    <n v="426022"/>
    <n v="1"/>
    <n v="15000"/>
    <n v="7900"/>
    <n v="78"/>
  </r>
  <r>
    <x v="6"/>
    <x v="4"/>
    <n v="2021"/>
    <x v="18"/>
    <n v="19"/>
    <n v="500000"/>
    <n v="112325"/>
    <n v="1"/>
    <n v="110000"/>
    <n v="541"/>
    <n v="26"/>
  </r>
  <r>
    <x v="6"/>
    <x v="4"/>
    <n v="2021"/>
    <x v="19"/>
    <n v="20"/>
    <n v="0"/>
    <n v="49000"/>
    <n v="0"/>
    <n v="0"/>
    <n v="2812"/>
    <n v="63"/>
  </r>
  <r>
    <x v="6"/>
    <x v="4"/>
    <n v="2021"/>
    <x v="20"/>
    <n v="21"/>
    <n v="0"/>
    <n v="0"/>
    <n v="0"/>
    <n v="0"/>
    <n v="131"/>
    <n v="7"/>
  </r>
  <r>
    <x v="6"/>
    <x v="4"/>
    <n v="2021"/>
    <x v="21"/>
    <n v="22"/>
    <n v="0"/>
    <n v="127900"/>
    <n v="1"/>
    <n v="15000"/>
    <n v="9658"/>
    <n v="97"/>
  </r>
  <r>
    <x v="6"/>
    <x v="4"/>
    <n v="2021"/>
    <x v="22"/>
    <n v="23"/>
    <n v="735800"/>
    <n v="429228"/>
    <n v="0"/>
    <n v="0"/>
    <n v="37618"/>
    <n v="56"/>
  </r>
  <r>
    <x v="6"/>
    <x v="4"/>
    <n v="2021"/>
    <x v="23"/>
    <n v="24"/>
    <n v="250000"/>
    <n v="319040"/>
    <n v="7"/>
    <n v="136000"/>
    <n v="25736"/>
    <n v="54"/>
  </r>
  <r>
    <x v="6"/>
    <x v="4"/>
    <n v="2021"/>
    <x v="24"/>
    <n v="25"/>
    <n v="4500000"/>
    <n v="1226747"/>
    <n v="8"/>
    <n v="350000"/>
    <n v="78519"/>
    <n v="342"/>
  </r>
  <r>
    <x v="6"/>
    <x v="4"/>
    <n v="2021"/>
    <x v="25"/>
    <n v="26"/>
    <n v="1464000"/>
    <n v="867616"/>
    <n v="6"/>
    <n v="342140"/>
    <n v="30433"/>
    <n v="235"/>
  </r>
  <r>
    <x v="6"/>
    <x v="4"/>
    <n v="2021"/>
    <x v="26"/>
    <n v="27"/>
    <n v="0"/>
    <n v="41000"/>
    <n v="0"/>
    <n v="0"/>
    <n v="3553"/>
    <m/>
  </r>
  <r>
    <x v="7"/>
    <x v="3"/>
    <n v="2021"/>
    <x v="0"/>
    <n v="1"/>
    <n v="538096"/>
    <n v="4788121"/>
    <n v="1"/>
    <n v="165270"/>
    <n v="4937"/>
    <n v="32"/>
  </r>
  <r>
    <x v="7"/>
    <x v="3"/>
    <n v="2021"/>
    <x v="1"/>
    <n v="2"/>
    <n v="0"/>
    <n v="0"/>
    <n v="0"/>
    <n v="0"/>
    <n v="70"/>
    <n v="1"/>
  </r>
  <r>
    <x v="7"/>
    <x v="3"/>
    <n v="2021"/>
    <x v="2"/>
    <n v="3"/>
    <n v="0"/>
    <n v="0"/>
    <n v="0"/>
    <n v="0"/>
    <n v="0"/>
    <n v="0"/>
  </r>
  <r>
    <x v="7"/>
    <x v="3"/>
    <n v="2021"/>
    <x v="3"/>
    <n v="4"/>
    <n v="0"/>
    <n v="0"/>
    <n v="0"/>
    <n v="0"/>
    <n v="0"/>
    <n v="0"/>
  </r>
  <r>
    <x v="7"/>
    <x v="3"/>
    <n v="2021"/>
    <x v="4"/>
    <n v="5"/>
    <n v="0"/>
    <n v="0"/>
    <n v="0"/>
    <n v="0"/>
    <n v="313"/>
    <n v="0"/>
  </r>
  <r>
    <x v="7"/>
    <x v="3"/>
    <n v="2021"/>
    <x v="5"/>
    <n v="6"/>
    <n v="165270"/>
    <n v="1924607"/>
    <n v="1"/>
    <n v="165270"/>
    <n v="3342"/>
    <n v="16"/>
  </r>
  <r>
    <x v="7"/>
    <x v="3"/>
    <n v="2021"/>
    <x v="6"/>
    <n v="7"/>
    <n v="372826"/>
    <n v="2863514"/>
    <n v="0"/>
    <n v="0"/>
    <n v="1212"/>
    <n v="15"/>
  </r>
  <r>
    <x v="7"/>
    <x v="3"/>
    <n v="2021"/>
    <x v="7"/>
    <n v="8"/>
    <n v="725826"/>
    <n v="5605047"/>
    <n v="1"/>
    <n v="353000"/>
    <n v="5979"/>
    <n v="18"/>
  </r>
  <r>
    <x v="7"/>
    <x v="3"/>
    <n v="2021"/>
    <x v="8"/>
    <n v="9"/>
    <n v="2308300"/>
    <n v="2029078"/>
    <n v="0"/>
    <n v="0"/>
    <n v="11142"/>
    <n v="23"/>
  </r>
  <r>
    <x v="7"/>
    <x v="3"/>
    <n v="2021"/>
    <x v="9"/>
    <n v="10"/>
    <n v="0"/>
    <n v="0"/>
    <n v="0"/>
    <n v="0"/>
    <n v="140"/>
    <m/>
  </r>
  <r>
    <x v="7"/>
    <x v="3"/>
    <n v="2021"/>
    <x v="10"/>
    <n v="11"/>
    <n v="488987"/>
    <n v="161099"/>
    <n v="0"/>
    <n v="0"/>
    <n v="389"/>
    <n v="0"/>
  </r>
  <r>
    <x v="7"/>
    <x v="3"/>
    <n v="2021"/>
    <x v="11"/>
    <n v="12"/>
    <n v="712700"/>
    <n v="8622881"/>
    <n v="0"/>
    <n v="0"/>
    <n v="41549"/>
    <n v="52"/>
  </r>
  <r>
    <x v="7"/>
    <x v="3"/>
    <n v="2021"/>
    <x v="12"/>
    <n v="13"/>
    <n v="2849513"/>
    <n v="86633360"/>
    <n v="1"/>
    <n v="224160"/>
    <n v="254468"/>
    <n v="58"/>
  </r>
  <r>
    <x v="7"/>
    <x v="3"/>
    <n v="2021"/>
    <x v="13"/>
    <n v="14"/>
    <n v="560892"/>
    <n v="1573960"/>
    <n v="1"/>
    <n v="188066"/>
    <n v="20604"/>
    <n v="21"/>
  </r>
  <r>
    <x v="7"/>
    <x v="3"/>
    <n v="2021"/>
    <x v="14"/>
    <n v="15"/>
    <n v="524326"/>
    <n v="2537498"/>
    <n v="0"/>
    <n v="0"/>
    <n v="39498"/>
    <m/>
  </r>
  <r>
    <x v="7"/>
    <x v="3"/>
    <n v="2021"/>
    <x v="15"/>
    <n v="16"/>
    <n v="350047"/>
    <n v="2312996"/>
    <n v="0"/>
    <n v="0"/>
    <n v="86605"/>
    <n v="20"/>
  </r>
  <r>
    <x v="7"/>
    <x v="3"/>
    <n v="2021"/>
    <x v="16"/>
    <n v="17"/>
    <n v="26367100"/>
    <n v="22308875"/>
    <n v="2"/>
    <n v="335665"/>
    <n v="407844"/>
    <n v="194"/>
  </r>
  <r>
    <x v="7"/>
    <x v="3"/>
    <n v="2021"/>
    <x v="17"/>
    <n v="18"/>
    <n v="0"/>
    <n v="9507813"/>
    <n v="0"/>
    <n v="0"/>
    <n v="64462"/>
    <n v="38"/>
  </r>
  <r>
    <x v="7"/>
    <x v="3"/>
    <n v="2021"/>
    <x v="18"/>
    <n v="19"/>
    <n v="384494"/>
    <n v="0"/>
    <n v="1"/>
    <n v="140000"/>
    <n v="5480"/>
    <n v="5"/>
  </r>
  <r>
    <x v="7"/>
    <x v="3"/>
    <n v="2021"/>
    <x v="19"/>
    <n v="20"/>
    <n v="389727"/>
    <n v="1118669"/>
    <n v="0"/>
    <n v="0"/>
    <n v="5735"/>
    <n v="59"/>
  </r>
  <r>
    <x v="7"/>
    <x v="3"/>
    <n v="2021"/>
    <x v="20"/>
    <n v="21"/>
    <n v="0"/>
    <n v="24000"/>
    <n v="0"/>
    <n v="0"/>
    <n v="1272"/>
    <n v="18"/>
  </r>
  <r>
    <x v="7"/>
    <x v="3"/>
    <n v="2021"/>
    <x v="21"/>
    <n v="22"/>
    <n v="684652"/>
    <n v="1270972"/>
    <n v="1"/>
    <n v="195665"/>
    <n v="43499"/>
    <n v="54"/>
  </r>
  <r>
    <x v="7"/>
    <x v="3"/>
    <n v="2021"/>
    <x v="22"/>
    <n v="23"/>
    <n v="24908227"/>
    <n v="10387421"/>
    <n v="0"/>
    <n v="0"/>
    <n v="287396"/>
    <n v="20"/>
  </r>
  <r>
    <x v="7"/>
    <x v="3"/>
    <n v="2021"/>
    <x v="23"/>
    <n v="24"/>
    <n v="977974"/>
    <n v="2893075"/>
    <n v="0"/>
    <n v="0"/>
    <n v="56932"/>
    <n v="28"/>
  </r>
  <r>
    <x v="7"/>
    <x v="3"/>
    <n v="2021"/>
    <x v="24"/>
    <n v="25"/>
    <n v="8700911"/>
    <n v="19445391"/>
    <n v="4"/>
    <n v="1023066"/>
    <n v="90685"/>
    <n v="155"/>
  </r>
  <r>
    <x v="7"/>
    <x v="3"/>
    <n v="2021"/>
    <x v="25"/>
    <n v="26"/>
    <n v="2002535"/>
    <n v="59179490"/>
    <n v="1"/>
    <n v="577135"/>
    <n v="258682"/>
    <n v="101"/>
  </r>
  <r>
    <x v="7"/>
    <x v="3"/>
    <n v="2021"/>
    <x v="26"/>
    <n v="27"/>
    <n v="745652"/>
    <n v="1020998"/>
    <n v="0"/>
    <n v="0"/>
    <n v="192973"/>
    <m/>
  </r>
  <r>
    <x v="8"/>
    <x v="2"/>
    <n v="2021"/>
    <x v="0"/>
    <n v="1"/>
    <n v="2446300"/>
    <n v="930282"/>
    <n v="9"/>
    <n v="4825000"/>
    <n v="11321"/>
    <n v="82"/>
  </r>
  <r>
    <x v="8"/>
    <x v="2"/>
    <n v="2021"/>
    <x v="1"/>
    <n v="2"/>
    <m/>
    <m/>
    <m/>
    <m/>
    <m/>
    <m/>
  </r>
  <r>
    <x v="8"/>
    <x v="2"/>
    <n v="2021"/>
    <x v="2"/>
    <n v="3"/>
    <m/>
    <m/>
    <m/>
    <m/>
    <m/>
    <m/>
  </r>
  <r>
    <x v="8"/>
    <x v="2"/>
    <n v="2021"/>
    <x v="3"/>
    <n v="4"/>
    <m/>
    <m/>
    <m/>
    <m/>
    <m/>
    <m/>
  </r>
  <r>
    <x v="8"/>
    <x v="2"/>
    <n v="2021"/>
    <x v="4"/>
    <n v="5"/>
    <n v="1942000"/>
    <n v="70000"/>
    <n v="4"/>
    <n v="1600000"/>
    <n v="219"/>
    <n v="2"/>
  </r>
  <r>
    <x v="8"/>
    <x v="2"/>
    <n v="2021"/>
    <x v="5"/>
    <n v="6"/>
    <m/>
    <m/>
    <n v="3"/>
    <n v="1800000"/>
    <n v="10924"/>
    <n v="75"/>
  </r>
  <r>
    <x v="8"/>
    <x v="2"/>
    <n v="2021"/>
    <x v="6"/>
    <n v="7"/>
    <n v="504300"/>
    <n v="860282"/>
    <n v="2"/>
    <n v="1425000"/>
    <n v="178"/>
    <n v="5"/>
  </r>
  <r>
    <x v="8"/>
    <x v="2"/>
    <n v="2021"/>
    <x v="7"/>
    <n v="8"/>
    <m/>
    <n v="229800"/>
    <n v="3"/>
    <n v="136820"/>
    <n v="3277"/>
    <n v="28"/>
  </r>
  <r>
    <x v="8"/>
    <x v="2"/>
    <n v="2021"/>
    <x v="8"/>
    <n v="9"/>
    <n v="684961"/>
    <n v="176440"/>
    <n v="2"/>
    <n v="112999"/>
    <n v="5242"/>
    <n v="128"/>
  </r>
  <r>
    <x v="8"/>
    <x v="2"/>
    <n v="2021"/>
    <x v="9"/>
    <n v="10"/>
    <n v="285376"/>
    <n v="4500"/>
    <m/>
    <m/>
    <n v="199"/>
    <m/>
  </r>
  <r>
    <x v="8"/>
    <x v="2"/>
    <n v="2021"/>
    <x v="10"/>
    <n v="11"/>
    <m/>
    <m/>
    <m/>
    <m/>
    <m/>
    <m/>
  </r>
  <r>
    <x v="8"/>
    <x v="2"/>
    <n v="2021"/>
    <x v="11"/>
    <n v="12"/>
    <n v="2978935"/>
    <n v="1079099"/>
    <n v="46"/>
    <n v="2082075"/>
    <n v="24723"/>
    <n v="72"/>
  </r>
  <r>
    <x v="8"/>
    <x v="2"/>
    <n v="2021"/>
    <x v="12"/>
    <n v="13"/>
    <n v="5269057"/>
    <n v="2223640"/>
    <n v="19"/>
    <n v="2803754"/>
    <n v="26973"/>
    <n v="487"/>
  </r>
  <r>
    <x v="8"/>
    <x v="2"/>
    <n v="2021"/>
    <x v="13"/>
    <n v="14"/>
    <n v="9774664"/>
    <n v="1447102"/>
    <n v="11"/>
    <n v="783291"/>
    <n v="89244"/>
    <n v="85"/>
  </r>
  <r>
    <x v="8"/>
    <x v="2"/>
    <n v="2021"/>
    <x v="14"/>
    <n v="15"/>
    <n v="7373998"/>
    <n v="1688612"/>
    <n v="8"/>
    <n v="267067"/>
    <n v="69919"/>
    <m/>
  </r>
  <r>
    <x v="8"/>
    <x v="2"/>
    <n v="2021"/>
    <x v="15"/>
    <n v="16"/>
    <n v="5970968"/>
    <n v="481811"/>
    <n v="6"/>
    <n v="811650"/>
    <n v="21653"/>
    <n v="102"/>
  </r>
  <r>
    <x v="8"/>
    <x v="2"/>
    <n v="2021"/>
    <x v="16"/>
    <n v="17"/>
    <n v="11269942"/>
    <n v="2681011"/>
    <n v="26"/>
    <n v="794000"/>
    <n v="58797"/>
    <n v="519"/>
  </r>
  <r>
    <x v="8"/>
    <x v="2"/>
    <n v="2021"/>
    <x v="17"/>
    <n v="18"/>
    <n v="8962622"/>
    <n v="463916"/>
    <n v="9"/>
    <n v="200000"/>
    <n v="16937"/>
    <n v="339"/>
  </r>
  <r>
    <x v="8"/>
    <x v="2"/>
    <n v="2021"/>
    <x v="18"/>
    <n v="19"/>
    <n v="686314"/>
    <n v="28000"/>
    <m/>
    <m/>
    <n v="521"/>
    <n v="6"/>
  </r>
  <r>
    <x v="8"/>
    <x v="2"/>
    <n v="2021"/>
    <x v="19"/>
    <n v="20"/>
    <n v="155060"/>
    <m/>
    <n v="1"/>
    <n v="100000"/>
    <n v="1178"/>
    <n v="28"/>
  </r>
  <r>
    <x v="8"/>
    <x v="2"/>
    <n v="2021"/>
    <x v="20"/>
    <n v="21"/>
    <m/>
    <m/>
    <m/>
    <m/>
    <n v="272"/>
    <n v="3"/>
  </r>
  <r>
    <x v="8"/>
    <x v="2"/>
    <n v="2021"/>
    <x v="21"/>
    <n v="22"/>
    <m/>
    <n v="74390"/>
    <m/>
    <m/>
    <n v="2930"/>
    <n v="73"/>
  </r>
  <r>
    <x v="8"/>
    <x v="2"/>
    <n v="2021"/>
    <x v="22"/>
    <n v="23"/>
    <n v="1465946"/>
    <n v="2114705"/>
    <n v="16"/>
    <n v="494000"/>
    <n v="36959"/>
    <n v="70"/>
  </r>
  <r>
    <x v="8"/>
    <x v="2"/>
    <n v="2021"/>
    <x v="23"/>
    <n v="24"/>
    <m/>
    <m/>
    <n v="1"/>
    <n v="35000"/>
    <n v="74699"/>
    <n v="77"/>
  </r>
  <r>
    <x v="8"/>
    <x v="2"/>
    <n v="2021"/>
    <x v="24"/>
    <n v="25"/>
    <n v="37347047"/>
    <n v="661465"/>
    <n v="21"/>
    <n v="1855382"/>
    <n v="61514"/>
    <n v="317"/>
  </r>
  <r>
    <x v="8"/>
    <x v="2"/>
    <n v="2021"/>
    <x v="25"/>
    <n v="26"/>
    <n v="4884126"/>
    <n v="4204502"/>
    <n v="23"/>
    <n v="1406921"/>
    <n v="101345"/>
    <n v="276"/>
  </r>
  <r>
    <x v="8"/>
    <x v="2"/>
    <n v="2021"/>
    <x v="26"/>
    <n v="27"/>
    <n v="5720902"/>
    <n v="1037062"/>
    <n v="2"/>
    <n v="50500"/>
    <n v="44592"/>
    <m/>
  </r>
  <r>
    <x v="9"/>
    <x v="4"/>
    <n v="2021"/>
    <x v="0"/>
    <n v="1"/>
    <n v="17820490"/>
    <n v="1531217"/>
    <n v="3"/>
    <n v="9202700"/>
    <n v="16189"/>
    <n v="299"/>
  </r>
  <r>
    <x v="9"/>
    <x v="4"/>
    <n v="2021"/>
    <x v="1"/>
    <n v="2"/>
    <n v="0"/>
    <n v="5000"/>
    <n v="0"/>
    <n v="0"/>
    <n v="72"/>
    <n v="1"/>
  </r>
  <r>
    <x v="9"/>
    <x v="4"/>
    <n v="2021"/>
    <x v="2"/>
    <n v="3"/>
    <n v="0"/>
    <n v="0"/>
    <n v="0"/>
    <n v="0"/>
    <n v="0"/>
    <n v="0"/>
  </r>
  <r>
    <x v="9"/>
    <x v="4"/>
    <n v="2021"/>
    <x v="3"/>
    <n v="4"/>
    <n v="0"/>
    <n v="0"/>
    <n v="0"/>
    <n v="0"/>
    <n v="80"/>
    <n v="0"/>
  </r>
  <r>
    <x v="9"/>
    <x v="4"/>
    <n v="2021"/>
    <x v="4"/>
    <n v="5"/>
    <n v="9179700"/>
    <n v="118000"/>
    <n v="2"/>
    <n v="9182700"/>
    <n v="1273"/>
    <n v="29"/>
  </r>
  <r>
    <x v="9"/>
    <x v="4"/>
    <n v="2021"/>
    <x v="5"/>
    <n v="6"/>
    <n v="8434817"/>
    <n v="636092"/>
    <n v="0"/>
    <n v="0"/>
    <n v="7727"/>
    <n v="132"/>
  </r>
  <r>
    <x v="9"/>
    <x v="4"/>
    <n v="2021"/>
    <x v="6"/>
    <n v="7"/>
    <n v="205973"/>
    <n v="772125"/>
    <n v="1"/>
    <n v="20000"/>
    <n v="7037"/>
    <n v="137"/>
  </r>
  <r>
    <x v="9"/>
    <x v="4"/>
    <n v="2021"/>
    <x v="7"/>
    <n v="8"/>
    <n v="1423462"/>
    <n v="1133150"/>
    <n v="4"/>
    <n v="104633"/>
    <n v="5867"/>
    <n v="171"/>
  </r>
  <r>
    <x v="9"/>
    <x v="4"/>
    <n v="2021"/>
    <x v="8"/>
    <n v="9"/>
    <n v="623105"/>
    <n v="132180"/>
    <n v="3"/>
    <n v="126544"/>
    <n v="45201"/>
    <n v="233"/>
  </r>
  <r>
    <x v="9"/>
    <x v="4"/>
    <n v="2021"/>
    <x v="9"/>
    <n v="10"/>
    <n v="0"/>
    <n v="7600"/>
    <n v="0"/>
    <n v="0"/>
    <n v="59"/>
    <m/>
  </r>
  <r>
    <x v="9"/>
    <x v="4"/>
    <n v="2021"/>
    <x v="10"/>
    <n v="11"/>
    <n v="919054"/>
    <n v="34708"/>
    <n v="0"/>
    <n v="0"/>
    <n v="2213"/>
    <n v="57"/>
  </r>
  <r>
    <x v="9"/>
    <x v="4"/>
    <n v="2021"/>
    <x v="11"/>
    <n v="12"/>
    <n v="16519290"/>
    <n v="663250"/>
    <n v="1"/>
    <n v="6500000"/>
    <n v="15185"/>
    <n v="301"/>
  </r>
  <r>
    <x v="9"/>
    <x v="4"/>
    <n v="2021"/>
    <x v="12"/>
    <n v="13"/>
    <n v="12219269"/>
    <n v="663250"/>
    <n v="20"/>
    <n v="5638783"/>
    <n v="152789"/>
    <n v="909"/>
  </r>
  <r>
    <x v="9"/>
    <x v="4"/>
    <n v="2021"/>
    <x v="13"/>
    <n v="14"/>
    <n v="8031013"/>
    <n v="299371"/>
    <n v="12"/>
    <n v="852215"/>
    <n v="45278"/>
    <n v="308"/>
  </r>
  <r>
    <x v="9"/>
    <x v="4"/>
    <n v="2021"/>
    <x v="14"/>
    <n v="15"/>
    <n v="1713023"/>
    <n v="290023"/>
    <n v="6"/>
    <n v="213798"/>
    <n v="130257"/>
    <m/>
  </r>
  <r>
    <x v="9"/>
    <x v="4"/>
    <n v="2021"/>
    <x v="15"/>
    <n v="16"/>
    <n v="1405093"/>
    <n v="137508"/>
    <n v="6"/>
    <n v="462755"/>
    <n v="33251"/>
    <n v="233"/>
  </r>
  <r>
    <x v="9"/>
    <x v="4"/>
    <n v="2021"/>
    <x v="16"/>
    <n v="17"/>
    <n v="6537436"/>
    <n v="3447491"/>
    <n v="6"/>
    <n v="962301"/>
    <n v="125820"/>
    <n v="1397"/>
  </r>
  <r>
    <x v="9"/>
    <x v="4"/>
    <n v="2021"/>
    <x v="17"/>
    <n v="18"/>
    <n v="1546723"/>
    <n v="1675402"/>
    <n v="1"/>
    <n v="458061"/>
    <n v="17383"/>
    <n v="303"/>
  </r>
  <r>
    <x v="9"/>
    <x v="4"/>
    <n v="2021"/>
    <x v="18"/>
    <n v="19"/>
    <n v="74370"/>
    <n v="3000"/>
    <n v="0"/>
    <n v="0"/>
    <n v="522"/>
    <n v="19"/>
  </r>
  <r>
    <x v="9"/>
    <x v="4"/>
    <n v="2021"/>
    <x v="19"/>
    <n v="20"/>
    <n v="354433"/>
    <n v="482208"/>
    <n v="0"/>
    <n v="0"/>
    <n v="10338"/>
    <n v="217"/>
  </r>
  <r>
    <x v="9"/>
    <x v="4"/>
    <n v="2021"/>
    <x v="20"/>
    <n v="21"/>
    <n v="0"/>
    <n v="0"/>
    <n v="0"/>
    <n v="0"/>
    <n v="1306"/>
    <n v="12"/>
  </r>
  <r>
    <x v="9"/>
    <x v="4"/>
    <n v="2021"/>
    <x v="21"/>
    <n v="22"/>
    <n v="120500"/>
    <n v="348334"/>
    <n v="0"/>
    <n v="0"/>
    <n v="47841"/>
    <n v="637"/>
  </r>
  <r>
    <x v="9"/>
    <x v="4"/>
    <n v="2021"/>
    <x v="22"/>
    <n v="23"/>
    <n v="4441410"/>
    <n v="938547"/>
    <n v="5"/>
    <n v="504240"/>
    <n v="48430"/>
    <n v="209"/>
  </r>
  <r>
    <x v="9"/>
    <x v="4"/>
    <n v="2021"/>
    <x v="23"/>
    <n v="24"/>
    <n v="1896789"/>
    <n v="807785"/>
    <n v="1"/>
    <n v="699085"/>
    <n v="65063"/>
    <n v="299"/>
  </r>
  <r>
    <x v="9"/>
    <x v="4"/>
    <n v="2021"/>
    <x v="24"/>
    <n v="25"/>
    <n v="5373054"/>
    <n v="544998"/>
    <n v="27"/>
    <n v="2103931"/>
    <n v="103730"/>
    <n v="708"/>
  </r>
  <r>
    <x v="9"/>
    <x v="4"/>
    <n v="2021"/>
    <x v="25"/>
    <n v="26"/>
    <n v="13652820"/>
    <n v="1609145"/>
    <n v="11"/>
    <n v="800942"/>
    <n v="231927"/>
    <n v="1023"/>
  </r>
  <r>
    <x v="9"/>
    <x v="4"/>
    <n v="2021"/>
    <x v="26"/>
    <n v="27"/>
    <n v="2430885"/>
    <n v="565253"/>
    <n v="6"/>
    <n v="281417"/>
    <n v="67212"/>
    <m/>
  </r>
  <r>
    <x v="10"/>
    <x v="1"/>
    <n v="2021"/>
    <x v="0"/>
    <n v="1"/>
    <n v="0"/>
    <n v="200000"/>
    <n v="0"/>
    <n v="0"/>
    <n v="1097"/>
    <n v="0"/>
  </r>
  <r>
    <x v="10"/>
    <x v="1"/>
    <n v="2021"/>
    <x v="1"/>
    <n v="2"/>
    <m/>
    <m/>
    <m/>
    <m/>
    <m/>
    <m/>
  </r>
  <r>
    <x v="10"/>
    <x v="1"/>
    <n v="2021"/>
    <x v="2"/>
    <n v="3"/>
    <m/>
    <m/>
    <m/>
    <m/>
    <m/>
    <m/>
  </r>
  <r>
    <x v="10"/>
    <x v="1"/>
    <n v="2021"/>
    <x v="3"/>
    <n v="4"/>
    <m/>
    <m/>
    <m/>
    <m/>
    <m/>
    <m/>
  </r>
  <r>
    <x v="10"/>
    <x v="1"/>
    <n v="2021"/>
    <x v="4"/>
    <n v="5"/>
    <m/>
    <m/>
    <m/>
    <m/>
    <m/>
    <m/>
  </r>
  <r>
    <x v="10"/>
    <x v="1"/>
    <n v="2021"/>
    <x v="5"/>
    <n v="6"/>
    <m/>
    <n v="200000"/>
    <m/>
    <m/>
    <n v="878"/>
    <m/>
  </r>
  <r>
    <x v="10"/>
    <x v="1"/>
    <n v="2021"/>
    <x v="6"/>
    <n v="7"/>
    <m/>
    <m/>
    <m/>
    <m/>
    <n v="219"/>
    <m/>
  </r>
  <r>
    <x v="10"/>
    <x v="1"/>
    <n v="2021"/>
    <x v="7"/>
    <n v="8"/>
    <n v="308000"/>
    <n v="3700000"/>
    <m/>
    <m/>
    <n v="1875"/>
    <n v="12"/>
  </r>
  <r>
    <x v="10"/>
    <x v="1"/>
    <n v="2021"/>
    <x v="8"/>
    <n v="9"/>
    <m/>
    <m/>
    <m/>
    <m/>
    <n v="621"/>
    <n v="14"/>
  </r>
  <r>
    <x v="10"/>
    <x v="1"/>
    <n v="2021"/>
    <x v="9"/>
    <n v="10"/>
    <m/>
    <m/>
    <m/>
    <m/>
    <m/>
    <m/>
  </r>
  <r>
    <x v="10"/>
    <x v="1"/>
    <n v="2021"/>
    <x v="10"/>
    <n v="11"/>
    <m/>
    <m/>
    <m/>
    <m/>
    <n v="92"/>
    <m/>
  </r>
  <r>
    <x v="10"/>
    <x v="1"/>
    <n v="2021"/>
    <x v="11"/>
    <n v="12"/>
    <m/>
    <n v="1834556"/>
    <m/>
    <m/>
    <n v="1906"/>
    <n v="18"/>
  </r>
  <r>
    <x v="10"/>
    <x v="1"/>
    <n v="2021"/>
    <x v="12"/>
    <n v="13"/>
    <m/>
    <n v="104500"/>
    <m/>
    <m/>
    <n v="8670"/>
    <n v="94"/>
  </r>
  <r>
    <x v="10"/>
    <x v="1"/>
    <n v="2021"/>
    <x v="13"/>
    <n v="14"/>
    <m/>
    <n v="66000"/>
    <m/>
    <m/>
    <n v="8798"/>
    <n v="12"/>
  </r>
  <r>
    <x v="10"/>
    <x v="1"/>
    <n v="2021"/>
    <x v="14"/>
    <n v="15"/>
    <m/>
    <m/>
    <n v="12"/>
    <n v="2200000"/>
    <n v="1931"/>
    <m/>
  </r>
  <r>
    <x v="10"/>
    <x v="1"/>
    <n v="2021"/>
    <x v="15"/>
    <n v="16"/>
    <m/>
    <m/>
    <m/>
    <m/>
    <n v="5265"/>
    <n v="3"/>
  </r>
  <r>
    <x v="10"/>
    <x v="1"/>
    <n v="2021"/>
    <x v="16"/>
    <n v="17"/>
    <n v="0"/>
    <n v="109800"/>
    <n v="5"/>
    <n v="200000"/>
    <n v="11772"/>
    <n v="116"/>
  </r>
  <r>
    <x v="10"/>
    <x v="1"/>
    <n v="2021"/>
    <x v="17"/>
    <n v="18"/>
    <m/>
    <m/>
    <m/>
    <m/>
    <n v="1048"/>
    <n v="30"/>
  </r>
  <r>
    <x v="10"/>
    <x v="1"/>
    <n v="2021"/>
    <x v="18"/>
    <n v="19"/>
    <m/>
    <m/>
    <m/>
    <m/>
    <n v="128"/>
    <n v="12"/>
  </r>
  <r>
    <x v="10"/>
    <x v="1"/>
    <n v="2021"/>
    <x v="19"/>
    <n v="20"/>
    <m/>
    <m/>
    <m/>
    <m/>
    <n v="432"/>
    <n v="17"/>
  </r>
  <r>
    <x v="10"/>
    <x v="1"/>
    <n v="2021"/>
    <x v="20"/>
    <n v="21"/>
    <m/>
    <m/>
    <m/>
    <m/>
    <n v="235"/>
    <n v="4"/>
  </r>
  <r>
    <x v="10"/>
    <x v="1"/>
    <n v="2021"/>
    <x v="21"/>
    <n v="22"/>
    <m/>
    <m/>
    <m/>
    <m/>
    <n v="6070"/>
    <n v="41"/>
  </r>
  <r>
    <x v="10"/>
    <x v="1"/>
    <n v="2021"/>
    <x v="22"/>
    <n v="23"/>
    <m/>
    <n v="109800"/>
    <n v="5"/>
    <n v="200000"/>
    <n v="3859"/>
    <n v="12"/>
  </r>
  <r>
    <x v="10"/>
    <x v="1"/>
    <n v="2021"/>
    <x v="23"/>
    <n v="24"/>
    <m/>
    <n v="16000"/>
    <m/>
    <m/>
    <n v="10283"/>
    <n v="0"/>
  </r>
  <r>
    <x v="10"/>
    <x v="1"/>
    <n v="2021"/>
    <x v="24"/>
    <n v="25"/>
    <m/>
    <n v="18000"/>
    <m/>
    <m/>
    <n v="6315"/>
    <n v="47"/>
  </r>
  <r>
    <x v="10"/>
    <x v="1"/>
    <n v="2021"/>
    <x v="25"/>
    <n v="26"/>
    <n v="80600"/>
    <n v="1157700"/>
    <n v="1"/>
    <n v="50000"/>
    <n v="10384"/>
    <n v="54"/>
  </r>
  <r>
    <x v="10"/>
    <x v="1"/>
    <n v="2021"/>
    <x v="26"/>
    <n v="27"/>
    <m/>
    <m/>
    <m/>
    <m/>
    <n v="1295"/>
    <m/>
  </r>
  <r>
    <x v="11"/>
    <x v="1"/>
    <n v="2021"/>
    <x v="0"/>
    <n v="1"/>
    <n v="12953000"/>
    <n v="382000"/>
    <n v="0"/>
    <n v="0"/>
    <n v="2900"/>
    <n v="109"/>
  </r>
  <r>
    <x v="11"/>
    <x v="1"/>
    <n v="2021"/>
    <x v="1"/>
    <n v="2"/>
    <n v="0"/>
    <n v="0"/>
    <n v="0"/>
    <n v="0"/>
    <n v="500"/>
    <n v="2"/>
  </r>
  <r>
    <x v="11"/>
    <x v="1"/>
    <n v="2021"/>
    <x v="2"/>
    <n v="3"/>
    <n v="0"/>
    <n v="0"/>
    <n v="0"/>
    <n v="0"/>
    <n v="60"/>
    <n v="2"/>
  </r>
  <r>
    <x v="11"/>
    <x v="1"/>
    <n v="2021"/>
    <x v="3"/>
    <n v="4"/>
    <n v="0"/>
    <n v="0"/>
    <n v="0"/>
    <n v="0"/>
    <n v="0"/>
    <n v="0"/>
  </r>
  <r>
    <x v="11"/>
    <x v="1"/>
    <n v="2021"/>
    <x v="4"/>
    <n v="5"/>
    <n v="0"/>
    <n v="0"/>
    <n v="0"/>
    <n v="0"/>
    <n v="400"/>
    <n v="7"/>
  </r>
  <r>
    <x v="11"/>
    <x v="1"/>
    <n v="2021"/>
    <x v="5"/>
    <n v="6"/>
    <n v="12953000"/>
    <n v="382000"/>
    <n v="0"/>
    <n v="0"/>
    <n v="840"/>
    <n v="63"/>
  </r>
  <r>
    <x v="11"/>
    <x v="1"/>
    <n v="2021"/>
    <x v="6"/>
    <n v="7"/>
    <m/>
    <n v="0"/>
    <n v="0"/>
    <n v="0"/>
    <n v="1100"/>
    <n v="35"/>
  </r>
  <r>
    <x v="11"/>
    <x v="1"/>
    <n v="2021"/>
    <x v="7"/>
    <n v="8"/>
    <n v="1134593256"/>
    <n v="0"/>
    <n v="0"/>
    <n v="0"/>
    <n v="1200"/>
    <n v="3"/>
  </r>
  <r>
    <x v="11"/>
    <x v="1"/>
    <n v="2021"/>
    <x v="8"/>
    <n v="9"/>
    <n v="0"/>
    <n v="0"/>
    <n v="0"/>
    <n v="0"/>
    <n v="200"/>
    <n v="0"/>
  </r>
  <r>
    <x v="11"/>
    <x v="1"/>
    <n v="2021"/>
    <x v="9"/>
    <n v="10"/>
    <n v="0"/>
    <n v="0"/>
    <n v="0"/>
    <n v="0"/>
    <n v="35"/>
    <m/>
  </r>
  <r>
    <x v="11"/>
    <x v="1"/>
    <n v="2021"/>
    <x v="10"/>
    <n v="11"/>
    <n v="0"/>
    <n v="0"/>
    <n v="0"/>
    <n v="0"/>
    <n v="1300"/>
    <n v="0"/>
  </r>
  <r>
    <x v="11"/>
    <x v="1"/>
    <n v="2021"/>
    <x v="11"/>
    <n v="12"/>
    <n v="2000000"/>
    <n v="0"/>
    <n v="0"/>
    <n v="0"/>
    <n v="10500"/>
    <n v="3"/>
  </r>
  <r>
    <x v="11"/>
    <x v="1"/>
    <n v="2021"/>
    <x v="12"/>
    <n v="13"/>
    <n v="20000"/>
    <n v="0"/>
    <n v="0"/>
    <n v="0"/>
    <n v="11000"/>
    <n v="3"/>
  </r>
  <r>
    <x v="11"/>
    <x v="1"/>
    <n v="2021"/>
    <x v="13"/>
    <n v="14"/>
    <n v="5657460"/>
    <n v="0"/>
    <n v="0"/>
    <n v="0"/>
    <n v="30000"/>
    <n v="1"/>
  </r>
  <r>
    <x v="11"/>
    <x v="1"/>
    <n v="2021"/>
    <x v="14"/>
    <n v="15"/>
    <n v="6500000"/>
    <n v="0"/>
    <n v="1"/>
    <n v="807715"/>
    <n v="10000"/>
    <m/>
  </r>
  <r>
    <x v="11"/>
    <x v="1"/>
    <n v="2021"/>
    <x v="15"/>
    <n v="16"/>
    <n v="300000"/>
    <n v="0"/>
    <n v="0"/>
    <n v="0"/>
    <n v="17000"/>
    <n v="2"/>
  </r>
  <r>
    <x v="11"/>
    <x v="1"/>
    <n v="2021"/>
    <x v="16"/>
    <n v="17"/>
    <n v="540000"/>
    <n v="0"/>
    <n v="3"/>
    <n v="5914250"/>
    <n v="90000"/>
    <n v="357"/>
  </r>
  <r>
    <x v="11"/>
    <x v="1"/>
    <n v="2021"/>
    <x v="17"/>
    <n v="18"/>
    <n v="0"/>
    <n v="0"/>
    <n v="0"/>
    <n v="0"/>
    <n v="11000"/>
    <n v="103"/>
  </r>
  <r>
    <x v="11"/>
    <x v="1"/>
    <n v="2021"/>
    <x v="18"/>
    <n v="19"/>
    <n v="0"/>
    <n v="0"/>
    <n v="0"/>
    <n v="0"/>
    <n v="250"/>
    <n v="11"/>
  </r>
  <r>
    <x v="11"/>
    <x v="1"/>
    <n v="2021"/>
    <x v="19"/>
    <n v="20"/>
    <n v="0"/>
    <n v="0"/>
    <n v="1"/>
    <n v="3149380"/>
    <n v="700"/>
    <n v="38"/>
  </r>
  <r>
    <x v="11"/>
    <x v="1"/>
    <n v="2021"/>
    <x v="20"/>
    <n v="21"/>
    <n v="540000"/>
    <n v="0"/>
    <n v="0"/>
    <n v="0"/>
    <n v="500"/>
    <n v="5"/>
  </r>
  <r>
    <x v="11"/>
    <x v="1"/>
    <n v="2021"/>
    <x v="21"/>
    <n v="22"/>
    <n v="0"/>
    <n v="0"/>
    <n v="0"/>
    <n v="0"/>
    <n v="24000"/>
    <n v="158"/>
  </r>
  <r>
    <x v="11"/>
    <x v="1"/>
    <n v="2021"/>
    <x v="22"/>
    <n v="23"/>
    <n v="0"/>
    <n v="0"/>
    <n v="2"/>
    <n v="2764870"/>
    <n v="53550"/>
    <n v="42"/>
  </r>
  <r>
    <x v="11"/>
    <x v="1"/>
    <n v="2021"/>
    <x v="23"/>
    <n v="24"/>
    <n v="325774"/>
    <n v="473336"/>
    <n v="1"/>
    <n v="390500"/>
    <n v="10000"/>
    <n v="1"/>
  </r>
  <r>
    <x v="11"/>
    <x v="1"/>
    <n v="2021"/>
    <x v="24"/>
    <n v="25"/>
    <n v="391800"/>
    <n v="0"/>
    <n v="1"/>
    <n v="1045376"/>
    <n v="42000"/>
    <n v="3"/>
  </r>
  <r>
    <x v="11"/>
    <x v="1"/>
    <n v="2021"/>
    <x v="25"/>
    <n v="26"/>
    <n v="10000000"/>
    <n v="0"/>
    <n v="1"/>
    <n v="595664"/>
    <n v="250000"/>
    <n v="6"/>
  </r>
  <r>
    <x v="11"/>
    <x v="1"/>
    <n v="2021"/>
    <x v="26"/>
    <n v="27"/>
    <n v="0"/>
    <n v="0"/>
    <n v="0"/>
    <n v="0"/>
    <n v="3000"/>
    <m/>
  </r>
  <r>
    <x v="12"/>
    <x v="4"/>
    <n v="2021"/>
    <x v="0"/>
    <n v="1"/>
    <n v="1568893"/>
    <n v="9627967"/>
    <n v="0"/>
    <n v="0"/>
    <n v="7694"/>
    <n v="130"/>
  </r>
  <r>
    <x v="12"/>
    <x v="4"/>
    <n v="2021"/>
    <x v="1"/>
    <n v="2"/>
    <n v="0"/>
    <n v="0"/>
    <n v="0"/>
    <m/>
    <n v="390"/>
    <n v="0"/>
  </r>
  <r>
    <x v="12"/>
    <x v="4"/>
    <n v="2021"/>
    <x v="2"/>
    <n v="3"/>
    <n v="0"/>
    <n v="17000"/>
    <n v="0"/>
    <m/>
    <n v="9"/>
    <n v="1"/>
  </r>
  <r>
    <x v="12"/>
    <x v="4"/>
    <n v="2021"/>
    <x v="3"/>
    <n v="4"/>
    <n v="0"/>
    <n v="0"/>
    <n v="0"/>
    <m/>
    <n v="21"/>
    <n v="1"/>
  </r>
  <r>
    <x v="12"/>
    <x v="4"/>
    <n v="2021"/>
    <x v="4"/>
    <n v="5"/>
    <n v="0"/>
    <n v="38641"/>
    <n v="0"/>
    <m/>
    <n v="108"/>
    <n v="5"/>
  </r>
  <r>
    <x v="12"/>
    <x v="4"/>
    <n v="2021"/>
    <x v="5"/>
    <n v="6"/>
    <n v="1568893"/>
    <n v="9277436"/>
    <n v="0"/>
    <m/>
    <n v="3715"/>
    <n v="91"/>
  </r>
  <r>
    <x v="12"/>
    <x v="4"/>
    <n v="2021"/>
    <x v="6"/>
    <n v="7"/>
    <n v="0"/>
    <n v="294890"/>
    <n v="0"/>
    <m/>
    <n v="3451"/>
    <n v="32"/>
  </r>
  <r>
    <x v="12"/>
    <x v="4"/>
    <n v="2021"/>
    <x v="7"/>
    <n v="8"/>
    <n v="7230063"/>
    <n v="1721681"/>
    <n v="0"/>
    <m/>
    <n v="5638"/>
    <n v="40"/>
  </r>
  <r>
    <x v="12"/>
    <x v="4"/>
    <n v="2021"/>
    <x v="8"/>
    <n v="9"/>
    <n v="0"/>
    <n v="972500"/>
    <n v="1"/>
    <n v="5000"/>
    <n v="5798"/>
    <n v="107"/>
  </r>
  <r>
    <x v="12"/>
    <x v="4"/>
    <n v="2021"/>
    <x v="9"/>
    <n v="10"/>
    <n v="0"/>
    <n v="23700"/>
    <n v="0"/>
    <n v="0"/>
    <n v="37"/>
    <m/>
  </r>
  <r>
    <x v="12"/>
    <x v="4"/>
    <n v="2021"/>
    <x v="10"/>
    <n v="11"/>
    <n v="0"/>
    <n v="288300"/>
    <n v="0"/>
    <n v="0"/>
    <n v="3604"/>
    <n v="39"/>
  </r>
  <r>
    <x v="12"/>
    <x v="4"/>
    <n v="2021"/>
    <x v="11"/>
    <n v="12"/>
    <n v="113533"/>
    <n v="568574"/>
    <n v="0"/>
    <n v="0"/>
    <n v="2192"/>
    <n v="102"/>
  </r>
  <r>
    <x v="12"/>
    <x v="4"/>
    <n v="2021"/>
    <x v="12"/>
    <n v="13"/>
    <n v="1000000"/>
    <n v="10448729"/>
    <n v="5"/>
    <n v="116988"/>
    <n v="99103"/>
    <n v="640"/>
  </r>
  <r>
    <x v="12"/>
    <x v="4"/>
    <n v="2021"/>
    <x v="13"/>
    <n v="14"/>
    <n v="926400"/>
    <n v="1976880"/>
    <n v="2"/>
    <n v="11900"/>
    <n v="32380"/>
    <n v="121"/>
  </r>
  <r>
    <x v="12"/>
    <x v="4"/>
    <n v="2021"/>
    <x v="14"/>
    <n v="15"/>
    <n v="750000"/>
    <n v="735318"/>
    <n v="13"/>
    <n v="400000"/>
    <n v="12091"/>
    <m/>
  </r>
  <r>
    <x v="12"/>
    <x v="4"/>
    <n v="2021"/>
    <x v="15"/>
    <n v="16"/>
    <n v="270000"/>
    <n v="436797"/>
    <n v="0"/>
    <n v="0"/>
    <n v="15159"/>
    <n v="118"/>
  </r>
  <r>
    <x v="12"/>
    <x v="4"/>
    <n v="2021"/>
    <x v="16"/>
    <n v="17"/>
    <n v="3728357"/>
    <n v="1763869"/>
    <n v="3"/>
    <n v="448586"/>
    <n v="59750"/>
    <n v="516"/>
  </r>
  <r>
    <x v="12"/>
    <x v="4"/>
    <n v="2021"/>
    <x v="17"/>
    <n v="18"/>
    <n v="400000"/>
    <n v="955922"/>
    <n v="1"/>
    <n v="25000"/>
    <n v="10778"/>
    <n v="140"/>
  </r>
  <r>
    <x v="12"/>
    <x v="4"/>
    <n v="2021"/>
    <x v="18"/>
    <n v="19"/>
    <n v="210000"/>
    <n v="57900"/>
    <n v="0"/>
    <n v="0"/>
    <n v="304"/>
    <n v="7"/>
  </r>
  <r>
    <x v="12"/>
    <x v="4"/>
    <n v="2021"/>
    <x v="19"/>
    <n v="20"/>
    <n v="0"/>
    <n v="207642"/>
    <n v="2"/>
    <n v="423586"/>
    <n v="3911"/>
    <n v="99"/>
  </r>
  <r>
    <x v="12"/>
    <x v="4"/>
    <n v="2021"/>
    <x v="20"/>
    <n v="21"/>
    <n v="0"/>
    <n v="11300"/>
    <n v="0"/>
    <n v="0"/>
    <n v="87"/>
    <n v="3"/>
  </r>
  <r>
    <x v="12"/>
    <x v="4"/>
    <n v="2021"/>
    <x v="21"/>
    <n v="22"/>
    <n v="300000"/>
    <n v="260865"/>
    <n v="0"/>
    <n v="0"/>
    <n v="9654"/>
    <n v="201"/>
  </r>
  <r>
    <x v="12"/>
    <x v="4"/>
    <n v="2021"/>
    <x v="22"/>
    <n v="23"/>
    <n v="2818357"/>
    <n v="270240"/>
    <n v="0"/>
    <m/>
    <n v="35016"/>
    <n v="66"/>
  </r>
  <r>
    <x v="12"/>
    <x v="4"/>
    <n v="2021"/>
    <x v="23"/>
    <n v="24"/>
    <n v="130000"/>
    <n v="241488"/>
    <n v="0"/>
    <n v="0"/>
    <n v="64100"/>
    <n v="56"/>
  </r>
  <r>
    <x v="12"/>
    <x v="4"/>
    <n v="2021"/>
    <x v="24"/>
    <n v="25"/>
    <n v="680000"/>
    <n v="631283"/>
    <n v="0"/>
    <n v="0"/>
    <n v="49258"/>
    <n v="278"/>
  </r>
  <r>
    <x v="12"/>
    <x v="4"/>
    <n v="2021"/>
    <x v="25"/>
    <n v="26"/>
    <n v="180000"/>
    <n v="5858095"/>
    <n v="7"/>
    <n v="1288000"/>
    <n v="83587"/>
    <n v="527"/>
  </r>
  <r>
    <x v="12"/>
    <x v="4"/>
    <n v="2021"/>
    <x v="26"/>
    <n v="27"/>
    <n v="0"/>
    <n v="66416"/>
    <n v="0"/>
    <n v="0"/>
    <n v="4651"/>
    <m/>
  </r>
  <r>
    <x v="13"/>
    <x v="0"/>
    <n v="2021"/>
    <x v="0"/>
    <n v="1"/>
    <n v="4984300"/>
    <n v="2744128"/>
    <n v="96"/>
    <n v="965465"/>
    <n v="12578"/>
    <n v="71"/>
  </r>
  <r>
    <x v="13"/>
    <x v="0"/>
    <n v="2021"/>
    <x v="1"/>
    <n v="2"/>
    <n v="0"/>
    <n v="0"/>
    <n v="0"/>
    <n v="0"/>
    <n v="61"/>
    <n v="0"/>
  </r>
  <r>
    <x v="13"/>
    <x v="0"/>
    <n v="2021"/>
    <x v="2"/>
    <n v="3"/>
    <n v="0"/>
    <n v="0"/>
    <n v="0"/>
    <n v="0"/>
    <n v="102"/>
    <n v="0"/>
  </r>
  <r>
    <x v="13"/>
    <x v="0"/>
    <n v="2021"/>
    <x v="3"/>
    <n v="4"/>
    <n v="0"/>
    <n v="0"/>
    <n v="0"/>
    <n v="0"/>
    <n v="5"/>
    <n v="0"/>
  </r>
  <r>
    <x v="13"/>
    <x v="0"/>
    <n v="2021"/>
    <x v="4"/>
    <n v="5"/>
    <n v="0"/>
    <n v="50000"/>
    <n v="0"/>
    <n v="0"/>
    <n v="411"/>
    <n v="13"/>
  </r>
  <r>
    <x v="13"/>
    <x v="0"/>
    <n v="2021"/>
    <x v="5"/>
    <n v="6"/>
    <n v="291600"/>
    <n v="895000"/>
    <n v="0"/>
    <n v="0"/>
    <n v="2840"/>
    <n v="55"/>
  </r>
  <r>
    <x v="13"/>
    <x v="0"/>
    <n v="2021"/>
    <x v="6"/>
    <n v="7"/>
    <n v="4692700"/>
    <n v="1799128"/>
    <n v="96"/>
    <n v="965465"/>
    <n v="9159"/>
    <n v="3"/>
  </r>
  <r>
    <x v="13"/>
    <x v="0"/>
    <n v="2021"/>
    <x v="7"/>
    <n v="8"/>
    <n v="0"/>
    <n v="3362718"/>
    <n v="5"/>
    <n v="776790"/>
    <n v="6375"/>
    <n v="49"/>
  </r>
  <r>
    <x v="13"/>
    <x v="0"/>
    <n v="2021"/>
    <x v="8"/>
    <n v="9"/>
    <n v="40300"/>
    <n v="71578"/>
    <n v="5"/>
    <n v="1066217"/>
    <n v="1977"/>
    <n v="80"/>
  </r>
  <r>
    <x v="13"/>
    <x v="0"/>
    <n v="2021"/>
    <x v="9"/>
    <n v="10"/>
    <n v="0"/>
    <n v="88600"/>
    <n v="0"/>
    <n v="0"/>
    <n v="118"/>
    <m/>
  </r>
  <r>
    <x v="13"/>
    <x v="0"/>
    <n v="2021"/>
    <x v="10"/>
    <n v="11"/>
    <n v="8886929"/>
    <n v="752919"/>
    <n v="12"/>
    <n v="93000"/>
    <n v="2114"/>
    <n v="17"/>
  </r>
  <r>
    <x v="13"/>
    <x v="0"/>
    <n v="2021"/>
    <x v="11"/>
    <n v="12"/>
    <n v="59375700"/>
    <n v="1623362"/>
    <n v="6"/>
    <n v="1017858"/>
    <n v="25603"/>
    <n v="62"/>
  </r>
  <r>
    <x v="13"/>
    <x v="0"/>
    <n v="2021"/>
    <x v="12"/>
    <n v="13"/>
    <n v="775914"/>
    <n v="7243010"/>
    <n v="19"/>
    <n v="4343665"/>
    <n v="84700"/>
    <n v="347"/>
  </r>
  <r>
    <x v="13"/>
    <x v="0"/>
    <n v="2021"/>
    <x v="13"/>
    <n v="14"/>
    <n v="4287449"/>
    <n v="10781363"/>
    <n v="6"/>
    <n v="1021601"/>
    <n v="193065"/>
    <n v="120"/>
  </r>
  <r>
    <x v="13"/>
    <x v="0"/>
    <n v="2021"/>
    <x v="14"/>
    <n v="15"/>
    <n v="44497400"/>
    <n v="1229695"/>
    <n v="17"/>
    <n v="8097105"/>
    <n v="28909"/>
    <m/>
  </r>
  <r>
    <x v="13"/>
    <x v="0"/>
    <n v="2021"/>
    <x v="15"/>
    <n v="16"/>
    <n v="200880206"/>
    <n v="154912103"/>
    <n v="0"/>
    <n v="0"/>
    <n v="26597"/>
    <n v="60"/>
  </r>
  <r>
    <x v="13"/>
    <x v="0"/>
    <n v="2021"/>
    <x v="16"/>
    <n v="17"/>
    <n v="24194047"/>
    <n v="24495326"/>
    <n v="22"/>
    <n v="14560110"/>
    <n v="1189492"/>
    <n v="865"/>
  </r>
  <r>
    <x v="13"/>
    <x v="0"/>
    <n v="2021"/>
    <x v="17"/>
    <n v="18"/>
    <n v="0"/>
    <n v="20059059"/>
    <n v="13"/>
    <n v="9408042"/>
    <n v="23647"/>
    <n v="497"/>
  </r>
  <r>
    <x v="13"/>
    <x v="0"/>
    <n v="2021"/>
    <x v="18"/>
    <n v="19"/>
    <n v="1095800"/>
    <n v="504358"/>
    <n v="0"/>
    <n v="0"/>
    <n v="5617"/>
    <n v="53"/>
  </r>
  <r>
    <x v="13"/>
    <x v="0"/>
    <n v="2021"/>
    <x v="19"/>
    <n v="20"/>
    <n v="0"/>
    <n v="0"/>
    <n v="1"/>
    <n v="187816"/>
    <n v="2955"/>
    <n v="65"/>
  </r>
  <r>
    <x v="13"/>
    <x v="0"/>
    <n v="2021"/>
    <x v="20"/>
    <n v="21"/>
    <n v="0"/>
    <n v="183200"/>
    <n v="0"/>
    <n v="0"/>
    <n v="2028"/>
    <n v="24"/>
  </r>
  <r>
    <x v="13"/>
    <x v="0"/>
    <n v="2021"/>
    <x v="21"/>
    <n v="22"/>
    <n v="82000"/>
    <n v="1521425"/>
    <n v="3"/>
    <n v="4047739"/>
    <n v="40005"/>
    <n v="152"/>
  </r>
  <r>
    <x v="13"/>
    <x v="0"/>
    <n v="2021"/>
    <x v="22"/>
    <n v="23"/>
    <n v="23016247"/>
    <n v="2227284"/>
    <n v="5"/>
    <n v="916513"/>
    <n v="1115240"/>
    <n v="74"/>
  </r>
  <r>
    <x v="13"/>
    <x v="0"/>
    <n v="2021"/>
    <x v="23"/>
    <n v="24"/>
    <n v="36801400"/>
    <n v="1018495"/>
    <n v="23"/>
    <n v="6153832"/>
    <n v="104669"/>
    <n v="89"/>
  </r>
  <r>
    <x v="13"/>
    <x v="0"/>
    <n v="2021"/>
    <x v="24"/>
    <n v="25"/>
    <n v="18475170"/>
    <n v="984580"/>
    <n v="16"/>
    <n v="3330174"/>
    <n v="99392"/>
    <n v="570"/>
  </r>
  <r>
    <x v="13"/>
    <x v="0"/>
    <n v="2021"/>
    <x v="25"/>
    <n v="26"/>
    <n v="2979983"/>
    <n v="17958501"/>
    <n v="15"/>
    <n v="2928631"/>
    <n v="196004"/>
    <n v="335"/>
  </r>
  <r>
    <x v="13"/>
    <x v="0"/>
    <n v="2021"/>
    <x v="26"/>
    <n v="27"/>
    <n v="0"/>
    <n v="334698"/>
    <n v="7"/>
    <n v="1255158"/>
    <n v="12953"/>
    <m/>
  </r>
  <r>
    <x v="14"/>
    <x v="5"/>
    <n v="2021"/>
    <x v="0"/>
    <n v="1"/>
    <n v="0"/>
    <n v="76000"/>
    <n v="0"/>
    <n v="0"/>
    <n v="2836"/>
    <n v="44"/>
  </r>
  <r>
    <x v="14"/>
    <x v="5"/>
    <n v="2021"/>
    <x v="1"/>
    <n v="2"/>
    <m/>
    <m/>
    <m/>
    <m/>
    <n v="75"/>
    <m/>
  </r>
  <r>
    <x v="14"/>
    <x v="5"/>
    <n v="2021"/>
    <x v="2"/>
    <n v="3"/>
    <m/>
    <m/>
    <m/>
    <m/>
    <m/>
    <m/>
  </r>
  <r>
    <x v="14"/>
    <x v="5"/>
    <n v="2021"/>
    <x v="3"/>
    <n v="4"/>
    <m/>
    <m/>
    <m/>
    <m/>
    <n v="141"/>
    <m/>
  </r>
  <r>
    <x v="14"/>
    <x v="5"/>
    <n v="2021"/>
    <x v="4"/>
    <n v="5"/>
    <m/>
    <m/>
    <m/>
    <m/>
    <n v="92"/>
    <m/>
  </r>
  <r>
    <x v="14"/>
    <x v="5"/>
    <n v="2021"/>
    <x v="5"/>
    <n v="6"/>
    <m/>
    <n v="76000"/>
    <m/>
    <m/>
    <n v="2066"/>
    <n v="40"/>
  </r>
  <r>
    <x v="14"/>
    <x v="5"/>
    <n v="2021"/>
    <x v="6"/>
    <n v="7"/>
    <m/>
    <m/>
    <m/>
    <m/>
    <n v="462"/>
    <n v="4"/>
  </r>
  <r>
    <x v="14"/>
    <x v="5"/>
    <n v="2021"/>
    <x v="7"/>
    <n v="8"/>
    <m/>
    <m/>
    <m/>
    <m/>
    <m/>
    <m/>
  </r>
  <r>
    <x v="14"/>
    <x v="5"/>
    <n v="2021"/>
    <x v="8"/>
    <n v="9"/>
    <m/>
    <n v="1208473"/>
    <m/>
    <m/>
    <n v="2114"/>
    <m/>
  </r>
  <r>
    <x v="14"/>
    <x v="5"/>
    <n v="2021"/>
    <x v="9"/>
    <n v="10"/>
    <n v="275821"/>
    <m/>
    <m/>
    <m/>
    <n v="10"/>
    <m/>
  </r>
  <r>
    <x v="14"/>
    <x v="5"/>
    <n v="2021"/>
    <x v="10"/>
    <n v="11"/>
    <m/>
    <n v="2173571"/>
    <n v="1"/>
    <n v="3800000"/>
    <n v="2078"/>
    <n v="18"/>
  </r>
  <r>
    <x v="14"/>
    <x v="5"/>
    <n v="2021"/>
    <x v="11"/>
    <n v="12"/>
    <m/>
    <m/>
    <n v="1"/>
    <n v="1500000"/>
    <n v="100"/>
    <n v="1"/>
  </r>
  <r>
    <x v="14"/>
    <x v="5"/>
    <n v="2021"/>
    <x v="12"/>
    <n v="13"/>
    <m/>
    <m/>
    <m/>
    <m/>
    <n v="70149"/>
    <m/>
  </r>
  <r>
    <x v="14"/>
    <x v="5"/>
    <n v="2021"/>
    <x v="13"/>
    <n v="14"/>
    <m/>
    <n v="656140"/>
    <m/>
    <m/>
    <n v="1079"/>
    <m/>
  </r>
  <r>
    <x v="14"/>
    <x v="5"/>
    <n v="2021"/>
    <x v="14"/>
    <n v="15"/>
    <m/>
    <n v="134000"/>
    <n v="1"/>
    <n v="100000"/>
    <n v="20334"/>
    <m/>
  </r>
  <r>
    <x v="14"/>
    <x v="5"/>
    <n v="2021"/>
    <x v="15"/>
    <n v="16"/>
    <m/>
    <m/>
    <m/>
    <m/>
    <n v="338"/>
    <n v="2"/>
  </r>
  <r>
    <x v="14"/>
    <x v="5"/>
    <n v="2021"/>
    <x v="16"/>
    <n v="17"/>
    <n v="1540000"/>
    <n v="397000"/>
    <n v="0"/>
    <n v="0"/>
    <n v="40501"/>
    <n v="214"/>
  </r>
  <r>
    <x v="14"/>
    <x v="5"/>
    <n v="2021"/>
    <x v="17"/>
    <n v="18"/>
    <m/>
    <n v="128000"/>
    <m/>
    <m/>
    <n v="21727"/>
    <n v="90"/>
  </r>
  <r>
    <x v="14"/>
    <x v="5"/>
    <n v="2021"/>
    <x v="18"/>
    <n v="19"/>
    <m/>
    <m/>
    <m/>
    <m/>
    <m/>
    <n v="2"/>
  </r>
  <r>
    <x v="14"/>
    <x v="5"/>
    <n v="2021"/>
    <x v="19"/>
    <n v="20"/>
    <m/>
    <m/>
    <m/>
    <m/>
    <n v="431"/>
    <n v="7"/>
  </r>
  <r>
    <x v="14"/>
    <x v="5"/>
    <n v="2021"/>
    <x v="20"/>
    <n v="21"/>
    <m/>
    <m/>
    <m/>
    <m/>
    <n v="4"/>
    <m/>
  </r>
  <r>
    <x v="14"/>
    <x v="5"/>
    <n v="2021"/>
    <x v="21"/>
    <n v="22"/>
    <m/>
    <n v="8000"/>
    <m/>
    <m/>
    <n v="8370"/>
    <n v="72"/>
  </r>
  <r>
    <x v="14"/>
    <x v="5"/>
    <n v="2021"/>
    <x v="22"/>
    <n v="23"/>
    <n v="1540000"/>
    <n v="261000"/>
    <m/>
    <m/>
    <n v="9969"/>
    <n v="43"/>
  </r>
  <r>
    <x v="14"/>
    <x v="5"/>
    <n v="2021"/>
    <x v="23"/>
    <n v="24"/>
    <n v="700000"/>
    <m/>
    <m/>
    <m/>
    <n v="84"/>
    <n v="2"/>
  </r>
  <r>
    <x v="14"/>
    <x v="5"/>
    <n v="2021"/>
    <x v="24"/>
    <n v="25"/>
    <n v="1398800"/>
    <n v="70000"/>
    <m/>
    <m/>
    <n v="34810"/>
    <n v="83"/>
  </r>
  <r>
    <x v="14"/>
    <x v="5"/>
    <n v="2021"/>
    <x v="25"/>
    <n v="26"/>
    <m/>
    <m/>
    <m/>
    <m/>
    <n v="1200"/>
    <n v="2"/>
  </r>
  <r>
    <x v="14"/>
    <x v="5"/>
    <n v="2021"/>
    <x v="26"/>
    <n v="27"/>
    <m/>
    <n v="6000"/>
    <m/>
    <m/>
    <n v="8767"/>
    <m/>
  </r>
  <r>
    <x v="15"/>
    <x v="2"/>
    <n v="2021"/>
    <x v="0"/>
    <n v="1"/>
    <n v="0"/>
    <n v="535992"/>
    <n v="0"/>
    <n v="0"/>
    <n v="6024"/>
    <n v="2"/>
  </r>
  <r>
    <x v="15"/>
    <x v="2"/>
    <n v="2021"/>
    <x v="1"/>
    <n v="2"/>
    <m/>
    <m/>
    <m/>
    <m/>
    <n v="15"/>
    <m/>
  </r>
  <r>
    <x v="15"/>
    <x v="2"/>
    <n v="2021"/>
    <x v="2"/>
    <n v="3"/>
    <m/>
    <m/>
    <m/>
    <m/>
    <m/>
    <m/>
  </r>
  <r>
    <x v="15"/>
    <x v="2"/>
    <n v="2021"/>
    <x v="3"/>
    <n v="4"/>
    <m/>
    <m/>
    <m/>
    <m/>
    <n v="23"/>
    <m/>
  </r>
  <r>
    <x v="15"/>
    <x v="2"/>
    <n v="2021"/>
    <x v="4"/>
    <n v="5"/>
    <m/>
    <n v="30000"/>
    <m/>
    <m/>
    <n v="1140"/>
    <n v="1"/>
  </r>
  <r>
    <x v="15"/>
    <x v="2"/>
    <n v="2021"/>
    <x v="5"/>
    <n v="6"/>
    <m/>
    <n v="288092"/>
    <m/>
    <m/>
    <n v="4430"/>
    <n v="1"/>
  </r>
  <r>
    <x v="15"/>
    <x v="2"/>
    <n v="2021"/>
    <x v="6"/>
    <n v="7"/>
    <m/>
    <n v="217900"/>
    <m/>
    <m/>
    <n v="416"/>
    <m/>
  </r>
  <r>
    <x v="15"/>
    <x v="2"/>
    <n v="2021"/>
    <x v="7"/>
    <n v="8"/>
    <n v="524023"/>
    <n v="1367229"/>
    <n v="2"/>
    <n v="324023"/>
    <n v="2997"/>
    <n v="8"/>
  </r>
  <r>
    <x v="15"/>
    <x v="2"/>
    <n v="2021"/>
    <x v="8"/>
    <n v="9"/>
    <n v="1290730"/>
    <n v="257000"/>
    <n v="2"/>
    <n v="390730"/>
    <n v="1538"/>
    <n v="2"/>
  </r>
  <r>
    <x v="15"/>
    <x v="2"/>
    <n v="2021"/>
    <x v="9"/>
    <n v="10"/>
    <n v="350000"/>
    <n v="190000"/>
    <m/>
    <m/>
    <n v="98"/>
    <m/>
  </r>
  <r>
    <x v="15"/>
    <x v="2"/>
    <n v="2021"/>
    <x v="10"/>
    <n v="11"/>
    <n v="10113750"/>
    <n v="1201068"/>
    <m/>
    <m/>
    <n v="1695"/>
    <n v="3"/>
  </r>
  <r>
    <x v="15"/>
    <x v="2"/>
    <n v="2021"/>
    <x v="11"/>
    <n v="12"/>
    <n v="535000"/>
    <n v="10104383"/>
    <m/>
    <m/>
    <n v="5417"/>
    <n v="4"/>
  </r>
  <r>
    <x v="15"/>
    <x v="2"/>
    <n v="2021"/>
    <x v="12"/>
    <n v="13"/>
    <n v="10252021"/>
    <n v="29315332"/>
    <n v="5"/>
    <n v="1105651"/>
    <n v="31348"/>
    <n v="10"/>
  </r>
  <r>
    <x v="15"/>
    <x v="2"/>
    <n v="2021"/>
    <x v="13"/>
    <n v="14"/>
    <n v="23853730"/>
    <n v="741445"/>
    <n v="7"/>
    <n v="5680615"/>
    <n v="9733"/>
    <n v="6"/>
  </r>
  <r>
    <x v="15"/>
    <x v="2"/>
    <n v="2021"/>
    <x v="14"/>
    <n v="15"/>
    <n v="2143186"/>
    <n v="4905889"/>
    <n v="26"/>
    <n v="5071692"/>
    <n v="19282"/>
    <m/>
  </r>
  <r>
    <x v="15"/>
    <x v="2"/>
    <n v="2021"/>
    <x v="15"/>
    <n v="16"/>
    <m/>
    <n v="332404"/>
    <m/>
    <m/>
    <n v="13209"/>
    <n v="4"/>
  </r>
  <r>
    <x v="15"/>
    <x v="2"/>
    <n v="2021"/>
    <x v="16"/>
    <n v="17"/>
    <n v="3746159"/>
    <n v="6596898"/>
    <n v="2"/>
    <n v="1760417"/>
    <n v="23523"/>
    <n v="423"/>
  </r>
  <r>
    <x v="15"/>
    <x v="2"/>
    <n v="2021"/>
    <x v="17"/>
    <n v="18"/>
    <m/>
    <n v="916584"/>
    <m/>
    <m/>
    <n v="4198"/>
    <n v="260"/>
  </r>
  <r>
    <x v="15"/>
    <x v="2"/>
    <n v="2021"/>
    <x v="18"/>
    <n v="19"/>
    <m/>
    <n v="200000"/>
    <m/>
    <m/>
    <n v="284"/>
    <n v="9"/>
  </r>
  <r>
    <x v="15"/>
    <x v="2"/>
    <n v="2021"/>
    <x v="19"/>
    <n v="20"/>
    <m/>
    <n v="37750"/>
    <m/>
    <m/>
    <n v="1084"/>
    <n v="27"/>
  </r>
  <r>
    <x v="15"/>
    <x v="2"/>
    <n v="2021"/>
    <x v="20"/>
    <n v="21"/>
    <m/>
    <n v="38000"/>
    <m/>
    <m/>
    <n v="99"/>
    <n v="6"/>
  </r>
  <r>
    <x v="15"/>
    <x v="2"/>
    <n v="2021"/>
    <x v="21"/>
    <n v="22"/>
    <m/>
    <n v="516426"/>
    <m/>
    <m/>
    <n v="4159"/>
    <n v="94"/>
  </r>
  <r>
    <x v="15"/>
    <x v="2"/>
    <n v="2021"/>
    <x v="22"/>
    <n v="23"/>
    <n v="3746159"/>
    <n v="4888138"/>
    <n v="2"/>
    <n v="1760417"/>
    <n v="13699"/>
    <n v="27"/>
  </r>
  <r>
    <x v="15"/>
    <x v="2"/>
    <n v="2021"/>
    <x v="23"/>
    <n v="24"/>
    <n v="76751089"/>
    <n v="586653"/>
    <m/>
    <m/>
    <n v="16515"/>
    <n v="9"/>
  </r>
  <r>
    <x v="15"/>
    <x v="2"/>
    <n v="2021"/>
    <x v="24"/>
    <n v="25"/>
    <n v="10081648"/>
    <n v="1201039"/>
    <n v="5"/>
    <n v="2332850"/>
    <n v="49012"/>
    <n v="130"/>
  </r>
  <r>
    <x v="15"/>
    <x v="2"/>
    <n v="2021"/>
    <x v="25"/>
    <n v="26"/>
    <n v="1308393"/>
    <n v="33076582"/>
    <n v="6"/>
    <n v="1258393"/>
    <n v="37941"/>
    <n v="11"/>
  </r>
  <r>
    <x v="15"/>
    <x v="2"/>
    <n v="2021"/>
    <x v="26"/>
    <n v="27"/>
    <n v="897969"/>
    <n v="127810"/>
    <n v="2"/>
    <n v="536207"/>
    <n v="4173"/>
    <m/>
  </r>
  <r>
    <x v="16"/>
    <x v="4"/>
    <n v="2021"/>
    <x v="0"/>
    <n v="1"/>
    <n v="0"/>
    <n v="686296"/>
    <n v="0"/>
    <n v="0"/>
    <n v="2762"/>
    <n v="54"/>
  </r>
  <r>
    <x v="16"/>
    <x v="4"/>
    <n v="2021"/>
    <x v="1"/>
    <n v="2"/>
    <n v="0"/>
    <n v="0"/>
    <n v="0"/>
    <n v="0"/>
    <n v="158"/>
    <n v="4"/>
  </r>
  <r>
    <x v="16"/>
    <x v="4"/>
    <n v="2021"/>
    <x v="2"/>
    <n v="3"/>
    <n v="0"/>
    <n v="0"/>
    <n v="0"/>
    <n v="0"/>
    <n v="90"/>
    <n v="1"/>
  </r>
  <r>
    <x v="16"/>
    <x v="4"/>
    <n v="2021"/>
    <x v="3"/>
    <n v="4"/>
    <n v="0"/>
    <n v="0"/>
    <n v="0"/>
    <n v="0"/>
    <n v="515"/>
    <n v="1"/>
  </r>
  <r>
    <x v="16"/>
    <x v="4"/>
    <n v="2021"/>
    <x v="4"/>
    <n v="5"/>
    <n v="0"/>
    <n v="8130"/>
    <n v="0"/>
    <n v="0"/>
    <n v="543"/>
    <n v="16"/>
  </r>
  <r>
    <x v="16"/>
    <x v="4"/>
    <n v="2021"/>
    <x v="5"/>
    <n v="6"/>
    <n v="0"/>
    <n v="263750"/>
    <n v="0"/>
    <n v="0"/>
    <n v="429"/>
    <n v="22"/>
  </r>
  <r>
    <x v="16"/>
    <x v="4"/>
    <n v="2021"/>
    <x v="6"/>
    <n v="7"/>
    <n v="0"/>
    <n v="414416"/>
    <n v="0"/>
    <n v="0"/>
    <n v="1027"/>
    <n v="10"/>
  </r>
  <r>
    <x v="16"/>
    <x v="4"/>
    <n v="2021"/>
    <x v="7"/>
    <n v="8"/>
    <n v="2774080"/>
    <n v="433800"/>
    <n v="0"/>
    <n v="0"/>
    <n v="1754"/>
    <n v="9"/>
  </r>
  <r>
    <x v="16"/>
    <x v="4"/>
    <n v="2021"/>
    <x v="8"/>
    <n v="9"/>
    <n v="0"/>
    <n v="0"/>
    <n v="0"/>
    <n v="0"/>
    <n v="1209"/>
    <n v="63"/>
  </r>
  <r>
    <x v="16"/>
    <x v="4"/>
    <n v="2021"/>
    <x v="9"/>
    <n v="10"/>
    <n v="0"/>
    <n v="0"/>
    <n v="0"/>
    <n v="0"/>
    <n v="5"/>
    <m/>
  </r>
  <r>
    <x v="16"/>
    <x v="4"/>
    <n v="2021"/>
    <x v="10"/>
    <n v="11"/>
    <n v="224975"/>
    <n v="196904"/>
    <n v="0"/>
    <n v="0"/>
    <n v="1147"/>
    <n v="8"/>
  </r>
  <r>
    <x v="16"/>
    <x v="4"/>
    <n v="2021"/>
    <x v="11"/>
    <n v="12"/>
    <n v="275000"/>
    <n v="368899"/>
    <n v="0"/>
    <n v="0"/>
    <n v="1356"/>
    <n v="13"/>
  </r>
  <r>
    <x v="16"/>
    <x v="4"/>
    <n v="2021"/>
    <x v="12"/>
    <n v="13"/>
    <n v="2857990"/>
    <n v="1328382"/>
    <n v="0"/>
    <n v="0"/>
    <n v="62977"/>
    <n v="214"/>
  </r>
  <r>
    <x v="16"/>
    <x v="4"/>
    <n v="2021"/>
    <x v="13"/>
    <n v="14"/>
    <n v="2061800"/>
    <n v="108632"/>
    <n v="0"/>
    <n v="0"/>
    <n v="8086"/>
    <n v="60"/>
  </r>
  <r>
    <x v="16"/>
    <x v="4"/>
    <n v="2021"/>
    <x v="14"/>
    <n v="15"/>
    <n v="300000"/>
    <n v="351592"/>
    <n v="0"/>
    <n v="0"/>
    <n v="17889"/>
    <m/>
  </r>
  <r>
    <x v="16"/>
    <x v="4"/>
    <n v="2021"/>
    <x v="15"/>
    <n v="16"/>
    <n v="0"/>
    <n v="89300"/>
    <n v="0"/>
    <n v="0"/>
    <n v="11693"/>
    <n v="23"/>
  </r>
  <r>
    <x v="16"/>
    <x v="4"/>
    <n v="2021"/>
    <x v="16"/>
    <n v="17"/>
    <n v="1264749"/>
    <n v="4971823"/>
    <n v="0"/>
    <n v="0"/>
    <n v="62353"/>
    <n v="418"/>
  </r>
  <r>
    <x v="16"/>
    <x v="4"/>
    <n v="2021"/>
    <x v="17"/>
    <n v="18"/>
    <n v="436123"/>
    <n v="1012114"/>
    <n v="0"/>
    <n v="0"/>
    <n v="4806"/>
    <n v="108"/>
  </r>
  <r>
    <x v="16"/>
    <x v="4"/>
    <n v="2021"/>
    <x v="18"/>
    <n v="19"/>
    <n v="445630"/>
    <n v="100000"/>
    <n v="0"/>
    <n v="0"/>
    <n v="614"/>
    <n v="20"/>
  </r>
  <r>
    <x v="16"/>
    <x v="4"/>
    <n v="2021"/>
    <x v="19"/>
    <n v="20"/>
    <n v="17200"/>
    <n v="0"/>
    <n v="0"/>
    <n v="0"/>
    <n v="2584"/>
    <n v="103"/>
  </r>
  <r>
    <x v="16"/>
    <x v="4"/>
    <n v="2021"/>
    <x v="20"/>
    <n v="21"/>
    <n v="0"/>
    <n v="0"/>
    <n v="0"/>
    <n v="0"/>
    <n v="68"/>
    <n v="4"/>
  </r>
  <r>
    <x v="16"/>
    <x v="4"/>
    <n v="2021"/>
    <x v="21"/>
    <n v="22"/>
    <n v="48000"/>
    <n v="29000"/>
    <n v="0"/>
    <n v="0"/>
    <n v="16720"/>
    <n v="144"/>
  </r>
  <r>
    <x v="16"/>
    <x v="4"/>
    <n v="2021"/>
    <x v="22"/>
    <n v="23"/>
    <n v="317796"/>
    <n v="3830709"/>
    <n v="0"/>
    <n v="0"/>
    <n v="37561"/>
    <n v="39"/>
  </r>
  <r>
    <x v="16"/>
    <x v="4"/>
    <n v="2021"/>
    <x v="23"/>
    <n v="24"/>
    <n v="10600"/>
    <n v="133000"/>
    <n v="0"/>
    <n v="0"/>
    <n v="14070"/>
    <n v="73"/>
  </r>
  <r>
    <x v="16"/>
    <x v="4"/>
    <n v="2021"/>
    <x v="24"/>
    <n v="25"/>
    <n v="2200000"/>
    <n v="272536"/>
    <n v="0"/>
    <n v="0"/>
    <n v="16641"/>
    <n v="221"/>
  </r>
  <r>
    <x v="16"/>
    <x v="4"/>
    <n v="2021"/>
    <x v="25"/>
    <n v="26"/>
    <n v="250000"/>
    <n v="5746702"/>
    <n v="0"/>
    <n v="0"/>
    <n v="60044"/>
    <n v="215"/>
  </r>
  <r>
    <x v="16"/>
    <x v="4"/>
    <n v="2021"/>
    <x v="26"/>
    <n v="27"/>
    <n v="1877000"/>
    <n v="18613"/>
    <n v="0"/>
    <n v="0"/>
    <n v="7872"/>
    <m/>
  </r>
  <r>
    <x v="17"/>
    <x v="1"/>
    <n v="2021"/>
    <x v="0"/>
    <n v="1"/>
    <n v="1133974"/>
    <n v="147750"/>
    <n v="0"/>
    <n v="0"/>
    <n v="525"/>
    <n v="16"/>
  </r>
  <r>
    <x v="17"/>
    <x v="1"/>
    <n v="2021"/>
    <x v="1"/>
    <n v="2"/>
    <n v="0"/>
    <n v="0"/>
    <n v="0"/>
    <n v="0"/>
    <n v="0"/>
    <n v="0"/>
  </r>
  <r>
    <x v="17"/>
    <x v="1"/>
    <n v="2021"/>
    <x v="2"/>
    <n v="3"/>
    <n v="0"/>
    <n v="0"/>
    <n v="0"/>
    <n v="0"/>
    <n v="25"/>
    <n v="2"/>
  </r>
  <r>
    <x v="17"/>
    <x v="1"/>
    <n v="2021"/>
    <x v="3"/>
    <n v="4"/>
    <n v="0"/>
    <n v="0"/>
    <n v="0"/>
    <n v="0"/>
    <n v="0"/>
    <n v="0"/>
  </r>
  <r>
    <x v="17"/>
    <x v="1"/>
    <n v="2021"/>
    <x v="4"/>
    <n v="5"/>
    <n v="0"/>
    <n v="0"/>
    <n v="0"/>
    <n v="0"/>
    <n v="0"/>
    <n v="0"/>
  </r>
  <r>
    <x v="17"/>
    <x v="1"/>
    <n v="2021"/>
    <x v="5"/>
    <n v="6"/>
    <n v="52478"/>
    <n v="108000"/>
    <n v="0"/>
    <n v="0"/>
    <n v="288"/>
    <n v="8"/>
  </r>
  <r>
    <x v="17"/>
    <x v="1"/>
    <n v="2021"/>
    <x v="6"/>
    <n v="7"/>
    <n v="1081496"/>
    <n v="39750"/>
    <n v="0"/>
    <n v="0"/>
    <n v="212"/>
    <n v="6"/>
  </r>
  <r>
    <x v="17"/>
    <x v="1"/>
    <n v="2021"/>
    <x v="7"/>
    <n v="8"/>
    <n v="810000"/>
    <n v="50000"/>
    <n v="0"/>
    <n v="0"/>
    <n v="1028"/>
    <n v="17"/>
  </r>
  <r>
    <x v="17"/>
    <x v="1"/>
    <n v="2021"/>
    <x v="8"/>
    <n v="9"/>
    <n v="16000"/>
    <n v="215280"/>
    <n v="0"/>
    <n v="0"/>
    <n v="83"/>
    <n v="12"/>
  </r>
  <r>
    <x v="17"/>
    <x v="1"/>
    <n v="2021"/>
    <x v="9"/>
    <n v="10"/>
    <n v="15000"/>
    <n v="0"/>
    <n v="0"/>
    <n v="0"/>
    <n v="26"/>
    <m/>
  </r>
  <r>
    <x v="17"/>
    <x v="1"/>
    <n v="2021"/>
    <x v="10"/>
    <n v="11"/>
    <n v="3434353"/>
    <n v="459880"/>
    <n v="0"/>
    <n v="0"/>
    <n v="18"/>
    <n v="7"/>
  </r>
  <r>
    <x v="17"/>
    <x v="1"/>
    <n v="2021"/>
    <x v="11"/>
    <n v="12"/>
    <n v="1190000"/>
    <n v="316300"/>
    <n v="0"/>
    <n v="0"/>
    <n v="1576"/>
    <n v="19"/>
  </r>
  <r>
    <x v="17"/>
    <x v="1"/>
    <n v="2021"/>
    <x v="12"/>
    <n v="13"/>
    <n v="9231905"/>
    <n v="7785973"/>
    <n v="0"/>
    <n v="0"/>
    <n v="47610"/>
    <n v="150"/>
  </r>
  <r>
    <x v="17"/>
    <x v="1"/>
    <n v="2021"/>
    <x v="13"/>
    <n v="14"/>
    <n v="8966576"/>
    <n v="36364919"/>
    <n v="0"/>
    <n v="0"/>
    <n v="2418"/>
    <n v="10"/>
  </r>
  <r>
    <x v="17"/>
    <x v="1"/>
    <n v="2021"/>
    <x v="14"/>
    <n v="15"/>
    <n v="6613564"/>
    <n v="2850000"/>
    <n v="37"/>
    <n v="8763564"/>
    <n v="48"/>
    <m/>
  </r>
  <r>
    <x v="17"/>
    <x v="1"/>
    <n v="2021"/>
    <x v="15"/>
    <n v="16"/>
    <n v="66763759"/>
    <n v="26966263"/>
    <m/>
    <n v="0"/>
    <n v="5582"/>
    <n v="5"/>
  </r>
  <r>
    <x v="17"/>
    <x v="1"/>
    <n v="2021"/>
    <x v="16"/>
    <n v="17"/>
    <n v="3050577"/>
    <n v="8951808"/>
    <n v="0"/>
    <n v="0"/>
    <n v="48250"/>
    <n v="132"/>
  </r>
  <r>
    <x v="17"/>
    <x v="1"/>
    <n v="2021"/>
    <x v="17"/>
    <n v="18"/>
    <n v="175000"/>
    <n v="685520"/>
    <n v="0"/>
    <n v="0"/>
    <n v="1442"/>
    <n v="44"/>
  </r>
  <r>
    <x v="17"/>
    <x v="1"/>
    <n v="2021"/>
    <x v="18"/>
    <n v="19"/>
    <n v="0"/>
    <n v="0"/>
    <n v="0"/>
    <n v="0"/>
    <n v="125"/>
    <n v="4"/>
  </r>
  <r>
    <x v="17"/>
    <x v="1"/>
    <n v="2021"/>
    <x v="19"/>
    <n v="20"/>
    <n v="20000"/>
    <n v="0"/>
    <n v="0"/>
    <n v="0"/>
    <n v="120"/>
    <n v="1"/>
  </r>
  <r>
    <x v="17"/>
    <x v="1"/>
    <n v="2021"/>
    <x v="20"/>
    <n v="21"/>
    <n v="0"/>
    <n v="0"/>
    <n v="0"/>
    <n v="0"/>
    <n v="0"/>
    <n v="0"/>
  </r>
  <r>
    <x v="17"/>
    <x v="1"/>
    <n v="2021"/>
    <x v="21"/>
    <n v="22"/>
    <n v="29426"/>
    <n v="34600"/>
    <n v="0"/>
    <n v="0"/>
    <n v="350"/>
    <n v="18"/>
  </r>
  <r>
    <x v="17"/>
    <x v="1"/>
    <n v="2021"/>
    <x v="22"/>
    <n v="23"/>
    <n v="2826151"/>
    <n v="8231688"/>
    <n v="0"/>
    <n v="0"/>
    <n v="46213"/>
    <n v="65"/>
  </r>
  <r>
    <x v="17"/>
    <x v="1"/>
    <n v="2021"/>
    <x v="23"/>
    <n v="24"/>
    <n v="2906807"/>
    <n v="237548"/>
    <n v="0"/>
    <n v="0"/>
    <n v="2675"/>
    <n v="7"/>
  </r>
  <r>
    <x v="17"/>
    <x v="1"/>
    <n v="2021"/>
    <x v="24"/>
    <n v="25"/>
    <n v="4257064"/>
    <n v="764916"/>
    <n v="0"/>
    <n v="0"/>
    <n v="9655"/>
    <n v="133"/>
  </r>
  <r>
    <x v="17"/>
    <x v="1"/>
    <n v="2021"/>
    <x v="25"/>
    <n v="26"/>
    <n v="10969666"/>
    <n v="12377925"/>
    <n v="0"/>
    <n v="0"/>
    <n v="24584"/>
    <n v="9"/>
  </r>
  <r>
    <x v="17"/>
    <x v="1"/>
    <n v="2021"/>
    <x v="26"/>
    <n v="27"/>
    <n v="500000"/>
    <n v="474797"/>
    <n v="0"/>
    <n v="0"/>
    <n v="439"/>
    <m/>
  </r>
  <r>
    <x v="18"/>
    <x v="5"/>
    <n v="2021"/>
    <x v="0"/>
    <n v="1"/>
    <n v="0"/>
    <n v="0"/>
    <n v="0"/>
    <n v="0"/>
    <n v="0"/>
    <n v="0"/>
  </r>
  <r>
    <x v="18"/>
    <x v="5"/>
    <n v="2021"/>
    <x v="1"/>
    <n v="2"/>
    <m/>
    <m/>
    <m/>
    <m/>
    <m/>
    <m/>
  </r>
  <r>
    <x v="18"/>
    <x v="5"/>
    <n v="2021"/>
    <x v="2"/>
    <n v="3"/>
    <m/>
    <m/>
    <m/>
    <m/>
    <m/>
    <m/>
  </r>
  <r>
    <x v="18"/>
    <x v="5"/>
    <n v="2021"/>
    <x v="3"/>
    <n v="4"/>
    <m/>
    <m/>
    <m/>
    <m/>
    <m/>
    <m/>
  </r>
  <r>
    <x v="18"/>
    <x v="5"/>
    <n v="2021"/>
    <x v="4"/>
    <n v="5"/>
    <m/>
    <m/>
    <m/>
    <m/>
    <m/>
    <m/>
  </r>
  <r>
    <x v="18"/>
    <x v="5"/>
    <n v="2021"/>
    <x v="5"/>
    <n v="6"/>
    <m/>
    <m/>
    <m/>
    <m/>
    <m/>
    <m/>
  </r>
  <r>
    <x v="18"/>
    <x v="5"/>
    <n v="2021"/>
    <x v="6"/>
    <n v="7"/>
    <m/>
    <m/>
    <m/>
    <m/>
    <m/>
    <m/>
  </r>
  <r>
    <x v="18"/>
    <x v="5"/>
    <n v="2021"/>
    <x v="7"/>
    <n v="8"/>
    <m/>
    <m/>
    <m/>
    <m/>
    <m/>
    <m/>
  </r>
  <r>
    <x v="18"/>
    <x v="5"/>
    <n v="2021"/>
    <x v="8"/>
    <n v="9"/>
    <m/>
    <m/>
    <m/>
    <m/>
    <m/>
    <m/>
  </r>
  <r>
    <x v="18"/>
    <x v="5"/>
    <n v="2021"/>
    <x v="9"/>
    <n v="10"/>
    <m/>
    <m/>
    <m/>
    <m/>
    <m/>
    <m/>
  </r>
  <r>
    <x v="18"/>
    <x v="5"/>
    <n v="2021"/>
    <x v="10"/>
    <n v="11"/>
    <m/>
    <m/>
    <m/>
    <m/>
    <m/>
    <m/>
  </r>
  <r>
    <x v="18"/>
    <x v="5"/>
    <n v="2021"/>
    <x v="11"/>
    <n v="12"/>
    <m/>
    <m/>
    <m/>
    <m/>
    <m/>
    <m/>
  </r>
  <r>
    <x v="18"/>
    <x v="5"/>
    <n v="2021"/>
    <x v="12"/>
    <n v="13"/>
    <m/>
    <m/>
    <m/>
    <m/>
    <m/>
    <m/>
  </r>
  <r>
    <x v="18"/>
    <x v="5"/>
    <n v="2021"/>
    <x v="13"/>
    <n v="14"/>
    <m/>
    <m/>
    <m/>
    <m/>
    <m/>
    <m/>
  </r>
  <r>
    <x v="18"/>
    <x v="5"/>
    <n v="2021"/>
    <x v="14"/>
    <n v="15"/>
    <m/>
    <m/>
    <m/>
    <m/>
    <m/>
    <m/>
  </r>
  <r>
    <x v="18"/>
    <x v="5"/>
    <n v="2021"/>
    <x v="15"/>
    <n v="16"/>
    <m/>
    <m/>
    <m/>
    <m/>
    <m/>
    <m/>
  </r>
  <r>
    <x v="18"/>
    <x v="5"/>
    <n v="2021"/>
    <x v="16"/>
    <n v="17"/>
    <n v="0"/>
    <n v="0"/>
    <n v="0"/>
    <n v="0"/>
    <n v="0"/>
    <n v="0"/>
  </r>
  <r>
    <x v="18"/>
    <x v="5"/>
    <n v="2021"/>
    <x v="17"/>
    <n v="18"/>
    <m/>
    <m/>
    <m/>
    <m/>
    <m/>
    <m/>
  </r>
  <r>
    <x v="18"/>
    <x v="5"/>
    <n v="2021"/>
    <x v="18"/>
    <n v="19"/>
    <m/>
    <m/>
    <m/>
    <m/>
    <m/>
    <m/>
  </r>
  <r>
    <x v="18"/>
    <x v="5"/>
    <n v="2021"/>
    <x v="19"/>
    <n v="20"/>
    <m/>
    <m/>
    <m/>
    <m/>
    <m/>
    <m/>
  </r>
  <r>
    <x v="18"/>
    <x v="5"/>
    <n v="2021"/>
    <x v="20"/>
    <n v="21"/>
    <m/>
    <m/>
    <m/>
    <m/>
    <m/>
    <m/>
  </r>
  <r>
    <x v="18"/>
    <x v="5"/>
    <n v="2021"/>
    <x v="21"/>
    <n v="22"/>
    <m/>
    <m/>
    <m/>
    <m/>
    <m/>
    <m/>
  </r>
  <r>
    <x v="18"/>
    <x v="5"/>
    <n v="2021"/>
    <x v="22"/>
    <n v="23"/>
    <m/>
    <m/>
    <m/>
    <m/>
    <m/>
    <m/>
  </r>
  <r>
    <x v="18"/>
    <x v="5"/>
    <n v="2021"/>
    <x v="23"/>
    <n v="24"/>
    <m/>
    <m/>
    <m/>
    <m/>
    <m/>
    <m/>
  </r>
  <r>
    <x v="18"/>
    <x v="5"/>
    <n v="2021"/>
    <x v="24"/>
    <n v="25"/>
    <m/>
    <m/>
    <m/>
    <m/>
    <m/>
    <m/>
  </r>
  <r>
    <x v="18"/>
    <x v="5"/>
    <n v="2021"/>
    <x v="25"/>
    <n v="26"/>
    <m/>
    <m/>
    <m/>
    <m/>
    <m/>
    <m/>
  </r>
  <r>
    <x v="18"/>
    <x v="5"/>
    <n v="2021"/>
    <x v="26"/>
    <n v="27"/>
    <m/>
    <m/>
    <m/>
    <m/>
    <m/>
    <m/>
  </r>
  <r>
    <x v="19"/>
    <x v="0"/>
    <n v="2021"/>
    <x v="0"/>
    <n v="1"/>
    <n v="300000"/>
    <n v="4651000"/>
    <n v="3"/>
    <n v="95362"/>
    <n v="14480"/>
    <n v="105"/>
  </r>
  <r>
    <x v="19"/>
    <x v="0"/>
    <n v="2021"/>
    <x v="1"/>
    <n v="2"/>
    <n v="0"/>
    <n v="0"/>
    <n v="0"/>
    <n v="0"/>
    <n v="0"/>
    <n v="0"/>
  </r>
  <r>
    <x v="19"/>
    <x v="0"/>
    <n v="2021"/>
    <x v="2"/>
    <n v="3"/>
    <n v="0"/>
    <n v="0"/>
    <n v="0"/>
    <n v="0"/>
    <n v="405"/>
    <n v="3"/>
  </r>
  <r>
    <x v="19"/>
    <x v="0"/>
    <n v="2021"/>
    <x v="3"/>
    <n v="4"/>
    <n v="0"/>
    <n v="0"/>
    <n v="0"/>
    <n v="0"/>
    <n v="5"/>
    <n v="2"/>
  </r>
  <r>
    <x v="19"/>
    <x v="0"/>
    <n v="2021"/>
    <x v="4"/>
    <n v="5"/>
    <n v="0"/>
    <n v="0"/>
    <n v="0"/>
    <n v="0"/>
    <n v="1364"/>
    <n v="20"/>
  </r>
  <r>
    <x v="19"/>
    <x v="0"/>
    <n v="2021"/>
    <x v="5"/>
    <n v="6"/>
    <n v="0"/>
    <n v="4604000"/>
    <n v="1"/>
    <n v="0"/>
    <n v="8726"/>
    <n v="52"/>
  </r>
  <r>
    <x v="19"/>
    <x v="0"/>
    <n v="2021"/>
    <x v="6"/>
    <n v="7"/>
    <n v="300000"/>
    <n v="47000"/>
    <n v="2"/>
    <n v="95362"/>
    <n v="3980"/>
    <n v="28"/>
  </r>
  <r>
    <x v="19"/>
    <x v="0"/>
    <n v="2021"/>
    <x v="7"/>
    <n v="8"/>
    <n v="80000"/>
    <n v="952129"/>
    <n v="0"/>
    <n v="0"/>
    <n v="5565"/>
    <n v="92"/>
  </r>
  <r>
    <x v="19"/>
    <x v="0"/>
    <n v="2021"/>
    <x v="8"/>
    <n v="9"/>
    <n v="0"/>
    <n v="64000"/>
    <n v="0"/>
    <n v="0"/>
    <n v="7897"/>
    <n v="101"/>
  </r>
  <r>
    <x v="19"/>
    <x v="0"/>
    <n v="2021"/>
    <x v="9"/>
    <n v="10"/>
    <n v="1862800"/>
    <n v="83112"/>
    <n v="0"/>
    <n v="0"/>
    <n v="450"/>
    <m/>
  </r>
  <r>
    <x v="19"/>
    <x v="0"/>
    <n v="2021"/>
    <x v="10"/>
    <n v="11"/>
    <n v="0"/>
    <n v="0"/>
    <n v="0"/>
    <n v="0"/>
    <n v="2700"/>
    <n v="2"/>
  </r>
  <r>
    <x v="19"/>
    <x v="0"/>
    <n v="2021"/>
    <x v="11"/>
    <n v="12"/>
    <n v="13362933"/>
    <n v="9793416"/>
    <n v="5"/>
    <n v="1942750"/>
    <n v="6151"/>
    <n v="69"/>
  </r>
  <r>
    <x v="19"/>
    <x v="0"/>
    <n v="2021"/>
    <x v="12"/>
    <n v="13"/>
    <n v="2440937"/>
    <n v="219589648"/>
    <n v="2"/>
    <n v="594234"/>
    <n v="190000"/>
    <n v="1038"/>
  </r>
  <r>
    <x v="19"/>
    <x v="0"/>
    <n v="2021"/>
    <x v="13"/>
    <n v="14"/>
    <n v="9347800"/>
    <n v="7491271"/>
    <n v="0"/>
    <n v="81607800"/>
    <n v="38311"/>
    <n v="171"/>
  </r>
  <r>
    <x v="19"/>
    <x v="0"/>
    <n v="2021"/>
    <x v="14"/>
    <n v="15"/>
    <n v="23561400"/>
    <n v="392675"/>
    <n v="28"/>
    <n v="19850000"/>
    <n v="152628"/>
    <m/>
  </r>
  <r>
    <x v="19"/>
    <x v="0"/>
    <n v="2021"/>
    <x v="15"/>
    <n v="16"/>
    <n v="800000"/>
    <n v="286440"/>
    <n v="0"/>
    <n v="0"/>
    <n v="26802"/>
    <n v="189"/>
  </r>
  <r>
    <x v="19"/>
    <x v="0"/>
    <n v="2021"/>
    <x v="16"/>
    <n v="17"/>
    <n v="757700"/>
    <n v="4399320"/>
    <n v="1"/>
    <n v="69855"/>
    <n v="65657"/>
    <n v="566"/>
  </r>
  <r>
    <x v="19"/>
    <x v="0"/>
    <n v="2021"/>
    <x v="17"/>
    <n v="18"/>
    <n v="125000"/>
    <n v="3100901"/>
    <n v="0"/>
    <n v="0"/>
    <n v="12154"/>
    <n v="143"/>
  </r>
  <r>
    <x v="19"/>
    <x v="0"/>
    <n v="2021"/>
    <x v="18"/>
    <n v="19"/>
    <n v="200000"/>
    <n v="28"/>
    <n v="0"/>
    <n v="0"/>
    <n v="1575"/>
    <n v="47"/>
  </r>
  <r>
    <x v="19"/>
    <x v="0"/>
    <n v="2021"/>
    <x v="19"/>
    <n v="20"/>
    <n v="0"/>
    <n v="5000"/>
    <n v="0"/>
    <n v="0"/>
    <n v="5882"/>
    <n v="127"/>
  </r>
  <r>
    <x v="19"/>
    <x v="0"/>
    <n v="2021"/>
    <x v="20"/>
    <n v="21"/>
    <n v="0"/>
    <n v="100000"/>
    <n v="0"/>
    <n v="0"/>
    <n v="102"/>
    <n v="6"/>
  </r>
  <r>
    <x v="19"/>
    <x v="0"/>
    <n v="2021"/>
    <x v="21"/>
    <n v="22"/>
    <n v="0"/>
    <n v="387707"/>
    <n v="1"/>
    <n v="69855"/>
    <n v="15507"/>
    <n v="188"/>
  </r>
  <r>
    <x v="19"/>
    <x v="0"/>
    <n v="2021"/>
    <x v="22"/>
    <n v="23"/>
    <n v="432700"/>
    <n v="805684"/>
    <n v="0"/>
    <n v="0"/>
    <n v="30437"/>
    <n v="55"/>
  </r>
  <r>
    <x v="19"/>
    <x v="0"/>
    <n v="2021"/>
    <x v="23"/>
    <n v="24"/>
    <n v="0"/>
    <n v="296000"/>
    <n v="0"/>
    <n v="0"/>
    <n v="18926"/>
    <n v="471"/>
  </r>
  <r>
    <x v="19"/>
    <x v="0"/>
    <n v="2021"/>
    <x v="24"/>
    <n v="25"/>
    <n v="455400"/>
    <n v="1432386"/>
    <n v="1"/>
    <n v="1200000"/>
    <n v="138861"/>
    <n v="446"/>
  </r>
  <r>
    <x v="19"/>
    <x v="0"/>
    <n v="2021"/>
    <x v="25"/>
    <n v="26"/>
    <n v="900000"/>
    <n v="40149075"/>
    <n v="1"/>
    <n v="262000"/>
    <n v="140164"/>
    <n v="143"/>
  </r>
  <r>
    <x v="19"/>
    <x v="0"/>
    <n v="2021"/>
    <x v="26"/>
    <n v="27"/>
    <n v="1648200"/>
    <n v="316833"/>
    <n v="0"/>
    <n v="1940"/>
    <m/>
    <m/>
  </r>
  <r>
    <x v="20"/>
    <x v="6"/>
    <n v="2021"/>
    <x v="0"/>
    <n v="1"/>
    <n v="94120"/>
    <n v="12900"/>
    <n v="0"/>
    <n v="0"/>
    <n v="6316"/>
    <n v="36"/>
  </r>
  <r>
    <x v="20"/>
    <x v="6"/>
    <n v="2021"/>
    <x v="1"/>
    <n v="2"/>
    <n v="0"/>
    <n v="0"/>
    <n v="0"/>
    <n v="0"/>
    <n v="0"/>
    <n v="0"/>
  </r>
  <r>
    <x v="20"/>
    <x v="6"/>
    <n v="2021"/>
    <x v="2"/>
    <n v="3"/>
    <n v="0"/>
    <n v="0"/>
    <n v="0"/>
    <n v="0"/>
    <n v="692"/>
    <n v="3"/>
  </r>
  <r>
    <x v="20"/>
    <x v="6"/>
    <n v="2021"/>
    <x v="3"/>
    <n v="4"/>
    <n v="0"/>
    <n v="0"/>
    <n v="0"/>
    <n v="0"/>
    <n v="0"/>
    <n v="0"/>
  </r>
  <r>
    <x v="20"/>
    <x v="6"/>
    <n v="2021"/>
    <x v="4"/>
    <n v="5"/>
    <n v="0"/>
    <n v="0"/>
    <n v="0"/>
    <n v="0"/>
    <n v="78"/>
    <n v="2"/>
  </r>
  <r>
    <x v="20"/>
    <x v="6"/>
    <n v="2021"/>
    <x v="5"/>
    <n v="6"/>
    <n v="94120"/>
    <n v="3000"/>
    <n v="0"/>
    <n v="0"/>
    <n v="3475"/>
    <n v="19"/>
  </r>
  <r>
    <x v="20"/>
    <x v="6"/>
    <n v="2021"/>
    <x v="6"/>
    <n v="7"/>
    <n v="0"/>
    <n v="9900"/>
    <n v="0"/>
    <n v="0"/>
    <n v="2071"/>
    <n v="12"/>
  </r>
  <r>
    <x v="20"/>
    <x v="6"/>
    <n v="2021"/>
    <x v="7"/>
    <n v="8"/>
    <n v="18474"/>
    <n v="113070"/>
    <n v="0"/>
    <n v="0"/>
    <n v="4175"/>
    <n v="55"/>
  </r>
  <r>
    <x v="20"/>
    <x v="6"/>
    <n v="2021"/>
    <x v="8"/>
    <n v="9"/>
    <n v="0"/>
    <n v="74000"/>
    <n v="0"/>
    <n v="0"/>
    <n v="2127"/>
    <n v="64"/>
  </r>
  <r>
    <x v="20"/>
    <x v="6"/>
    <n v="2021"/>
    <x v="9"/>
    <n v="10"/>
    <n v="5408561"/>
    <n v="15000"/>
    <n v="0"/>
    <n v="0"/>
    <n v="1401"/>
    <m/>
  </r>
  <r>
    <x v="20"/>
    <x v="6"/>
    <n v="2021"/>
    <x v="10"/>
    <n v="11"/>
    <n v="1753149"/>
    <n v="1000"/>
    <n v="0"/>
    <n v="0"/>
    <n v="4054"/>
    <n v="21"/>
  </r>
  <r>
    <x v="20"/>
    <x v="6"/>
    <n v="2021"/>
    <x v="11"/>
    <n v="12"/>
    <n v="45405"/>
    <n v="436702"/>
    <n v="0"/>
    <n v="0"/>
    <n v="24235"/>
    <n v="155"/>
  </r>
  <r>
    <x v="20"/>
    <x v="6"/>
    <n v="2021"/>
    <x v="12"/>
    <n v="13"/>
    <n v="16709595"/>
    <n v="879425"/>
    <n v="1"/>
    <n v="500000"/>
    <n v="171795"/>
    <n v="427"/>
  </r>
  <r>
    <x v="20"/>
    <x v="6"/>
    <n v="2021"/>
    <x v="13"/>
    <n v="14"/>
    <n v="1175930"/>
    <n v="953159"/>
    <n v="0"/>
    <n v="0"/>
    <n v="20154"/>
    <n v="96"/>
  </r>
  <r>
    <x v="20"/>
    <x v="6"/>
    <n v="2021"/>
    <x v="14"/>
    <n v="15"/>
    <n v="98000"/>
    <n v="127926"/>
    <n v="1"/>
    <n v="499837"/>
    <n v="39957"/>
    <m/>
  </r>
  <r>
    <x v="20"/>
    <x v="6"/>
    <n v="2021"/>
    <x v="15"/>
    <n v="16"/>
    <n v="1163031"/>
    <n v="360875"/>
    <n v="0"/>
    <n v="0"/>
    <n v="27039"/>
    <n v="86"/>
  </r>
  <r>
    <x v="20"/>
    <x v="6"/>
    <n v="2021"/>
    <x v="16"/>
    <n v="17"/>
    <n v="1119523"/>
    <n v="3067430"/>
    <n v="0"/>
    <n v="0"/>
    <n v="224714"/>
    <n v="259"/>
  </r>
  <r>
    <x v="20"/>
    <x v="6"/>
    <n v="2021"/>
    <x v="17"/>
    <n v="18"/>
    <n v="0"/>
    <n v="2456966"/>
    <n v="0"/>
    <n v="0"/>
    <n v="12836"/>
    <n v="80"/>
  </r>
  <r>
    <x v="20"/>
    <x v="6"/>
    <n v="2021"/>
    <x v="18"/>
    <n v="19"/>
    <n v="311285"/>
    <n v="170440"/>
    <n v="0"/>
    <n v="0"/>
    <n v="5398"/>
    <n v="21"/>
  </r>
  <r>
    <x v="20"/>
    <x v="6"/>
    <n v="2021"/>
    <x v="19"/>
    <n v="20"/>
    <n v="0"/>
    <n v="6500"/>
    <n v="0"/>
    <n v="0"/>
    <n v="6789"/>
    <n v="45"/>
  </r>
  <r>
    <x v="20"/>
    <x v="6"/>
    <n v="2021"/>
    <x v="20"/>
    <n v="21"/>
    <n v="0"/>
    <n v="0"/>
    <n v="0"/>
    <n v="0"/>
    <n v="106"/>
    <n v="5"/>
  </r>
  <r>
    <x v="20"/>
    <x v="6"/>
    <n v="2021"/>
    <x v="21"/>
    <n v="22"/>
    <n v="301132"/>
    <n v="106850"/>
    <n v="0"/>
    <n v="0"/>
    <n v="14660"/>
    <n v="87"/>
  </r>
  <r>
    <x v="20"/>
    <x v="6"/>
    <n v="2021"/>
    <x v="22"/>
    <n v="23"/>
    <n v="507106"/>
    <n v="326674"/>
    <n v="0"/>
    <n v="0"/>
    <n v="184925"/>
    <n v="21"/>
  </r>
  <r>
    <x v="20"/>
    <x v="6"/>
    <n v="2021"/>
    <x v="23"/>
    <n v="24"/>
    <n v="383831"/>
    <n v="106000"/>
    <n v="0"/>
    <n v="0"/>
    <n v="58055"/>
    <n v="71"/>
  </r>
  <r>
    <x v="20"/>
    <x v="6"/>
    <n v="2021"/>
    <x v="24"/>
    <n v="25"/>
    <n v="661460"/>
    <n v="489441"/>
    <n v="1"/>
    <n v="474000"/>
    <n v="222688"/>
    <n v="227"/>
  </r>
  <r>
    <x v="20"/>
    <x v="6"/>
    <n v="2021"/>
    <x v="25"/>
    <n v="26"/>
    <n v="17772"/>
    <n v="1644677"/>
    <n v="0"/>
    <n v="0"/>
    <n v="113051"/>
    <n v="266"/>
  </r>
  <r>
    <x v="20"/>
    <x v="6"/>
    <n v="2021"/>
    <x v="26"/>
    <n v="27"/>
    <n v="10000"/>
    <n v="150585"/>
    <n v="0"/>
    <n v="0"/>
    <n v="19021"/>
    <m/>
  </r>
  <r>
    <x v="21"/>
    <x v="4"/>
    <n v="2021"/>
    <x v="0"/>
    <n v="1"/>
    <n v="35000"/>
    <n v="1078796"/>
    <n v="0"/>
    <n v="0"/>
    <n v="5468"/>
    <n v="101"/>
  </r>
  <r>
    <x v="21"/>
    <x v="4"/>
    <n v="2021"/>
    <x v="1"/>
    <n v="2"/>
    <n v="0"/>
    <n v="0"/>
    <n v="0"/>
    <n v="0"/>
    <n v="0"/>
    <n v="0"/>
  </r>
  <r>
    <x v="21"/>
    <x v="4"/>
    <n v="2021"/>
    <x v="2"/>
    <n v="3"/>
    <m/>
    <n v="0"/>
    <n v="0"/>
    <n v="0"/>
    <n v="73"/>
    <n v="6"/>
  </r>
  <r>
    <x v="21"/>
    <x v="4"/>
    <n v="2021"/>
    <x v="3"/>
    <n v="4"/>
    <n v="0"/>
    <n v="0"/>
    <n v="0"/>
    <n v="0"/>
    <n v="0"/>
    <n v="0"/>
  </r>
  <r>
    <x v="21"/>
    <x v="4"/>
    <n v="2021"/>
    <x v="4"/>
    <n v="5"/>
    <n v="35000"/>
    <m/>
    <n v="0"/>
    <n v="0"/>
    <n v="846"/>
    <n v="28"/>
  </r>
  <r>
    <x v="21"/>
    <x v="4"/>
    <n v="2021"/>
    <x v="5"/>
    <n v="6"/>
    <n v="0"/>
    <n v="0"/>
    <n v="0"/>
    <n v="0"/>
    <n v="580"/>
    <n v="21"/>
  </r>
  <r>
    <x v="21"/>
    <x v="4"/>
    <n v="2021"/>
    <x v="6"/>
    <n v="7"/>
    <n v="0"/>
    <n v="1078796"/>
    <n v="0"/>
    <n v="0"/>
    <n v="3969"/>
    <n v="46"/>
  </r>
  <r>
    <x v="21"/>
    <x v="4"/>
    <n v="2021"/>
    <x v="7"/>
    <n v="8"/>
    <m/>
    <n v="193344"/>
    <n v="0"/>
    <n v="0"/>
    <n v="8423"/>
    <n v="36"/>
  </r>
  <r>
    <x v="21"/>
    <x v="4"/>
    <n v="2021"/>
    <x v="8"/>
    <n v="9"/>
    <n v="40000"/>
    <n v="25914"/>
    <n v="0"/>
    <n v="0"/>
    <n v="3892"/>
    <n v="54"/>
  </r>
  <r>
    <x v="21"/>
    <x v="4"/>
    <n v="2021"/>
    <x v="9"/>
    <n v="10"/>
    <n v="6068"/>
    <n v="150955"/>
    <n v="0"/>
    <n v="0"/>
    <n v="166"/>
    <m/>
  </r>
  <r>
    <x v="21"/>
    <x v="4"/>
    <n v="2021"/>
    <x v="10"/>
    <n v="11"/>
    <n v="554752"/>
    <n v="2500"/>
    <n v="0"/>
    <n v="0"/>
    <n v="5717"/>
    <n v="10"/>
  </r>
  <r>
    <x v="21"/>
    <x v="4"/>
    <n v="2021"/>
    <x v="11"/>
    <n v="12"/>
    <n v="0"/>
    <n v="908366"/>
    <n v="0"/>
    <n v="0"/>
    <n v="3023"/>
    <n v="60"/>
  </r>
  <r>
    <x v="21"/>
    <x v="4"/>
    <n v="2021"/>
    <x v="12"/>
    <n v="13"/>
    <n v="395937"/>
    <n v="1508764"/>
    <n v="1"/>
    <n v="30000"/>
    <n v="92637"/>
    <n v="450"/>
  </r>
  <r>
    <x v="21"/>
    <x v="4"/>
    <n v="2021"/>
    <x v="13"/>
    <n v="14"/>
    <n v="2397731"/>
    <n v="2192421"/>
    <n v="0"/>
    <n v="0"/>
    <n v="23958"/>
    <n v="130"/>
  </r>
  <r>
    <x v="21"/>
    <x v="4"/>
    <n v="2021"/>
    <x v="14"/>
    <n v="15"/>
    <n v="5165"/>
    <n v="126524"/>
    <n v="0"/>
    <n v="0"/>
    <n v="45037"/>
    <m/>
  </r>
  <r>
    <x v="21"/>
    <x v="4"/>
    <n v="2021"/>
    <x v="15"/>
    <n v="16"/>
    <n v="65000"/>
    <n v="133089"/>
    <n v="0"/>
    <n v="0"/>
    <n v="30505"/>
    <n v="78"/>
  </r>
  <r>
    <x v="21"/>
    <x v="4"/>
    <n v="2021"/>
    <x v="16"/>
    <n v="17"/>
    <n v="928309"/>
    <n v="1892545"/>
    <n v="0"/>
    <n v="0"/>
    <n v="188723"/>
    <n v="456"/>
  </r>
  <r>
    <x v="21"/>
    <x v="4"/>
    <n v="2021"/>
    <x v="17"/>
    <n v="18"/>
    <n v="260795"/>
    <n v="410376"/>
    <n v="0"/>
    <n v="0"/>
    <n v="28917"/>
    <n v="138"/>
  </r>
  <r>
    <x v="21"/>
    <x v="4"/>
    <n v="2021"/>
    <x v="18"/>
    <n v="19"/>
    <n v="120000"/>
    <n v="252140"/>
    <n v="0"/>
    <n v="0"/>
    <n v="10456"/>
    <n v="15"/>
  </r>
  <r>
    <x v="21"/>
    <x v="4"/>
    <n v="2021"/>
    <x v="19"/>
    <n v="20"/>
    <n v="0"/>
    <n v="4200"/>
    <n v="0"/>
    <n v="0"/>
    <n v="6450"/>
    <n v="32"/>
  </r>
  <r>
    <x v="21"/>
    <x v="4"/>
    <n v="2021"/>
    <x v="20"/>
    <n v="21"/>
    <n v="0"/>
    <n v="1100"/>
    <n v="0"/>
    <n v="0"/>
    <n v="170"/>
    <n v="6"/>
  </r>
  <r>
    <x v="21"/>
    <x v="4"/>
    <n v="2021"/>
    <x v="21"/>
    <n v="22"/>
    <n v="54405"/>
    <n v="237246"/>
    <n v="0"/>
    <n v="0"/>
    <n v="24034"/>
    <n v="124"/>
  </r>
  <r>
    <x v="21"/>
    <x v="4"/>
    <n v="2021"/>
    <x v="22"/>
    <n v="23"/>
    <n v="493109"/>
    <n v="987483"/>
    <n v="0"/>
    <n v="0"/>
    <n v="118696"/>
    <n v="141"/>
  </r>
  <r>
    <x v="21"/>
    <x v="4"/>
    <n v="2021"/>
    <x v="23"/>
    <n v="24"/>
    <n v="189800"/>
    <n v="44786"/>
    <n v="0"/>
    <n v="0"/>
    <n v="39258"/>
    <n v="63"/>
  </r>
  <r>
    <x v="21"/>
    <x v="4"/>
    <n v="2021"/>
    <x v="24"/>
    <n v="25"/>
    <n v="627600"/>
    <n v="696763"/>
    <n v="1"/>
    <n v="30000"/>
    <n v="78289"/>
    <n v="194"/>
  </r>
  <r>
    <x v="21"/>
    <x v="4"/>
    <n v="2021"/>
    <x v="25"/>
    <n v="26"/>
    <n v="52920"/>
    <n v="855616"/>
    <n v="1"/>
    <n v="30000"/>
    <n v="73292"/>
    <n v="330"/>
  </r>
  <r>
    <x v="21"/>
    <x v="4"/>
    <n v="2021"/>
    <x v="26"/>
    <n v="27"/>
    <n v="0"/>
    <n v="64492"/>
    <n v="1"/>
    <n v="30000"/>
    <n v="17752"/>
    <m/>
  </r>
  <r>
    <x v="22"/>
    <x v="3"/>
    <n v="2021"/>
    <x v="0"/>
    <n v="1"/>
    <n v="2064229"/>
    <n v="403699"/>
    <n v="11"/>
    <n v="541265"/>
    <n v="11736"/>
    <n v="10"/>
  </r>
  <r>
    <x v="22"/>
    <x v="3"/>
    <n v="2021"/>
    <x v="1"/>
    <n v="2"/>
    <n v="0"/>
    <n v="0"/>
    <n v="0"/>
    <n v="0"/>
    <n v="90"/>
    <n v="0"/>
  </r>
  <r>
    <x v="22"/>
    <x v="3"/>
    <n v="2021"/>
    <x v="2"/>
    <n v="3"/>
    <n v="0"/>
    <n v="0"/>
    <n v="0"/>
    <n v="0"/>
    <n v="93"/>
    <n v="0"/>
  </r>
  <r>
    <x v="22"/>
    <x v="3"/>
    <n v="2021"/>
    <x v="3"/>
    <n v="4"/>
    <n v="0"/>
    <n v="0"/>
    <n v="1"/>
    <n v="491265"/>
    <n v="1"/>
    <n v="0"/>
  </r>
  <r>
    <x v="22"/>
    <x v="3"/>
    <n v="2021"/>
    <x v="4"/>
    <n v="5"/>
    <n v="0"/>
    <n v="10000"/>
    <n v="0"/>
    <n v="0"/>
    <n v="256"/>
    <n v="6"/>
  </r>
  <r>
    <x v="22"/>
    <x v="3"/>
    <n v="2021"/>
    <x v="5"/>
    <n v="6"/>
    <n v="0"/>
    <n v="0"/>
    <n v="0"/>
    <n v="0"/>
    <n v="266"/>
    <n v="2"/>
  </r>
  <r>
    <x v="22"/>
    <x v="3"/>
    <n v="2021"/>
    <x v="6"/>
    <n v="7"/>
    <n v="2064229"/>
    <n v="393699"/>
    <n v="10"/>
    <n v="50000"/>
    <n v="11030"/>
    <n v="2"/>
  </r>
  <r>
    <x v="22"/>
    <x v="3"/>
    <n v="2021"/>
    <x v="7"/>
    <n v="8"/>
    <n v="0"/>
    <n v="1803904"/>
    <n v="11"/>
    <n v="18480554"/>
    <n v="1980"/>
    <n v="22"/>
  </r>
  <r>
    <x v="22"/>
    <x v="3"/>
    <n v="2021"/>
    <x v="8"/>
    <n v="9"/>
    <n v="796152"/>
    <n v="1595817"/>
    <n v="1"/>
    <n v="494371"/>
    <n v="46502"/>
    <n v="13"/>
  </r>
  <r>
    <x v="22"/>
    <x v="3"/>
    <n v="2021"/>
    <x v="9"/>
    <n v="10"/>
    <n v="0"/>
    <n v="238400"/>
    <n v="0"/>
    <n v="0"/>
    <n v="68"/>
    <m/>
  </r>
  <r>
    <x v="22"/>
    <x v="3"/>
    <n v="2021"/>
    <x v="10"/>
    <n v="11"/>
    <n v="0"/>
    <n v="2640900"/>
    <n v="0"/>
    <n v="0"/>
    <n v="4290"/>
    <n v="10"/>
  </r>
  <r>
    <x v="22"/>
    <x v="3"/>
    <n v="2021"/>
    <x v="11"/>
    <n v="12"/>
    <n v="0"/>
    <n v="2403277"/>
    <n v="1"/>
    <n v="801033"/>
    <n v="28824"/>
    <n v="40"/>
  </r>
  <r>
    <x v="22"/>
    <x v="3"/>
    <n v="2021"/>
    <x v="12"/>
    <n v="13"/>
    <n v="3649930"/>
    <n v="15098918"/>
    <n v="1"/>
    <n v="839924"/>
    <n v="210060"/>
    <n v="58"/>
  </r>
  <r>
    <x v="22"/>
    <x v="3"/>
    <n v="2021"/>
    <x v="13"/>
    <n v="14"/>
    <n v="13962500"/>
    <n v="18865974"/>
    <n v="1"/>
    <n v="1140648"/>
    <n v="51812"/>
    <n v="10"/>
  </r>
  <r>
    <x v="22"/>
    <x v="3"/>
    <n v="2021"/>
    <x v="14"/>
    <n v="15"/>
    <n v="9400000"/>
    <n v="2145638"/>
    <n v="4"/>
    <n v="1050000"/>
    <n v="62475"/>
    <m/>
  </r>
  <r>
    <x v="22"/>
    <x v="3"/>
    <n v="2021"/>
    <x v="15"/>
    <n v="16"/>
    <n v="0"/>
    <n v="3845910"/>
    <n v="2"/>
    <n v="936010"/>
    <n v="55268"/>
    <n v="21"/>
  </r>
  <r>
    <x v="22"/>
    <x v="3"/>
    <n v="2021"/>
    <x v="16"/>
    <n v="17"/>
    <n v="3345200"/>
    <n v="27633772"/>
    <n v="14"/>
    <n v="16305314"/>
    <n v="2000265"/>
    <n v="108"/>
  </r>
  <r>
    <x v="22"/>
    <x v="3"/>
    <n v="2021"/>
    <x v="17"/>
    <n v="18"/>
    <n v="497105"/>
    <n v="7012861"/>
    <n v="2"/>
    <n v="830710"/>
    <n v="898011"/>
    <n v="37"/>
  </r>
  <r>
    <x v="22"/>
    <x v="3"/>
    <n v="2021"/>
    <x v="18"/>
    <n v="19"/>
    <n v="0"/>
    <n v="358326"/>
    <n v="1"/>
    <n v="932609"/>
    <n v="12842"/>
    <n v="14"/>
  </r>
  <r>
    <x v="22"/>
    <x v="3"/>
    <n v="2021"/>
    <x v="19"/>
    <n v="20"/>
    <n v="0"/>
    <n v="52048"/>
    <n v="0"/>
    <n v="0"/>
    <n v="42637"/>
    <n v="7"/>
  </r>
  <r>
    <x v="22"/>
    <x v="3"/>
    <n v="2021"/>
    <x v="20"/>
    <n v="21"/>
    <n v="767000"/>
    <n v="94898"/>
    <n v="0"/>
    <n v="0"/>
    <n v="38568"/>
    <n v="23"/>
  </r>
  <r>
    <x v="22"/>
    <x v="3"/>
    <n v="2021"/>
    <x v="21"/>
    <n v="22"/>
    <n v="0"/>
    <n v="322947"/>
    <n v="0"/>
    <n v="0"/>
    <n v="32474"/>
    <n v="22"/>
  </r>
  <r>
    <x v="22"/>
    <x v="3"/>
    <n v="2021"/>
    <x v="22"/>
    <n v="23"/>
    <n v="2081095"/>
    <n v="19792692"/>
    <n v="11"/>
    <n v="14541995"/>
    <n v="975733"/>
    <n v="5"/>
  </r>
  <r>
    <x v="22"/>
    <x v="3"/>
    <n v="2021"/>
    <x v="23"/>
    <n v="24"/>
    <n v="1712534"/>
    <n v="3210277"/>
    <n v="2"/>
    <n v="2440290"/>
    <n v="187093"/>
    <n v="71"/>
  </r>
  <r>
    <x v="22"/>
    <x v="3"/>
    <n v="2021"/>
    <x v="24"/>
    <n v="25"/>
    <n v="2601422"/>
    <n v="7216104"/>
    <n v="2"/>
    <n v="1321447"/>
    <n v="583616"/>
    <n v="75"/>
  </r>
  <r>
    <x v="22"/>
    <x v="3"/>
    <n v="2021"/>
    <x v="25"/>
    <n v="26"/>
    <n v="87564715"/>
    <n v="22971432"/>
    <n v="8"/>
    <n v="8259745"/>
    <n v="916471"/>
    <n v="68"/>
  </r>
  <r>
    <x v="22"/>
    <x v="3"/>
    <n v="2021"/>
    <x v="26"/>
    <n v="27"/>
    <n v="841800"/>
    <n v="2831656"/>
    <n v="0"/>
    <n v="0"/>
    <n v="198816"/>
    <m/>
  </r>
  <r>
    <x v="23"/>
    <x v="0"/>
    <n v="2021"/>
    <x v="0"/>
    <n v="1"/>
    <n v="1158091"/>
    <n v="615069"/>
    <n v="13"/>
    <n v="234683"/>
    <n v="4464"/>
    <n v="53"/>
  </r>
  <r>
    <x v="23"/>
    <x v="0"/>
    <n v="2021"/>
    <x v="1"/>
    <n v="2"/>
    <n v="0"/>
    <n v="0"/>
    <n v="0"/>
    <n v="0"/>
    <n v="0"/>
    <n v="0"/>
  </r>
  <r>
    <x v="23"/>
    <x v="0"/>
    <n v="2021"/>
    <x v="2"/>
    <n v="3"/>
    <n v="0"/>
    <n v="0"/>
    <n v="0"/>
    <n v="0"/>
    <n v="120"/>
    <n v="2"/>
  </r>
  <r>
    <x v="23"/>
    <x v="0"/>
    <n v="2021"/>
    <x v="3"/>
    <n v="4"/>
    <n v="0"/>
    <n v="0"/>
    <n v="0"/>
    <n v="0"/>
    <n v="0"/>
    <n v="0"/>
  </r>
  <r>
    <x v="23"/>
    <x v="0"/>
    <n v="2021"/>
    <x v="4"/>
    <n v="5"/>
    <n v="3000"/>
    <n v="320800"/>
    <n v="1"/>
    <n v="10000"/>
    <n v="642"/>
    <n v="3"/>
  </r>
  <r>
    <x v="23"/>
    <x v="0"/>
    <n v="2021"/>
    <x v="5"/>
    <n v="6"/>
    <n v="499060"/>
    <n v="284269"/>
    <n v="7"/>
    <n v="68436"/>
    <n v="1584"/>
    <n v="31"/>
  </r>
  <r>
    <x v="23"/>
    <x v="0"/>
    <n v="2021"/>
    <x v="6"/>
    <n v="7"/>
    <n v="656031"/>
    <n v="10000"/>
    <n v="5"/>
    <n v="156247"/>
    <n v="2118"/>
    <n v="17"/>
  </r>
  <r>
    <x v="23"/>
    <x v="0"/>
    <n v="2021"/>
    <x v="7"/>
    <n v="8"/>
    <n v="0"/>
    <n v="59574"/>
    <n v="33"/>
    <n v="846969"/>
    <n v="1484"/>
    <n v="33"/>
  </r>
  <r>
    <x v="23"/>
    <x v="0"/>
    <n v="2021"/>
    <x v="8"/>
    <n v="9"/>
    <n v="2271030"/>
    <n v="181928"/>
    <n v="16"/>
    <n v="313680"/>
    <n v="551"/>
    <n v="68"/>
  </r>
  <r>
    <x v="23"/>
    <x v="0"/>
    <n v="2021"/>
    <x v="9"/>
    <n v="10"/>
    <n v="1962730"/>
    <n v="302330"/>
    <n v="0"/>
    <n v="0"/>
    <n v="126"/>
    <m/>
  </r>
  <r>
    <x v="23"/>
    <x v="0"/>
    <n v="2021"/>
    <x v="10"/>
    <n v="11"/>
    <n v="33280105"/>
    <n v="140178"/>
    <n v="0"/>
    <n v="0"/>
    <n v="1502"/>
    <n v="3"/>
  </r>
  <r>
    <x v="23"/>
    <x v="0"/>
    <n v="2021"/>
    <x v="11"/>
    <n v="12"/>
    <n v="600"/>
    <n v="1978438"/>
    <n v="26"/>
    <n v="373415"/>
    <n v="8004"/>
    <n v="136"/>
  </r>
  <r>
    <x v="23"/>
    <x v="0"/>
    <n v="2021"/>
    <x v="12"/>
    <n v="13"/>
    <n v="5116893"/>
    <n v="17667244"/>
    <n v="118"/>
    <n v="6161755"/>
    <n v="106836"/>
    <n v="301"/>
  </r>
  <r>
    <x v="23"/>
    <x v="0"/>
    <n v="2021"/>
    <x v="13"/>
    <n v="14"/>
    <n v="2033033"/>
    <n v="7282448"/>
    <n v="73"/>
    <n v="837282"/>
    <n v="32817"/>
    <n v="97"/>
  </r>
  <r>
    <x v="23"/>
    <x v="0"/>
    <n v="2021"/>
    <x v="14"/>
    <n v="15"/>
    <n v="1243602"/>
    <n v="1986473"/>
    <n v="34"/>
    <n v="9811200"/>
    <n v="14886"/>
    <m/>
  </r>
  <r>
    <x v="23"/>
    <x v="0"/>
    <n v="2021"/>
    <x v="15"/>
    <n v="16"/>
    <n v="3000"/>
    <n v="276040"/>
    <n v="14"/>
    <n v="257930"/>
    <n v="7062"/>
    <n v="28"/>
  </r>
  <r>
    <x v="23"/>
    <x v="0"/>
    <n v="2021"/>
    <x v="16"/>
    <n v="17"/>
    <n v="2173813"/>
    <n v="13904377"/>
    <n v="86"/>
    <n v="5558253"/>
    <n v="44849"/>
    <n v="350"/>
  </r>
  <r>
    <x v="23"/>
    <x v="0"/>
    <n v="2021"/>
    <x v="17"/>
    <n v="18"/>
    <n v="1049556"/>
    <n v="7920932"/>
    <n v="23"/>
    <n v="3337800"/>
    <n v="21500"/>
    <n v="213"/>
  </r>
  <r>
    <x v="23"/>
    <x v="0"/>
    <n v="2021"/>
    <x v="18"/>
    <n v="19"/>
    <n v="9350"/>
    <n v="516817"/>
    <n v="0"/>
    <n v="0"/>
    <n v="797"/>
    <n v="20"/>
  </r>
  <r>
    <x v="23"/>
    <x v="0"/>
    <n v="2021"/>
    <x v="19"/>
    <n v="20"/>
    <n v="0"/>
    <n v="928721"/>
    <n v="13"/>
    <n v="1443648"/>
    <n v="1037"/>
    <n v="21"/>
  </r>
  <r>
    <x v="23"/>
    <x v="0"/>
    <n v="2021"/>
    <x v="20"/>
    <n v="21"/>
    <n v="26200"/>
    <n v="6000"/>
    <n v="0"/>
    <n v="0"/>
    <n v="245"/>
    <n v="10"/>
  </r>
  <r>
    <x v="23"/>
    <x v="0"/>
    <n v="2021"/>
    <x v="21"/>
    <n v="22"/>
    <n v="23060"/>
    <n v="350032"/>
    <n v="3"/>
    <n v="29856"/>
    <n v="3547"/>
    <n v="39"/>
  </r>
  <r>
    <x v="23"/>
    <x v="0"/>
    <n v="2021"/>
    <x v="22"/>
    <n v="23"/>
    <n v="1065647"/>
    <n v="4181875"/>
    <n v="47"/>
    <n v="746949"/>
    <n v="17723"/>
    <n v="47"/>
  </r>
  <r>
    <x v="23"/>
    <x v="0"/>
    <n v="2021"/>
    <x v="23"/>
    <n v="24"/>
    <n v="2000000"/>
    <n v="1004299"/>
    <n v="3"/>
    <n v="47906"/>
    <n v="46902"/>
    <n v="20"/>
  </r>
  <r>
    <x v="23"/>
    <x v="0"/>
    <n v="2021"/>
    <x v="24"/>
    <n v="25"/>
    <n v="16105512"/>
    <n v="928901"/>
    <n v="37"/>
    <n v="72943"/>
    <n v="39927"/>
    <n v="202"/>
  </r>
  <r>
    <x v="23"/>
    <x v="0"/>
    <n v="2021"/>
    <x v="25"/>
    <n v="26"/>
    <n v="1115919"/>
    <n v="3965659"/>
    <n v="53"/>
    <n v="3502993"/>
    <n v="44620"/>
    <n v="132"/>
  </r>
  <r>
    <x v="23"/>
    <x v="0"/>
    <n v="2021"/>
    <x v="26"/>
    <n v="27"/>
    <n v="2700000"/>
    <n v="77000"/>
    <n v="25"/>
    <n v="585802"/>
    <n v="4819"/>
    <m/>
  </r>
  <r>
    <x v="24"/>
    <x v="7"/>
    <n v="2021"/>
    <x v="0"/>
    <n v="1"/>
    <n v="450820"/>
    <n v="155000"/>
    <n v="3"/>
    <n v="14000"/>
    <n v="2932"/>
    <n v="58"/>
  </r>
  <r>
    <x v="24"/>
    <x v="7"/>
    <n v="2021"/>
    <x v="1"/>
    <n v="2"/>
    <n v="105000"/>
    <n v="0"/>
    <n v="0"/>
    <n v="0"/>
    <n v="38"/>
    <n v="0"/>
  </r>
  <r>
    <x v="24"/>
    <x v="7"/>
    <n v="2021"/>
    <x v="2"/>
    <n v="3"/>
    <n v="30000"/>
    <n v="0"/>
    <n v="0"/>
    <n v="0"/>
    <n v="18"/>
    <n v="2"/>
  </r>
  <r>
    <x v="24"/>
    <x v="7"/>
    <n v="2021"/>
    <x v="3"/>
    <n v="4"/>
    <n v="0"/>
    <n v="0"/>
    <n v="0"/>
    <n v="0"/>
    <n v="2"/>
    <m/>
  </r>
  <r>
    <x v="24"/>
    <x v="7"/>
    <n v="2021"/>
    <x v="4"/>
    <n v="5"/>
    <n v="50000"/>
    <n v="8000"/>
    <n v="2"/>
    <n v="4000"/>
    <n v="378"/>
    <n v="12"/>
  </r>
  <r>
    <x v="24"/>
    <x v="7"/>
    <n v="2021"/>
    <x v="5"/>
    <n v="6"/>
    <n v="245000"/>
    <n v="15000"/>
    <n v="0"/>
    <n v="0"/>
    <n v="1951"/>
    <n v="28"/>
  </r>
  <r>
    <x v="24"/>
    <x v="7"/>
    <n v="2021"/>
    <x v="6"/>
    <n v="7"/>
    <n v="20820"/>
    <n v="132000"/>
    <n v="1"/>
    <n v="10000"/>
    <n v="545"/>
    <n v="16"/>
  </r>
  <r>
    <x v="24"/>
    <x v="7"/>
    <n v="2021"/>
    <x v="7"/>
    <n v="8"/>
    <n v="235448"/>
    <n v="130900"/>
    <n v="7"/>
    <n v="510555"/>
    <n v="7544"/>
    <n v="87"/>
  </r>
  <r>
    <x v="24"/>
    <x v="7"/>
    <n v="2021"/>
    <x v="8"/>
    <n v="9"/>
    <n v="110450"/>
    <n v="63700"/>
    <n v="1"/>
    <n v="1000000"/>
    <n v="2144"/>
    <n v="105"/>
  </r>
  <r>
    <x v="24"/>
    <x v="7"/>
    <n v="2021"/>
    <x v="9"/>
    <n v="10"/>
    <n v="243350"/>
    <n v="81899"/>
    <n v="1"/>
    <n v="300000"/>
    <n v="36"/>
    <m/>
  </r>
  <r>
    <x v="24"/>
    <x v="7"/>
    <n v="2021"/>
    <x v="10"/>
    <n v="11"/>
    <n v="843000"/>
    <n v="89000"/>
    <n v="1"/>
    <n v="1364500"/>
    <n v="218"/>
    <n v="15"/>
  </r>
  <r>
    <x v="24"/>
    <x v="7"/>
    <n v="2021"/>
    <x v="11"/>
    <n v="12"/>
    <n v="325000"/>
    <n v="673448"/>
    <n v="4"/>
    <n v="2308843"/>
    <n v="3626"/>
    <n v="178"/>
  </r>
  <r>
    <x v="24"/>
    <x v="7"/>
    <n v="2021"/>
    <x v="12"/>
    <n v="13"/>
    <n v="250000"/>
    <n v="1418925"/>
    <n v="0"/>
    <n v="0"/>
    <n v="56300"/>
    <n v="557"/>
  </r>
  <r>
    <x v="24"/>
    <x v="7"/>
    <n v="2021"/>
    <x v="13"/>
    <n v="14"/>
    <n v="310443"/>
    <n v="6134507"/>
    <n v="2"/>
    <n v="312000"/>
    <n v="10439"/>
    <n v="123"/>
  </r>
  <r>
    <x v="24"/>
    <x v="7"/>
    <n v="2021"/>
    <x v="14"/>
    <n v="15"/>
    <n v="376489"/>
    <n v="197612"/>
    <n v="1"/>
    <n v="900000"/>
    <n v="19149"/>
    <m/>
  </r>
  <r>
    <x v="24"/>
    <x v="7"/>
    <n v="2021"/>
    <x v="15"/>
    <n v="16"/>
    <n v="130000"/>
    <n v="430830"/>
    <n v="1"/>
    <n v="450000"/>
    <n v="11389"/>
    <n v="179"/>
  </r>
  <r>
    <x v="24"/>
    <x v="7"/>
    <n v="2021"/>
    <x v="16"/>
    <n v="17"/>
    <n v="1620000"/>
    <n v="1012783"/>
    <n v="8"/>
    <n v="600500"/>
    <n v="37397"/>
    <n v="554"/>
  </r>
  <r>
    <x v="24"/>
    <x v="7"/>
    <n v="2021"/>
    <x v="17"/>
    <n v="18"/>
    <n v="200000"/>
    <n v="241049"/>
    <n v="1"/>
    <n v="2000"/>
    <n v="8853"/>
    <n v="132"/>
  </r>
  <r>
    <x v="24"/>
    <x v="7"/>
    <n v="2021"/>
    <x v="18"/>
    <n v="19"/>
    <n v="150445"/>
    <n v="72000"/>
    <n v="0"/>
    <n v="0"/>
    <n v="601"/>
    <n v="7"/>
  </r>
  <r>
    <x v="24"/>
    <x v="7"/>
    <n v="2021"/>
    <x v="19"/>
    <n v="20"/>
    <n v="950000"/>
    <n v="29670"/>
    <n v="1"/>
    <n v="10000"/>
    <n v="3569"/>
    <n v="85"/>
  </r>
  <r>
    <x v="24"/>
    <x v="7"/>
    <n v="2021"/>
    <x v="20"/>
    <n v="21"/>
    <n v="145000"/>
    <n v="15000"/>
    <n v="1"/>
    <n v="4000"/>
    <n v="852"/>
    <n v="9"/>
  </r>
  <r>
    <x v="24"/>
    <x v="7"/>
    <n v="2021"/>
    <x v="21"/>
    <n v="22"/>
    <n v="165400"/>
    <n v="271500"/>
    <n v="3"/>
    <n v="34000"/>
    <n v="19394"/>
    <n v="254"/>
  </r>
  <r>
    <x v="24"/>
    <x v="7"/>
    <n v="2021"/>
    <x v="22"/>
    <n v="23"/>
    <n v="9155"/>
    <n v="383564"/>
    <n v="2"/>
    <n v="550500"/>
    <n v="4128"/>
    <n v="67"/>
  </r>
  <r>
    <x v="24"/>
    <x v="7"/>
    <n v="2021"/>
    <x v="23"/>
    <n v="24"/>
    <n v="150000"/>
    <n v="923000"/>
    <n v="0"/>
    <n v="0"/>
    <n v="11838"/>
    <n v="93"/>
  </r>
  <r>
    <x v="24"/>
    <x v="7"/>
    <n v="2021"/>
    <x v="24"/>
    <n v="25"/>
    <n v="440000"/>
    <n v="271619"/>
    <n v="4"/>
    <n v="61000"/>
    <n v="24284"/>
    <n v="356"/>
  </r>
  <r>
    <x v="24"/>
    <x v="7"/>
    <n v="2021"/>
    <x v="25"/>
    <n v="26"/>
    <n v="350000"/>
    <n v="2445106"/>
    <n v="5"/>
    <n v="402000"/>
    <n v="37242"/>
    <n v="330"/>
  </r>
  <r>
    <x v="24"/>
    <x v="7"/>
    <n v="2021"/>
    <x v="26"/>
    <n v="27"/>
    <n v="100000"/>
    <n v="150200"/>
    <n v="0"/>
    <n v="0"/>
    <n v="9479"/>
    <m/>
  </r>
  <r>
    <x v="25"/>
    <x v="4"/>
    <n v="2021"/>
    <x v="0"/>
    <n v="1"/>
    <n v="651260"/>
    <n v="7552190"/>
    <n v="5"/>
    <n v="250000"/>
    <n v="14312"/>
    <n v="8"/>
  </r>
  <r>
    <x v="25"/>
    <x v="4"/>
    <n v="2021"/>
    <x v="1"/>
    <n v="2"/>
    <n v="0"/>
    <n v="0"/>
    <n v="0"/>
    <n v="0"/>
    <n v="1112"/>
    <n v="1"/>
  </r>
  <r>
    <x v="25"/>
    <x v="4"/>
    <n v="2021"/>
    <x v="2"/>
    <n v="3"/>
    <n v="0"/>
    <n v="0"/>
    <n v="0"/>
    <n v="0"/>
    <n v="180"/>
    <n v="1"/>
  </r>
  <r>
    <x v="25"/>
    <x v="4"/>
    <n v="2021"/>
    <x v="3"/>
    <n v="4"/>
    <n v="0"/>
    <n v="0"/>
    <n v="0"/>
    <n v="0"/>
    <n v="134"/>
    <n v="1"/>
  </r>
  <r>
    <x v="25"/>
    <x v="4"/>
    <n v="2021"/>
    <x v="4"/>
    <n v="5"/>
    <n v="0"/>
    <n v="0"/>
    <n v="0"/>
    <n v="0"/>
    <n v="2175"/>
    <n v="2"/>
  </r>
  <r>
    <x v="25"/>
    <x v="4"/>
    <n v="2021"/>
    <x v="5"/>
    <n v="6"/>
    <n v="0"/>
    <n v="94944"/>
    <n v="0"/>
    <n v="0"/>
    <n v="2512"/>
    <n v="2"/>
  </r>
  <r>
    <x v="25"/>
    <x v="4"/>
    <n v="2021"/>
    <x v="6"/>
    <n v="7"/>
    <n v="651260"/>
    <n v="7457246"/>
    <n v="5"/>
    <n v="250000"/>
    <n v="8199"/>
    <n v="1"/>
  </r>
  <r>
    <x v="25"/>
    <x v="4"/>
    <n v="2021"/>
    <x v="7"/>
    <n v="8"/>
    <n v="17580"/>
    <n v="4362082"/>
    <n v="1"/>
    <n v="98000"/>
    <n v="3144"/>
    <n v="12"/>
  </r>
  <r>
    <x v="25"/>
    <x v="4"/>
    <n v="2021"/>
    <x v="8"/>
    <n v="9"/>
    <n v="138536"/>
    <n v="177000"/>
    <n v="1"/>
    <n v="25000"/>
    <n v="4995"/>
    <n v="11"/>
  </r>
  <r>
    <x v="25"/>
    <x v="4"/>
    <n v="2021"/>
    <x v="9"/>
    <n v="10"/>
    <n v="507350"/>
    <n v="9600"/>
    <n v="0"/>
    <n v="0"/>
    <n v="89"/>
    <m/>
  </r>
  <r>
    <x v="25"/>
    <x v="4"/>
    <n v="2021"/>
    <x v="10"/>
    <n v="11"/>
    <n v="7009957"/>
    <n v="133000"/>
    <n v="0"/>
    <n v="0"/>
    <n v="31832"/>
    <n v="18"/>
  </r>
  <r>
    <x v="25"/>
    <x v="4"/>
    <n v="2021"/>
    <x v="11"/>
    <n v="12"/>
    <n v="409101"/>
    <n v="57275"/>
    <n v="1"/>
    <n v="50000"/>
    <n v="41134"/>
    <n v="40"/>
  </r>
  <r>
    <x v="25"/>
    <x v="4"/>
    <n v="2021"/>
    <x v="12"/>
    <n v="13"/>
    <n v="3222430"/>
    <n v="2383214"/>
    <n v="47"/>
    <n v="670000"/>
    <n v="41300"/>
    <n v="23"/>
  </r>
  <r>
    <x v="25"/>
    <x v="4"/>
    <n v="2021"/>
    <x v="13"/>
    <n v="14"/>
    <n v="1385520"/>
    <n v="685872"/>
    <n v="6"/>
    <n v="395000"/>
    <n v="26460"/>
    <n v="8"/>
  </r>
  <r>
    <x v="25"/>
    <x v="4"/>
    <n v="2021"/>
    <x v="14"/>
    <n v="15"/>
    <n v="2435310"/>
    <n v="1605962"/>
    <n v="17"/>
    <n v="14000000"/>
    <n v="85222"/>
    <m/>
  </r>
  <r>
    <x v="25"/>
    <x v="4"/>
    <n v="2021"/>
    <x v="15"/>
    <n v="16"/>
    <n v="50000"/>
    <n v="2183358"/>
    <n v="2"/>
    <n v="241000"/>
    <n v="36182"/>
    <n v="3"/>
  </r>
  <r>
    <x v="25"/>
    <x v="4"/>
    <n v="2021"/>
    <x v="16"/>
    <n v="17"/>
    <n v="14321100"/>
    <n v="1794000"/>
    <n v="2"/>
    <n v="139000"/>
    <n v="59934"/>
    <n v="35"/>
  </r>
  <r>
    <x v="25"/>
    <x v="4"/>
    <n v="2021"/>
    <x v="17"/>
    <n v="18"/>
    <n v="3014760"/>
    <n v="899451"/>
    <n v="1"/>
    <n v="39000"/>
    <n v="33165"/>
    <n v="16"/>
  </r>
  <r>
    <x v="25"/>
    <x v="4"/>
    <n v="2021"/>
    <x v="18"/>
    <n v="19"/>
    <n v="800000"/>
    <n v="164299"/>
    <n v="1"/>
    <n v="100000"/>
    <n v="3347"/>
    <n v="1"/>
  </r>
  <r>
    <x v="25"/>
    <x v="4"/>
    <n v="2021"/>
    <x v="19"/>
    <n v="20"/>
    <n v="35000"/>
    <n v="50000"/>
    <n v="0"/>
    <n v="0"/>
    <n v="7698"/>
    <n v="12"/>
  </r>
  <r>
    <x v="25"/>
    <x v="4"/>
    <n v="2021"/>
    <x v="20"/>
    <n v="21"/>
    <n v="152340"/>
    <n v="1645"/>
    <n v="0"/>
    <n v="0"/>
    <n v="1700"/>
    <n v="3"/>
  </r>
  <r>
    <x v="25"/>
    <x v="4"/>
    <n v="2021"/>
    <x v="21"/>
    <n v="22"/>
    <n v="319000"/>
    <n v="308570"/>
    <n v="0"/>
    <n v="0"/>
    <n v="9559"/>
    <n v="3"/>
  </r>
  <r>
    <x v="25"/>
    <x v="4"/>
    <n v="2021"/>
    <x v="22"/>
    <n v="23"/>
    <n v="10000000"/>
    <n v="370035"/>
    <n v="0"/>
    <n v="0"/>
    <n v="4465"/>
    <n v="0"/>
  </r>
  <r>
    <x v="25"/>
    <x v="4"/>
    <n v="2021"/>
    <x v="23"/>
    <n v="24"/>
    <n v="350000"/>
    <n v="326085"/>
    <n v="0"/>
    <n v="0"/>
    <n v="59047"/>
    <n v="40"/>
  </r>
  <r>
    <x v="25"/>
    <x v="4"/>
    <n v="2021"/>
    <x v="24"/>
    <n v="25"/>
    <n v="10806355"/>
    <n v="310743"/>
    <n v="0"/>
    <n v="0"/>
    <n v="63586"/>
    <n v="25"/>
  </r>
  <r>
    <x v="25"/>
    <x v="4"/>
    <n v="2021"/>
    <x v="25"/>
    <n v="26"/>
    <n v="552450"/>
    <n v="2787833"/>
    <n v="0"/>
    <n v="0"/>
    <n v="117208"/>
    <n v="13"/>
  </r>
  <r>
    <x v="25"/>
    <x v="4"/>
    <n v="2021"/>
    <x v="26"/>
    <n v="27"/>
    <n v="1429203"/>
    <n v="558720"/>
    <n v="3"/>
    <n v="490000"/>
    <n v="64347"/>
    <m/>
  </r>
  <r>
    <x v="26"/>
    <x v="2"/>
    <n v="2021"/>
    <x v="0"/>
    <n v="1"/>
    <n v="206587398"/>
    <n v="29124526"/>
    <n v="1"/>
    <n v="649965"/>
    <n v="53095"/>
    <n v="490"/>
  </r>
  <r>
    <x v="26"/>
    <x v="2"/>
    <n v="2021"/>
    <x v="1"/>
    <n v="2"/>
    <n v="0"/>
    <n v="0"/>
    <n v="0"/>
    <n v="0"/>
    <n v="101"/>
    <n v="6"/>
  </r>
  <r>
    <x v="26"/>
    <x v="2"/>
    <n v="2021"/>
    <x v="2"/>
    <n v="3"/>
    <n v="0"/>
    <n v="0"/>
    <n v="0"/>
    <n v="0"/>
    <n v="135"/>
    <n v="3"/>
  </r>
  <r>
    <x v="26"/>
    <x v="2"/>
    <n v="2021"/>
    <x v="3"/>
    <n v="4"/>
    <n v="0"/>
    <n v="15000"/>
    <n v="0"/>
    <n v="0"/>
    <n v="381"/>
    <n v="1"/>
  </r>
  <r>
    <x v="26"/>
    <x v="2"/>
    <n v="2021"/>
    <x v="4"/>
    <n v="5"/>
    <n v="0"/>
    <n v="1000"/>
    <n v="0"/>
    <n v="0"/>
    <n v="202"/>
    <n v="4"/>
  </r>
  <r>
    <x v="26"/>
    <x v="2"/>
    <n v="2021"/>
    <x v="5"/>
    <n v="6"/>
    <n v="38171844"/>
    <n v="11369678"/>
    <n v="0"/>
    <n v="0"/>
    <n v="24148"/>
    <n v="227"/>
  </r>
  <r>
    <x v="26"/>
    <x v="2"/>
    <n v="2021"/>
    <x v="6"/>
    <n v="7"/>
    <n v="168415554"/>
    <n v="17738848"/>
    <n v="1"/>
    <n v="649965"/>
    <n v="28128"/>
    <n v="249"/>
  </r>
  <r>
    <x v="26"/>
    <x v="2"/>
    <n v="2021"/>
    <x v="7"/>
    <n v="8"/>
    <n v="4581700"/>
    <n v="5079414"/>
    <n v="1"/>
    <n v="162000"/>
    <n v="4405"/>
    <n v="48"/>
  </r>
  <r>
    <x v="26"/>
    <x v="2"/>
    <n v="2021"/>
    <x v="8"/>
    <n v="9"/>
    <n v="850000"/>
    <n v="779000"/>
    <n v="2"/>
    <n v="981263"/>
    <n v="5538"/>
    <n v="120"/>
  </r>
  <r>
    <x v="26"/>
    <x v="2"/>
    <n v="2021"/>
    <x v="9"/>
    <n v="10"/>
    <n v="1571000"/>
    <n v="80000"/>
    <n v="0"/>
    <n v="0"/>
    <n v="323"/>
    <m/>
  </r>
  <r>
    <x v="26"/>
    <x v="2"/>
    <n v="2021"/>
    <x v="10"/>
    <n v="11"/>
    <n v="4276590"/>
    <n v="432700"/>
    <n v="0"/>
    <n v="0"/>
    <n v="9438"/>
    <n v="29"/>
  </r>
  <r>
    <x v="26"/>
    <x v="2"/>
    <n v="2021"/>
    <x v="11"/>
    <n v="12"/>
    <n v="29778981"/>
    <n v="18724706"/>
    <n v="17"/>
    <n v="9384707"/>
    <n v="8120"/>
    <n v="85"/>
  </r>
  <r>
    <x v="26"/>
    <x v="2"/>
    <n v="2021"/>
    <x v="12"/>
    <n v="13"/>
    <n v="12807860"/>
    <n v="47456551"/>
    <n v="33"/>
    <n v="575965"/>
    <n v="79246"/>
    <n v="1091"/>
  </r>
  <r>
    <x v="26"/>
    <x v="2"/>
    <n v="2021"/>
    <x v="13"/>
    <n v="14"/>
    <n v="33182995"/>
    <n v="14640375"/>
    <n v="2"/>
    <n v="707327"/>
    <n v="31289"/>
    <n v="87"/>
  </r>
  <r>
    <x v="26"/>
    <x v="2"/>
    <n v="2021"/>
    <x v="14"/>
    <n v="15"/>
    <n v="60971432"/>
    <n v="3660560"/>
    <n v="6"/>
    <n v="2585292"/>
    <n v="19104"/>
    <m/>
  </r>
  <r>
    <x v="26"/>
    <x v="2"/>
    <n v="2021"/>
    <x v="15"/>
    <n v="16"/>
    <n v="1500000"/>
    <n v="1687053"/>
    <n v="2"/>
    <n v="387867"/>
    <n v="14130"/>
    <n v="73"/>
  </r>
  <r>
    <x v="26"/>
    <x v="2"/>
    <n v="2021"/>
    <x v="16"/>
    <n v="17"/>
    <n v="34608180"/>
    <n v="10170611"/>
    <n v="21"/>
    <n v="10421932"/>
    <n v="178133"/>
    <n v="562"/>
  </r>
  <r>
    <x v="26"/>
    <x v="2"/>
    <n v="2021"/>
    <x v="17"/>
    <n v="18"/>
    <n v="0"/>
    <n v="1867402"/>
    <n v="0"/>
    <n v="0"/>
    <n v="9636"/>
    <n v="55"/>
  </r>
  <r>
    <x v="26"/>
    <x v="2"/>
    <n v="2021"/>
    <x v="18"/>
    <n v="19"/>
    <n v="4373300"/>
    <n v="2325025"/>
    <n v="1"/>
    <n v="715599"/>
    <n v="4051"/>
    <n v="75"/>
  </r>
  <r>
    <x v="26"/>
    <x v="2"/>
    <n v="2021"/>
    <x v="19"/>
    <n v="20"/>
    <n v="0"/>
    <n v="210000"/>
    <n v="1"/>
    <n v="969600"/>
    <n v="10318"/>
    <n v="84"/>
  </r>
  <r>
    <x v="26"/>
    <x v="2"/>
    <n v="2021"/>
    <x v="20"/>
    <n v="21"/>
    <n v="0"/>
    <n v="350000"/>
    <n v="0"/>
    <n v="0"/>
    <n v="289"/>
    <n v="7"/>
  </r>
  <r>
    <x v="26"/>
    <x v="2"/>
    <n v="2021"/>
    <x v="21"/>
    <n v="22"/>
    <n v="2250000"/>
    <n v="1059520"/>
    <n v="4"/>
    <n v="1473416"/>
    <n v="19197"/>
    <n v="214"/>
  </r>
  <r>
    <x v="26"/>
    <x v="2"/>
    <n v="2021"/>
    <x v="22"/>
    <n v="23"/>
    <n v="27984880"/>
    <n v="4358664"/>
    <n v="15"/>
    <n v="7263317"/>
    <n v="134642"/>
    <n v="127"/>
  </r>
  <r>
    <x v="26"/>
    <x v="2"/>
    <n v="2021"/>
    <x v="23"/>
    <n v="24"/>
    <n v="11380261"/>
    <n v="1002928"/>
    <n v="1"/>
    <n v="220631"/>
    <n v="25590"/>
    <n v="184"/>
  </r>
  <r>
    <x v="26"/>
    <x v="2"/>
    <n v="2021"/>
    <x v="24"/>
    <n v="25"/>
    <n v="3700000"/>
    <n v="4792279"/>
    <n v="11"/>
    <n v="4915422"/>
    <n v="110487"/>
    <n v="369"/>
  </r>
  <r>
    <x v="26"/>
    <x v="2"/>
    <n v="2021"/>
    <x v="25"/>
    <n v="26"/>
    <n v="4965000"/>
    <n v="26756512"/>
    <n v="3"/>
    <n v="3140853"/>
    <n v="160774"/>
    <n v="458"/>
  </r>
  <r>
    <x v="26"/>
    <x v="2"/>
    <n v="2021"/>
    <x v="26"/>
    <n v="27"/>
    <n v="2156000"/>
    <n v="3321181"/>
    <n v="0"/>
    <n v="0"/>
    <n v="17061"/>
    <m/>
  </r>
  <r>
    <x v="27"/>
    <x v="4"/>
    <n v="2021"/>
    <x v="0"/>
    <n v="1"/>
    <n v="1973235"/>
    <n v="6431400"/>
    <n v="4"/>
    <n v="350000"/>
    <n v="6867"/>
    <n v="326"/>
  </r>
  <r>
    <x v="27"/>
    <x v="4"/>
    <n v="2021"/>
    <x v="1"/>
    <n v="2"/>
    <n v="0"/>
    <n v="3084200"/>
    <n v="0"/>
    <n v="0"/>
    <n v="250"/>
    <n v="4"/>
  </r>
  <r>
    <x v="27"/>
    <x v="4"/>
    <n v="2021"/>
    <x v="2"/>
    <n v="3"/>
    <n v="0"/>
    <n v="0"/>
    <n v="0"/>
    <n v="0"/>
    <n v="411"/>
    <n v="6"/>
  </r>
  <r>
    <x v="27"/>
    <x v="4"/>
    <n v="2021"/>
    <x v="3"/>
    <n v="4"/>
    <n v="0"/>
    <n v="0"/>
    <n v="0"/>
    <n v="0"/>
    <n v="61"/>
    <n v="1"/>
  </r>
  <r>
    <x v="27"/>
    <x v="4"/>
    <n v="2021"/>
    <x v="4"/>
    <n v="5"/>
    <n v="0"/>
    <n v="0"/>
    <n v="0"/>
    <n v="0"/>
    <n v="596"/>
    <n v="9"/>
  </r>
  <r>
    <x v="27"/>
    <x v="4"/>
    <n v="2021"/>
    <x v="5"/>
    <n v="6"/>
    <n v="1973235"/>
    <n v="3197200"/>
    <n v="1"/>
    <n v="200000"/>
    <n v="3243"/>
    <n v="89"/>
  </r>
  <r>
    <x v="27"/>
    <x v="4"/>
    <n v="2021"/>
    <x v="6"/>
    <n v="7"/>
    <n v="0"/>
    <n v="150000"/>
    <n v="3"/>
    <n v="150000"/>
    <n v="2306"/>
    <n v="217"/>
  </r>
  <r>
    <x v="27"/>
    <x v="4"/>
    <n v="2021"/>
    <x v="7"/>
    <n v="8"/>
    <n v="8047590"/>
    <n v="609981"/>
    <n v="1"/>
    <n v="78520"/>
    <n v="3765"/>
    <n v="47"/>
  </r>
  <r>
    <x v="27"/>
    <x v="4"/>
    <n v="2021"/>
    <x v="8"/>
    <n v="9"/>
    <n v="168587"/>
    <n v="118625"/>
    <n v="4"/>
    <n v="1603902"/>
    <n v="9997"/>
    <n v="91"/>
  </r>
  <r>
    <x v="27"/>
    <x v="4"/>
    <n v="2021"/>
    <x v="9"/>
    <n v="10"/>
    <n v="0"/>
    <n v="0"/>
    <n v="0"/>
    <n v="0"/>
    <n v="372"/>
    <m/>
  </r>
  <r>
    <x v="27"/>
    <x v="4"/>
    <n v="2021"/>
    <x v="10"/>
    <n v="11"/>
    <n v="0"/>
    <n v="218000"/>
    <n v="0"/>
    <n v="0"/>
    <n v="5707"/>
    <n v="6"/>
  </r>
  <r>
    <x v="27"/>
    <x v="4"/>
    <n v="2021"/>
    <x v="11"/>
    <n v="12"/>
    <n v="71370"/>
    <n v="389400"/>
    <n v="0"/>
    <n v="0"/>
    <n v="8944"/>
    <n v="20"/>
  </r>
  <r>
    <x v="27"/>
    <x v="4"/>
    <n v="2021"/>
    <x v="12"/>
    <n v="13"/>
    <n v="4184385"/>
    <n v="1756678"/>
    <n v="4"/>
    <n v="398205"/>
    <n v="156335"/>
    <n v="506"/>
  </r>
  <r>
    <x v="27"/>
    <x v="4"/>
    <n v="2021"/>
    <x v="13"/>
    <n v="14"/>
    <n v="6752277"/>
    <n v="1137800"/>
    <n v="1"/>
    <n v="212400"/>
    <n v="44368"/>
    <n v="39"/>
  </r>
  <r>
    <x v="27"/>
    <x v="4"/>
    <n v="2021"/>
    <x v="14"/>
    <n v="15"/>
    <n v="1152074"/>
    <n v="642503"/>
    <n v="7"/>
    <n v="265720"/>
    <n v="12707"/>
    <m/>
  </r>
  <r>
    <x v="27"/>
    <x v="4"/>
    <n v="2021"/>
    <x v="15"/>
    <n v="16"/>
    <n v="192456"/>
    <n v="1344019"/>
    <n v="2"/>
    <n v="330000"/>
    <n v="31798"/>
    <n v="94"/>
  </r>
  <r>
    <x v="27"/>
    <x v="4"/>
    <n v="2021"/>
    <x v="16"/>
    <n v="17"/>
    <n v="17988123"/>
    <n v="2309706"/>
    <n v="21"/>
    <n v="26953782"/>
    <n v="342217"/>
    <n v="358"/>
  </r>
  <r>
    <x v="27"/>
    <x v="4"/>
    <n v="2021"/>
    <x v="17"/>
    <n v="18"/>
    <n v="398000"/>
    <n v="944786"/>
    <n v="3"/>
    <n v="698000"/>
    <n v="22537"/>
    <n v="70"/>
  </r>
  <r>
    <x v="27"/>
    <x v="4"/>
    <n v="2021"/>
    <x v="18"/>
    <n v="19"/>
    <n v="1000000"/>
    <n v="150000"/>
    <n v="3"/>
    <n v="1000000"/>
    <n v="389"/>
    <n v="11"/>
  </r>
  <r>
    <x v="27"/>
    <x v="4"/>
    <n v="2021"/>
    <x v="19"/>
    <n v="20"/>
    <n v="472823"/>
    <n v="114753"/>
    <n v="6"/>
    <n v="9380000"/>
    <n v="12891"/>
    <n v="76"/>
  </r>
  <r>
    <x v="27"/>
    <x v="4"/>
    <n v="2021"/>
    <x v="20"/>
    <n v="21"/>
    <n v="0"/>
    <n v="60000"/>
    <n v="0"/>
    <n v="0"/>
    <n v="537"/>
    <n v="14"/>
  </r>
  <r>
    <x v="27"/>
    <x v="4"/>
    <n v="2021"/>
    <x v="21"/>
    <n v="22"/>
    <n v="0"/>
    <n v="454631"/>
    <n v="1"/>
    <n v="30000"/>
    <n v="38701"/>
    <n v="139"/>
  </r>
  <r>
    <x v="27"/>
    <x v="4"/>
    <n v="2021"/>
    <x v="22"/>
    <n v="23"/>
    <n v="16117300"/>
    <n v="585536"/>
    <n v="8"/>
    <n v="15845782"/>
    <n v="267162"/>
    <n v="48"/>
  </r>
  <r>
    <x v="27"/>
    <x v="4"/>
    <n v="2021"/>
    <x v="23"/>
    <n v="24"/>
    <n v="269658"/>
    <n v="1220073"/>
    <n v="2"/>
    <n v="150000"/>
    <n v="164609"/>
    <n v="72"/>
  </r>
  <r>
    <x v="27"/>
    <x v="4"/>
    <n v="2021"/>
    <x v="24"/>
    <n v="25"/>
    <n v="471043"/>
    <n v="372264"/>
    <n v="2"/>
    <n v="110000"/>
    <n v="255704"/>
    <n v="233"/>
  </r>
  <r>
    <x v="27"/>
    <x v="4"/>
    <n v="2021"/>
    <x v="25"/>
    <n v="26"/>
    <n v="2524446"/>
    <n v="8646549"/>
    <n v="12"/>
    <n v="2141000"/>
    <n v="153013"/>
    <n v="328"/>
  </r>
  <r>
    <x v="27"/>
    <x v="4"/>
    <n v="2021"/>
    <x v="26"/>
    <n v="27"/>
    <n v="0"/>
    <n v="496500"/>
    <n v="2"/>
    <n v="150000"/>
    <n v="17216"/>
    <m/>
  </r>
  <r>
    <x v="28"/>
    <x v="1"/>
    <n v="2021"/>
    <x v="0"/>
    <n v="1"/>
    <n v="1461941"/>
    <n v="7500"/>
    <n v="4"/>
    <n v="454500"/>
    <n v="2189"/>
    <n v="2"/>
  </r>
  <r>
    <x v="28"/>
    <x v="1"/>
    <n v="2021"/>
    <x v="1"/>
    <n v="2"/>
    <n v="0"/>
    <n v="0"/>
    <n v="0"/>
    <n v="0"/>
    <n v="0"/>
    <n v="0"/>
  </r>
  <r>
    <x v="28"/>
    <x v="1"/>
    <n v="2021"/>
    <x v="2"/>
    <n v="3"/>
    <n v="0"/>
    <n v="0"/>
    <n v="0"/>
    <n v="0"/>
    <n v="0"/>
    <n v="0"/>
  </r>
  <r>
    <x v="28"/>
    <x v="1"/>
    <n v="2021"/>
    <x v="3"/>
    <n v="4"/>
    <n v="0"/>
    <n v="0"/>
    <n v="0"/>
    <n v="0"/>
    <n v="0"/>
    <n v="0"/>
  </r>
  <r>
    <x v="28"/>
    <x v="1"/>
    <n v="2021"/>
    <x v="4"/>
    <n v="5"/>
    <n v="0"/>
    <n v="0"/>
    <n v="0"/>
    <n v="0"/>
    <n v="0"/>
    <n v="0"/>
  </r>
  <r>
    <x v="28"/>
    <x v="1"/>
    <n v="2021"/>
    <x v="5"/>
    <n v="6"/>
    <n v="400265"/>
    <n v="0"/>
    <n v="0"/>
    <n v="0"/>
    <n v="387"/>
    <n v="1"/>
  </r>
  <r>
    <x v="28"/>
    <x v="1"/>
    <n v="2021"/>
    <x v="6"/>
    <n v="7"/>
    <n v="1061676"/>
    <n v="7500"/>
    <n v="4"/>
    <n v="454500"/>
    <n v="1802"/>
    <n v="1"/>
  </r>
  <r>
    <x v="28"/>
    <x v="1"/>
    <n v="2021"/>
    <x v="7"/>
    <n v="8"/>
    <n v="167282390"/>
    <n v="165000"/>
    <n v="0"/>
    <n v="0"/>
    <n v="304"/>
    <n v="4"/>
  </r>
  <r>
    <x v="28"/>
    <x v="1"/>
    <n v="2021"/>
    <x v="8"/>
    <n v="9"/>
    <n v="665100"/>
    <n v="0"/>
    <n v="1"/>
    <n v="54936"/>
    <n v="65"/>
    <n v="3"/>
  </r>
  <r>
    <x v="28"/>
    <x v="1"/>
    <n v="2021"/>
    <x v="9"/>
    <n v="10"/>
    <n v="320000"/>
    <n v="8900"/>
    <n v="0"/>
    <n v="0"/>
    <n v="93"/>
    <m/>
  </r>
  <r>
    <x v="28"/>
    <x v="1"/>
    <n v="2021"/>
    <x v="10"/>
    <n v="11"/>
    <n v="0"/>
    <n v="0"/>
    <n v="0"/>
    <n v="0"/>
    <n v="0"/>
    <n v="0"/>
  </r>
  <r>
    <x v="28"/>
    <x v="1"/>
    <n v="2021"/>
    <x v="11"/>
    <n v="12"/>
    <n v="1550900"/>
    <n v="4057282"/>
    <n v="0"/>
    <n v="0"/>
    <n v="707"/>
    <n v="24"/>
  </r>
  <r>
    <x v="28"/>
    <x v="1"/>
    <n v="2021"/>
    <x v="12"/>
    <n v="13"/>
    <n v="2800000"/>
    <n v="2313436"/>
    <n v="3"/>
    <n v="344543"/>
    <n v="23755"/>
    <n v="85"/>
  </r>
  <r>
    <x v="28"/>
    <x v="1"/>
    <n v="2021"/>
    <x v="13"/>
    <n v="14"/>
    <n v="990000"/>
    <n v="267200"/>
    <n v="1"/>
    <n v="150000"/>
    <n v="4500"/>
    <n v="4"/>
  </r>
  <r>
    <x v="28"/>
    <x v="1"/>
    <n v="2021"/>
    <x v="14"/>
    <n v="15"/>
    <n v="50000"/>
    <n v="592927"/>
    <n v="0"/>
    <n v="0"/>
    <n v="703"/>
    <m/>
  </r>
  <r>
    <x v="28"/>
    <x v="1"/>
    <n v="2021"/>
    <x v="15"/>
    <n v="16"/>
    <n v="100000"/>
    <n v="219109"/>
    <n v="0"/>
    <n v="0"/>
    <n v="7890"/>
    <n v="5"/>
  </r>
  <r>
    <x v="28"/>
    <x v="1"/>
    <n v="2021"/>
    <x v="16"/>
    <n v="17"/>
    <n v="2396900"/>
    <n v="1933500"/>
    <n v="0"/>
    <n v="0"/>
    <n v="46095"/>
    <n v="54"/>
  </r>
  <r>
    <x v="28"/>
    <x v="1"/>
    <n v="2021"/>
    <x v="17"/>
    <n v="18"/>
    <n v="311600"/>
    <n v="340000"/>
    <n v="0"/>
    <n v="0"/>
    <n v="1843"/>
    <n v="30"/>
  </r>
  <r>
    <x v="28"/>
    <x v="1"/>
    <n v="2021"/>
    <x v="18"/>
    <n v="19"/>
    <n v="0"/>
    <n v="0"/>
    <n v="0"/>
    <n v="0"/>
    <n v="0"/>
    <n v="0"/>
  </r>
  <r>
    <x v="28"/>
    <x v="1"/>
    <n v="2021"/>
    <x v="19"/>
    <n v="20"/>
    <n v="0"/>
    <n v="0"/>
    <n v="0"/>
    <n v="0"/>
    <n v="256"/>
    <n v="3"/>
  </r>
  <r>
    <x v="28"/>
    <x v="1"/>
    <n v="2021"/>
    <x v="20"/>
    <n v="21"/>
    <n v="0"/>
    <n v="0"/>
    <n v="0"/>
    <n v="0"/>
    <n v="0"/>
    <n v="0"/>
  </r>
  <r>
    <x v="28"/>
    <x v="1"/>
    <n v="2021"/>
    <x v="21"/>
    <n v="22"/>
    <n v="0"/>
    <n v="95000"/>
    <n v="0"/>
    <n v="0"/>
    <n v="419"/>
    <n v="12"/>
  </r>
  <r>
    <x v="28"/>
    <x v="1"/>
    <n v="2021"/>
    <x v="22"/>
    <n v="23"/>
    <n v="2085300"/>
    <n v="1498500"/>
    <n v="0"/>
    <n v="0"/>
    <n v="43577"/>
    <n v="9"/>
  </r>
  <r>
    <x v="28"/>
    <x v="1"/>
    <n v="2021"/>
    <x v="23"/>
    <n v="24"/>
    <n v="1278500"/>
    <n v="454700"/>
    <n v="0"/>
    <n v="0"/>
    <n v="7689"/>
    <n v="3"/>
  </r>
  <r>
    <x v="28"/>
    <x v="1"/>
    <n v="2021"/>
    <x v="24"/>
    <n v="25"/>
    <n v="5536800"/>
    <n v="744088"/>
    <n v="0"/>
    <n v="0"/>
    <n v="37525"/>
    <n v="29"/>
  </r>
  <r>
    <x v="28"/>
    <x v="1"/>
    <n v="2021"/>
    <x v="25"/>
    <n v="26"/>
    <n v="487998"/>
    <n v="6848086"/>
    <n v="0"/>
    <n v="0"/>
    <n v="26180"/>
    <n v="26"/>
  </r>
  <r>
    <x v="28"/>
    <x v="1"/>
    <n v="2021"/>
    <x v="26"/>
    <n v="27"/>
    <n v="600000"/>
    <n v="36000"/>
    <n v="0"/>
    <n v="0"/>
    <n v="7408"/>
    <m/>
  </r>
  <r>
    <x v="29"/>
    <x v="4"/>
    <n v="2021"/>
    <x v="0"/>
    <n v="1"/>
    <n v="0"/>
    <n v="0"/>
    <n v="8"/>
    <n v="17590000"/>
    <n v="130500"/>
    <n v="8"/>
  </r>
  <r>
    <x v="29"/>
    <x v="4"/>
    <n v="2021"/>
    <x v="1"/>
    <n v="2"/>
    <n v="0"/>
    <n v="0"/>
    <n v="0"/>
    <n v="0"/>
    <n v="0"/>
    <n v="0"/>
  </r>
  <r>
    <x v="29"/>
    <x v="4"/>
    <n v="2021"/>
    <x v="2"/>
    <n v="3"/>
    <n v="0"/>
    <n v="0"/>
    <n v="0"/>
    <n v="0"/>
    <n v="101080"/>
    <n v="0"/>
  </r>
  <r>
    <x v="29"/>
    <x v="4"/>
    <n v="2021"/>
    <x v="3"/>
    <n v="4"/>
    <n v="0"/>
    <n v="0"/>
    <n v="1"/>
    <n v="400000"/>
    <n v="0"/>
    <n v="1"/>
  </r>
  <r>
    <x v="29"/>
    <x v="4"/>
    <n v="2021"/>
    <x v="4"/>
    <n v="5"/>
    <n v="0"/>
    <n v="0"/>
    <n v="0"/>
    <n v="0"/>
    <n v="1500"/>
    <n v="0"/>
  </r>
  <r>
    <x v="29"/>
    <x v="4"/>
    <n v="2021"/>
    <x v="5"/>
    <n v="6"/>
    <n v="0"/>
    <n v="0"/>
    <n v="3"/>
    <n v="5750000"/>
    <n v="22215"/>
    <n v="3"/>
  </r>
  <r>
    <x v="29"/>
    <x v="4"/>
    <n v="2021"/>
    <x v="6"/>
    <n v="7"/>
    <n v="0"/>
    <n v="0"/>
    <n v="4"/>
    <n v="11440000"/>
    <n v="5705"/>
    <n v="4"/>
  </r>
  <r>
    <x v="29"/>
    <x v="4"/>
    <n v="2021"/>
    <x v="7"/>
    <n v="8"/>
    <n v="0"/>
    <n v="0"/>
    <n v="9"/>
    <n v="20767000"/>
    <n v="6920"/>
    <n v="11"/>
  </r>
  <r>
    <x v="29"/>
    <x v="4"/>
    <n v="2021"/>
    <x v="8"/>
    <n v="9"/>
    <n v="6939258"/>
    <n v="0"/>
    <n v="7"/>
    <n v="14135170"/>
    <n v="108481"/>
    <n v="4"/>
  </r>
  <r>
    <x v="29"/>
    <x v="4"/>
    <n v="2021"/>
    <x v="9"/>
    <n v="10"/>
    <n v="6549000"/>
    <n v="0"/>
    <n v="0"/>
    <n v="0"/>
    <n v="1256"/>
    <m/>
  </r>
  <r>
    <x v="29"/>
    <x v="4"/>
    <n v="2021"/>
    <x v="10"/>
    <n v="11"/>
    <n v="0"/>
    <n v="0"/>
    <n v="9"/>
    <n v="17242190"/>
    <n v="14450"/>
    <n v="6"/>
  </r>
  <r>
    <x v="29"/>
    <x v="4"/>
    <n v="2021"/>
    <x v="11"/>
    <n v="12"/>
    <n v="0"/>
    <n v="0"/>
    <n v="4"/>
    <n v="9955000"/>
    <n v="9342"/>
    <n v="4"/>
  </r>
  <r>
    <x v="29"/>
    <x v="4"/>
    <n v="2021"/>
    <x v="12"/>
    <n v="13"/>
    <n v="0"/>
    <n v="0"/>
    <n v="16"/>
    <n v="36812720"/>
    <n v="1524460"/>
    <n v="899"/>
  </r>
  <r>
    <x v="29"/>
    <x v="4"/>
    <n v="2021"/>
    <x v="13"/>
    <n v="14"/>
    <n v="8237000"/>
    <n v="0"/>
    <n v="9"/>
    <n v="17777000"/>
    <n v="388701"/>
    <n v="29"/>
  </r>
  <r>
    <x v="29"/>
    <x v="4"/>
    <n v="2021"/>
    <x v="14"/>
    <n v="15"/>
    <n v="3175000"/>
    <n v="0"/>
    <n v="2"/>
    <n v="4612000"/>
    <n v="57120"/>
    <m/>
  </r>
  <r>
    <x v="29"/>
    <x v="4"/>
    <n v="2021"/>
    <x v="15"/>
    <n v="16"/>
    <n v="0"/>
    <n v="0"/>
    <n v="4"/>
    <n v="7685000"/>
    <n v="10205"/>
    <n v="4"/>
  </r>
  <r>
    <x v="29"/>
    <x v="4"/>
    <n v="2021"/>
    <x v="16"/>
    <n v="17"/>
    <n v="124092862"/>
    <n v="0"/>
    <n v="32"/>
    <n v="65871000"/>
    <n v="700883"/>
    <n v="153"/>
  </r>
  <r>
    <x v="29"/>
    <x v="4"/>
    <n v="2021"/>
    <x v="17"/>
    <n v="18"/>
    <m/>
    <m/>
    <n v="21"/>
    <n v="41386000"/>
    <n v="40450"/>
    <n v="21"/>
  </r>
  <r>
    <x v="29"/>
    <x v="4"/>
    <n v="2021"/>
    <x v="18"/>
    <n v="19"/>
    <n v="0"/>
    <n v="0"/>
    <n v="1"/>
    <n v="2520000"/>
    <n v="910"/>
    <n v="19"/>
  </r>
  <r>
    <x v="29"/>
    <x v="4"/>
    <n v="2021"/>
    <x v="19"/>
    <n v="20"/>
    <n v="0"/>
    <n v="0"/>
    <n v="2"/>
    <n v="7530000"/>
    <n v="4450"/>
    <n v="2"/>
  </r>
  <r>
    <x v="29"/>
    <x v="4"/>
    <n v="2021"/>
    <x v="20"/>
    <n v="21"/>
    <n v="0"/>
    <n v="0"/>
    <n v="0"/>
    <n v="0"/>
    <n v="9867"/>
    <n v="86"/>
  </r>
  <r>
    <x v="29"/>
    <x v="4"/>
    <n v="2021"/>
    <x v="21"/>
    <n v="22"/>
    <n v="0"/>
    <n v="0"/>
    <n v="0"/>
    <n v="0"/>
    <n v="3211"/>
    <n v="15"/>
  </r>
  <r>
    <x v="29"/>
    <x v="4"/>
    <n v="2021"/>
    <x v="22"/>
    <n v="23"/>
    <n v="124092862"/>
    <n v="0"/>
    <n v="8"/>
    <n v="14435000"/>
    <n v="641995"/>
    <n v="10"/>
  </r>
  <r>
    <x v="29"/>
    <x v="4"/>
    <n v="2021"/>
    <x v="23"/>
    <n v="24"/>
    <n v="0"/>
    <n v="0"/>
    <n v="13"/>
    <n v="27228680"/>
    <n v="265247"/>
    <n v="76"/>
  </r>
  <r>
    <x v="29"/>
    <x v="4"/>
    <n v="2021"/>
    <x v="24"/>
    <n v="25"/>
    <n v="17315700"/>
    <n v="0"/>
    <n v="9"/>
    <n v="23258000"/>
    <n v="679805"/>
    <n v="572"/>
  </r>
  <r>
    <x v="29"/>
    <x v="4"/>
    <n v="2021"/>
    <x v="25"/>
    <n v="26"/>
    <n v="1025220088"/>
    <n v="0"/>
    <n v="15"/>
    <n v="9971301"/>
    <n v="154600"/>
    <n v="33"/>
  </r>
  <r>
    <x v="29"/>
    <x v="4"/>
    <n v="2021"/>
    <x v="26"/>
    <n v="27"/>
    <n v="98927525"/>
    <n v="0"/>
    <n v="3"/>
    <n v="4900000"/>
    <n v="37999"/>
    <m/>
  </r>
  <r>
    <x v="30"/>
    <x v="4"/>
    <n v="2021"/>
    <x v="0"/>
    <n v="1"/>
    <n v="0"/>
    <n v="3054680"/>
    <n v="2"/>
    <n v="2000000"/>
    <n v="27781"/>
    <n v="198"/>
  </r>
  <r>
    <x v="30"/>
    <x v="4"/>
    <n v="2021"/>
    <x v="1"/>
    <n v="2"/>
    <m/>
    <m/>
    <m/>
    <m/>
    <n v="94"/>
    <n v="1"/>
  </r>
  <r>
    <x v="30"/>
    <x v="4"/>
    <n v="2021"/>
    <x v="2"/>
    <n v="3"/>
    <m/>
    <m/>
    <m/>
    <m/>
    <n v="527"/>
    <n v="3"/>
  </r>
  <r>
    <x v="30"/>
    <x v="4"/>
    <n v="2021"/>
    <x v="3"/>
    <n v="4"/>
    <m/>
    <m/>
    <m/>
    <m/>
    <n v="107"/>
    <n v="1"/>
  </r>
  <r>
    <x v="30"/>
    <x v="4"/>
    <n v="2021"/>
    <x v="4"/>
    <n v="5"/>
    <m/>
    <m/>
    <m/>
    <m/>
    <n v="730"/>
    <n v="4"/>
  </r>
  <r>
    <x v="30"/>
    <x v="4"/>
    <n v="2021"/>
    <x v="5"/>
    <n v="6"/>
    <m/>
    <n v="132635"/>
    <m/>
    <m/>
    <n v="7948"/>
    <n v="143"/>
  </r>
  <r>
    <x v="30"/>
    <x v="4"/>
    <n v="2021"/>
    <x v="6"/>
    <n v="7"/>
    <m/>
    <n v="2922045"/>
    <n v="2"/>
    <n v="2000000"/>
    <n v="18375"/>
    <n v="46"/>
  </r>
  <r>
    <x v="30"/>
    <x v="4"/>
    <n v="2021"/>
    <x v="7"/>
    <n v="8"/>
    <m/>
    <n v="1621358"/>
    <m/>
    <m/>
    <n v="5519"/>
    <n v="39"/>
  </r>
  <r>
    <x v="30"/>
    <x v="4"/>
    <n v="2021"/>
    <x v="8"/>
    <n v="9"/>
    <m/>
    <n v="1312826"/>
    <m/>
    <m/>
    <n v="56053"/>
    <n v="115"/>
  </r>
  <r>
    <x v="30"/>
    <x v="4"/>
    <n v="2021"/>
    <x v="9"/>
    <n v="10"/>
    <m/>
    <n v="805900"/>
    <m/>
    <m/>
    <n v="999"/>
    <m/>
  </r>
  <r>
    <x v="30"/>
    <x v="4"/>
    <n v="2021"/>
    <x v="10"/>
    <n v="11"/>
    <m/>
    <n v="1364380"/>
    <m/>
    <m/>
    <n v="4974"/>
    <n v="22"/>
  </r>
  <r>
    <x v="30"/>
    <x v="4"/>
    <n v="2021"/>
    <x v="11"/>
    <n v="12"/>
    <m/>
    <n v="991607"/>
    <m/>
    <m/>
    <n v="18367"/>
    <n v="62"/>
  </r>
  <r>
    <x v="30"/>
    <x v="4"/>
    <n v="2021"/>
    <x v="12"/>
    <n v="13"/>
    <n v="36900000"/>
    <n v="161608969"/>
    <m/>
    <m/>
    <n v="1582277"/>
    <n v="707"/>
  </r>
  <r>
    <x v="30"/>
    <x v="4"/>
    <n v="2021"/>
    <x v="13"/>
    <n v="14"/>
    <m/>
    <n v="18613406"/>
    <m/>
    <m/>
    <n v="43538"/>
    <n v="107"/>
  </r>
  <r>
    <x v="30"/>
    <x v="4"/>
    <n v="2021"/>
    <x v="14"/>
    <n v="15"/>
    <m/>
    <n v="13162524"/>
    <m/>
    <m/>
    <n v="46593"/>
    <m/>
  </r>
  <r>
    <x v="30"/>
    <x v="4"/>
    <n v="2021"/>
    <x v="15"/>
    <n v="16"/>
    <m/>
    <n v="5573899"/>
    <m/>
    <m/>
    <n v="27318"/>
    <n v="85"/>
  </r>
  <r>
    <x v="30"/>
    <x v="4"/>
    <n v="2021"/>
    <x v="16"/>
    <n v="17"/>
    <n v="18261750"/>
    <n v="34634395"/>
    <n v="0"/>
    <n v="0"/>
    <n v="1191139"/>
    <n v="626"/>
  </r>
  <r>
    <x v="30"/>
    <x v="4"/>
    <n v="2021"/>
    <x v="17"/>
    <n v="18"/>
    <n v="18261750"/>
    <n v="18355140"/>
    <m/>
    <m/>
    <n v="196539"/>
    <n v="198"/>
  </r>
  <r>
    <x v="30"/>
    <x v="4"/>
    <n v="2021"/>
    <x v="18"/>
    <n v="19"/>
    <m/>
    <n v="2345664"/>
    <m/>
    <m/>
    <n v="19307"/>
    <n v="44"/>
  </r>
  <r>
    <x v="30"/>
    <x v="4"/>
    <n v="2021"/>
    <x v="19"/>
    <n v="20"/>
    <m/>
    <n v="3356128"/>
    <m/>
    <m/>
    <n v="30342"/>
    <n v="127"/>
  </r>
  <r>
    <x v="30"/>
    <x v="4"/>
    <n v="2021"/>
    <x v="20"/>
    <n v="21"/>
    <m/>
    <n v="0"/>
    <m/>
    <m/>
    <n v="4843"/>
    <n v="6"/>
  </r>
  <r>
    <x v="30"/>
    <x v="4"/>
    <n v="2021"/>
    <x v="21"/>
    <n v="22"/>
    <m/>
    <n v="2403563"/>
    <m/>
    <m/>
    <n v="80061"/>
    <n v="184"/>
  </r>
  <r>
    <x v="30"/>
    <x v="4"/>
    <n v="2021"/>
    <x v="22"/>
    <n v="23"/>
    <m/>
    <n v="8173900"/>
    <m/>
    <m/>
    <n v="860047"/>
    <n v="67"/>
  </r>
  <r>
    <x v="30"/>
    <x v="4"/>
    <n v="2021"/>
    <x v="23"/>
    <n v="24"/>
    <m/>
    <n v="2912861"/>
    <m/>
    <m/>
    <n v="43151"/>
    <n v="97"/>
  </r>
  <r>
    <x v="30"/>
    <x v="4"/>
    <n v="2021"/>
    <x v="24"/>
    <n v="25"/>
    <m/>
    <n v="22966720"/>
    <m/>
    <m/>
    <n v="1274370"/>
    <n v="463"/>
  </r>
  <r>
    <x v="30"/>
    <x v="4"/>
    <n v="2021"/>
    <x v="25"/>
    <n v="26"/>
    <m/>
    <n v="21876498"/>
    <m/>
    <m/>
    <n v="207930"/>
    <n v="297"/>
  </r>
  <r>
    <x v="30"/>
    <x v="4"/>
    <n v="2021"/>
    <x v="26"/>
    <n v="27"/>
    <m/>
    <n v="491717"/>
    <m/>
    <m/>
    <n v="41252"/>
    <m/>
  </r>
  <r>
    <x v="31"/>
    <x v="2"/>
    <n v="2021"/>
    <x v="0"/>
    <n v="1"/>
    <n v="642800"/>
    <n v="1744819"/>
    <n v="14"/>
    <n v="39683009"/>
    <n v="2359"/>
    <n v="25"/>
  </r>
  <r>
    <x v="31"/>
    <x v="2"/>
    <n v="2021"/>
    <x v="1"/>
    <n v="2"/>
    <m/>
    <m/>
    <n v="1"/>
    <n v="125000"/>
    <n v="1"/>
    <m/>
  </r>
  <r>
    <x v="31"/>
    <x v="2"/>
    <n v="2021"/>
    <x v="2"/>
    <n v="3"/>
    <m/>
    <m/>
    <m/>
    <m/>
    <m/>
    <m/>
  </r>
  <r>
    <x v="31"/>
    <x v="2"/>
    <n v="2021"/>
    <x v="3"/>
    <n v="4"/>
    <m/>
    <m/>
    <m/>
    <m/>
    <m/>
    <m/>
  </r>
  <r>
    <x v="31"/>
    <x v="2"/>
    <n v="2021"/>
    <x v="4"/>
    <n v="5"/>
    <m/>
    <m/>
    <n v="1"/>
    <n v="125000"/>
    <n v="1"/>
    <m/>
  </r>
  <r>
    <x v="31"/>
    <x v="2"/>
    <n v="2021"/>
    <x v="5"/>
    <n v="6"/>
    <n v="642800"/>
    <n v="676319"/>
    <n v="3"/>
    <n v="11933009"/>
    <n v="1003"/>
    <n v="18"/>
  </r>
  <r>
    <x v="31"/>
    <x v="2"/>
    <n v="2021"/>
    <x v="6"/>
    <n v="7"/>
    <m/>
    <n v="1068500"/>
    <n v="9"/>
    <n v="27500000"/>
    <n v="1354"/>
    <n v="7"/>
  </r>
  <r>
    <x v="31"/>
    <x v="2"/>
    <n v="2021"/>
    <x v="7"/>
    <n v="8"/>
    <n v="607360"/>
    <n v="835841"/>
    <n v="1"/>
    <n v="27000"/>
    <n v="5337"/>
    <n v="9"/>
  </r>
  <r>
    <x v="31"/>
    <x v="2"/>
    <n v="2021"/>
    <x v="8"/>
    <n v="9"/>
    <n v="234000"/>
    <n v="810168"/>
    <m/>
    <m/>
    <n v="188"/>
    <n v="6"/>
  </r>
  <r>
    <x v="31"/>
    <x v="2"/>
    <n v="2021"/>
    <x v="9"/>
    <n v="10"/>
    <m/>
    <n v="168621"/>
    <m/>
    <m/>
    <n v="16"/>
    <m/>
  </r>
  <r>
    <x v="31"/>
    <x v="2"/>
    <n v="2021"/>
    <x v="10"/>
    <n v="11"/>
    <m/>
    <n v="125750"/>
    <n v="1"/>
    <n v="1500000"/>
    <n v="212"/>
    <n v="5"/>
  </r>
  <r>
    <x v="31"/>
    <x v="2"/>
    <n v="2021"/>
    <x v="11"/>
    <n v="12"/>
    <n v="1227124"/>
    <n v="20377720"/>
    <m/>
    <m/>
    <n v="3399"/>
    <n v="13"/>
  </r>
  <r>
    <x v="31"/>
    <x v="2"/>
    <n v="2021"/>
    <x v="12"/>
    <n v="13"/>
    <n v="136010"/>
    <n v="8372274"/>
    <n v="21"/>
    <n v="6893417"/>
    <n v="50693"/>
    <n v="117"/>
  </r>
  <r>
    <x v="31"/>
    <x v="2"/>
    <n v="2021"/>
    <x v="13"/>
    <n v="14"/>
    <n v="488563"/>
    <n v="2664639"/>
    <n v="6"/>
    <n v="3098078"/>
    <n v="4864"/>
    <n v="16"/>
  </r>
  <r>
    <x v="31"/>
    <x v="2"/>
    <n v="2021"/>
    <x v="14"/>
    <n v="15"/>
    <m/>
    <n v="1191141"/>
    <m/>
    <m/>
    <n v="4904"/>
    <m/>
  </r>
  <r>
    <x v="31"/>
    <x v="2"/>
    <n v="2021"/>
    <x v="15"/>
    <n v="16"/>
    <n v="267800"/>
    <n v="1022957"/>
    <n v="1"/>
    <n v="290000"/>
    <n v="12467"/>
    <n v="16"/>
  </r>
  <r>
    <x v="31"/>
    <x v="2"/>
    <n v="2021"/>
    <x v="16"/>
    <n v="17"/>
    <n v="2664795"/>
    <n v="3511674"/>
    <n v="4"/>
    <n v="1639113"/>
    <n v="44360"/>
    <n v="242"/>
  </r>
  <r>
    <x v="31"/>
    <x v="2"/>
    <n v="2021"/>
    <x v="17"/>
    <n v="18"/>
    <n v="275040"/>
    <n v="994555"/>
    <n v="2"/>
    <n v="601545"/>
    <n v="9803"/>
    <n v="101"/>
  </r>
  <r>
    <x v="31"/>
    <x v="2"/>
    <n v="2021"/>
    <x v="18"/>
    <n v="19"/>
    <n v="125180"/>
    <n v="28000"/>
    <m/>
    <m/>
    <n v="923"/>
    <n v="31"/>
  </r>
  <r>
    <x v="31"/>
    <x v="2"/>
    <n v="2021"/>
    <x v="19"/>
    <n v="20"/>
    <n v="13778"/>
    <m/>
    <m/>
    <m/>
    <n v="235"/>
    <n v="13"/>
  </r>
  <r>
    <x v="31"/>
    <x v="2"/>
    <n v="2021"/>
    <x v="20"/>
    <n v="21"/>
    <m/>
    <m/>
    <m/>
    <m/>
    <m/>
    <m/>
  </r>
  <r>
    <x v="31"/>
    <x v="2"/>
    <n v="2021"/>
    <x v="21"/>
    <n v="22"/>
    <n v="143290"/>
    <n v="1358419"/>
    <n v="1"/>
    <n v="40568"/>
    <n v="15738"/>
    <n v="79"/>
  </r>
  <r>
    <x v="31"/>
    <x v="2"/>
    <n v="2021"/>
    <x v="22"/>
    <n v="23"/>
    <n v="2107507"/>
    <n v="1130700"/>
    <n v="1"/>
    <n v="997000"/>
    <n v="17661"/>
    <n v="18"/>
  </r>
  <r>
    <x v="31"/>
    <x v="2"/>
    <n v="2021"/>
    <x v="23"/>
    <n v="24"/>
    <n v="162200"/>
    <n v="1323128"/>
    <m/>
    <m/>
    <n v="306515"/>
    <n v="23"/>
  </r>
  <r>
    <x v="31"/>
    <x v="2"/>
    <n v="2021"/>
    <x v="24"/>
    <n v="25"/>
    <n v="26521206"/>
    <n v="1102949"/>
    <n v="15"/>
    <n v="6937006"/>
    <n v="61172"/>
    <n v="272"/>
  </r>
  <r>
    <x v="31"/>
    <x v="2"/>
    <n v="2021"/>
    <x v="25"/>
    <n v="26"/>
    <n v="701714062"/>
    <n v="4239878"/>
    <n v="4"/>
    <n v="200400"/>
    <n v="240359"/>
    <n v="53"/>
  </r>
  <r>
    <x v="31"/>
    <x v="2"/>
    <n v="2021"/>
    <x v="26"/>
    <n v="27"/>
    <n v="103508"/>
    <n v="578491"/>
    <n v="1"/>
    <n v="103508"/>
    <n v="1461"/>
    <m/>
  </r>
  <r>
    <x v="32"/>
    <x v="2"/>
    <n v="2021"/>
    <x v="0"/>
    <n v="1"/>
    <n v="810700"/>
    <n v="0"/>
    <n v="0"/>
    <n v="0"/>
    <n v="88"/>
    <n v="0"/>
  </r>
  <r>
    <x v="32"/>
    <x v="2"/>
    <n v="2021"/>
    <x v="1"/>
    <n v="2"/>
    <m/>
    <m/>
    <m/>
    <m/>
    <m/>
    <m/>
  </r>
  <r>
    <x v="32"/>
    <x v="2"/>
    <n v="2021"/>
    <x v="2"/>
    <n v="3"/>
    <m/>
    <m/>
    <m/>
    <m/>
    <m/>
    <m/>
  </r>
  <r>
    <x v="32"/>
    <x v="2"/>
    <n v="2021"/>
    <x v="3"/>
    <n v="4"/>
    <m/>
    <m/>
    <m/>
    <m/>
    <m/>
    <m/>
  </r>
  <r>
    <x v="32"/>
    <x v="2"/>
    <n v="2021"/>
    <x v="4"/>
    <n v="5"/>
    <m/>
    <m/>
    <m/>
    <m/>
    <m/>
    <m/>
  </r>
  <r>
    <x v="32"/>
    <x v="2"/>
    <n v="2021"/>
    <x v="5"/>
    <n v="6"/>
    <m/>
    <m/>
    <m/>
    <m/>
    <m/>
    <m/>
  </r>
  <r>
    <x v="32"/>
    <x v="2"/>
    <n v="2021"/>
    <x v="6"/>
    <n v="7"/>
    <n v="810700"/>
    <m/>
    <m/>
    <m/>
    <n v="88"/>
    <m/>
  </r>
  <r>
    <x v="32"/>
    <x v="2"/>
    <n v="2021"/>
    <x v="7"/>
    <n v="8"/>
    <n v="399870"/>
    <m/>
    <n v="1"/>
    <n v="399870"/>
    <n v="213"/>
    <n v="3"/>
  </r>
  <r>
    <x v="32"/>
    <x v="2"/>
    <n v="2021"/>
    <x v="8"/>
    <n v="9"/>
    <m/>
    <m/>
    <m/>
    <m/>
    <n v="48"/>
    <n v="2"/>
  </r>
  <r>
    <x v="32"/>
    <x v="2"/>
    <n v="2021"/>
    <x v="9"/>
    <n v="10"/>
    <m/>
    <m/>
    <m/>
    <m/>
    <m/>
    <m/>
  </r>
  <r>
    <x v="32"/>
    <x v="2"/>
    <n v="2021"/>
    <x v="10"/>
    <n v="11"/>
    <n v="3854600"/>
    <n v="85920"/>
    <m/>
    <m/>
    <n v="401"/>
    <n v="8"/>
  </r>
  <r>
    <x v="32"/>
    <x v="2"/>
    <n v="2021"/>
    <x v="11"/>
    <n v="12"/>
    <n v="400000"/>
    <n v="13020"/>
    <n v="1"/>
    <n v="400000"/>
    <n v="2398"/>
    <n v="26"/>
  </r>
  <r>
    <x v="32"/>
    <x v="2"/>
    <n v="2021"/>
    <x v="12"/>
    <n v="13"/>
    <n v="2330350"/>
    <n v="106075"/>
    <n v="6"/>
    <n v="2330350"/>
    <n v="3246"/>
    <n v="11"/>
  </r>
  <r>
    <x v="32"/>
    <x v="2"/>
    <n v="2021"/>
    <x v="13"/>
    <n v="14"/>
    <n v="101400"/>
    <m/>
    <m/>
    <m/>
    <n v="842"/>
    <n v="4"/>
  </r>
  <r>
    <x v="32"/>
    <x v="2"/>
    <n v="2021"/>
    <x v="14"/>
    <n v="15"/>
    <m/>
    <m/>
    <m/>
    <m/>
    <n v="511"/>
    <m/>
  </r>
  <r>
    <x v="32"/>
    <x v="2"/>
    <n v="2021"/>
    <x v="15"/>
    <n v="16"/>
    <m/>
    <m/>
    <m/>
    <m/>
    <n v="166"/>
    <n v="2"/>
  </r>
  <r>
    <x v="32"/>
    <x v="2"/>
    <n v="2021"/>
    <x v="16"/>
    <n v="17"/>
    <n v="879500"/>
    <n v="0"/>
    <n v="0"/>
    <n v="0"/>
    <n v="8057"/>
    <n v="48"/>
  </r>
  <r>
    <x v="32"/>
    <x v="2"/>
    <n v="2021"/>
    <x v="17"/>
    <n v="18"/>
    <m/>
    <m/>
    <m/>
    <m/>
    <n v="681"/>
    <n v="26"/>
  </r>
  <r>
    <x v="32"/>
    <x v="2"/>
    <n v="2021"/>
    <x v="18"/>
    <n v="19"/>
    <m/>
    <m/>
    <m/>
    <m/>
    <n v="6"/>
    <n v="1"/>
  </r>
  <r>
    <x v="32"/>
    <x v="2"/>
    <n v="2021"/>
    <x v="19"/>
    <n v="20"/>
    <m/>
    <m/>
    <m/>
    <m/>
    <n v="34"/>
    <n v="1"/>
  </r>
  <r>
    <x v="32"/>
    <x v="2"/>
    <n v="2021"/>
    <x v="20"/>
    <n v="21"/>
    <m/>
    <m/>
    <m/>
    <m/>
    <n v="26"/>
    <n v="1"/>
  </r>
  <r>
    <x v="32"/>
    <x v="2"/>
    <n v="2021"/>
    <x v="21"/>
    <n v="22"/>
    <m/>
    <m/>
    <m/>
    <m/>
    <n v="33"/>
    <n v="4"/>
  </r>
  <r>
    <x v="32"/>
    <x v="2"/>
    <n v="2021"/>
    <x v="22"/>
    <n v="23"/>
    <n v="879500"/>
    <m/>
    <m/>
    <m/>
    <n v="7277"/>
    <n v="15"/>
  </r>
  <r>
    <x v="32"/>
    <x v="2"/>
    <n v="2021"/>
    <x v="23"/>
    <n v="24"/>
    <m/>
    <m/>
    <m/>
    <m/>
    <n v="4097"/>
    <n v="6"/>
  </r>
  <r>
    <x v="32"/>
    <x v="2"/>
    <n v="2021"/>
    <x v="24"/>
    <n v="25"/>
    <n v="1127600"/>
    <m/>
    <n v="1"/>
    <n v="394600"/>
    <n v="2236"/>
    <n v="27"/>
  </r>
  <r>
    <x v="32"/>
    <x v="2"/>
    <n v="2021"/>
    <x v="25"/>
    <n v="26"/>
    <n v="2035379"/>
    <n v="152000"/>
    <n v="6"/>
    <n v="2035379"/>
    <n v="2177"/>
    <n v="10"/>
  </r>
  <r>
    <x v="32"/>
    <x v="2"/>
    <n v="2021"/>
    <x v="26"/>
    <n v="27"/>
    <m/>
    <n v="26190"/>
    <n v="0"/>
    <m/>
    <n v="1032"/>
    <m/>
  </r>
  <r>
    <x v="33"/>
    <x v="6"/>
    <n v="2021"/>
    <x v="0"/>
    <n v="1"/>
    <n v="141260800"/>
    <n v="3720048"/>
    <n v="30"/>
    <n v="5844000"/>
    <n v="47326"/>
    <n v="560"/>
  </r>
  <r>
    <x v="33"/>
    <x v="6"/>
    <n v="2021"/>
    <x v="1"/>
    <n v="2"/>
    <n v="18653550"/>
    <n v="42000"/>
    <n v="0"/>
    <n v="0"/>
    <n v="1513"/>
    <n v="22"/>
  </r>
  <r>
    <x v="33"/>
    <x v="6"/>
    <n v="2021"/>
    <x v="2"/>
    <n v="3"/>
    <n v="31515350"/>
    <n v="0"/>
    <n v="9"/>
    <n v="2366350"/>
    <n v="5988"/>
    <n v="31"/>
  </r>
  <r>
    <x v="33"/>
    <x v="6"/>
    <n v="2021"/>
    <x v="3"/>
    <n v="4"/>
    <n v="18091750"/>
    <n v="180000"/>
    <n v="0"/>
    <n v="0"/>
    <n v="643"/>
    <n v="7"/>
  </r>
  <r>
    <x v="33"/>
    <x v="6"/>
    <n v="2021"/>
    <x v="4"/>
    <n v="5"/>
    <n v="21556000"/>
    <n v="165194"/>
    <n v="6"/>
    <n v="484000"/>
    <n v="1984"/>
    <n v="34"/>
  </r>
  <r>
    <x v="33"/>
    <x v="6"/>
    <n v="2021"/>
    <x v="5"/>
    <n v="6"/>
    <n v="33352400"/>
    <n v="1990204"/>
    <n v="12"/>
    <n v="2683650"/>
    <n v="9008"/>
    <n v="231"/>
  </r>
  <r>
    <x v="33"/>
    <x v="6"/>
    <n v="2021"/>
    <x v="6"/>
    <n v="7"/>
    <n v="18091750"/>
    <n v="1342650"/>
    <n v="3"/>
    <n v="310000"/>
    <n v="28190"/>
    <n v="235"/>
  </r>
  <r>
    <x v="33"/>
    <x v="6"/>
    <n v="2021"/>
    <x v="7"/>
    <n v="8"/>
    <n v="667800"/>
    <n v="8958282"/>
    <n v="33"/>
    <n v="9334000"/>
    <n v="13740"/>
    <n v="390"/>
  </r>
  <r>
    <x v="33"/>
    <x v="6"/>
    <n v="2021"/>
    <x v="8"/>
    <n v="9"/>
    <n v="340000"/>
    <n v="1989888"/>
    <n v="2"/>
    <n v="401300"/>
    <n v="29986"/>
    <n v="298"/>
  </r>
  <r>
    <x v="33"/>
    <x v="6"/>
    <n v="2021"/>
    <x v="9"/>
    <n v="10"/>
    <n v="1757918"/>
    <n v="788799"/>
    <n v="0"/>
    <n v="0"/>
    <n v="226"/>
    <m/>
  </r>
  <r>
    <x v="33"/>
    <x v="6"/>
    <n v="2021"/>
    <x v="10"/>
    <n v="11"/>
    <n v="635400"/>
    <n v="498465"/>
    <n v="0"/>
    <n v="0"/>
    <n v="2357"/>
    <n v="33"/>
  </r>
  <r>
    <x v="33"/>
    <x v="6"/>
    <n v="2021"/>
    <x v="11"/>
    <n v="12"/>
    <n v="0"/>
    <n v="7177991"/>
    <n v="0"/>
    <n v="0"/>
    <n v="7285"/>
    <n v="58"/>
  </r>
  <r>
    <x v="33"/>
    <x v="6"/>
    <n v="2021"/>
    <x v="12"/>
    <n v="13"/>
    <n v="1782800"/>
    <n v="30190459"/>
    <n v="3"/>
    <n v="241283"/>
    <n v="290018"/>
    <n v="347"/>
  </r>
  <r>
    <x v="33"/>
    <x v="6"/>
    <n v="2021"/>
    <x v="13"/>
    <n v="14"/>
    <n v="2043747"/>
    <n v="6651281"/>
    <n v="6"/>
    <n v="1105500"/>
    <n v="67398"/>
    <n v="92"/>
  </r>
  <r>
    <x v="33"/>
    <x v="6"/>
    <n v="2021"/>
    <x v="14"/>
    <n v="15"/>
    <n v="10635678"/>
    <n v="2975236"/>
    <n v="8"/>
    <n v="1591122"/>
    <n v="696065"/>
    <m/>
  </r>
  <r>
    <x v="33"/>
    <x v="6"/>
    <n v="2021"/>
    <x v="15"/>
    <n v="16"/>
    <n v="199000"/>
    <n v="10280922"/>
    <n v="7"/>
    <n v="715487"/>
    <n v="78753"/>
    <n v="161"/>
  </r>
  <r>
    <x v="33"/>
    <x v="6"/>
    <n v="2021"/>
    <x v="16"/>
    <n v="17"/>
    <n v="19732000"/>
    <n v="4333800"/>
    <n v="5"/>
    <n v="5076000"/>
    <n v="234255"/>
    <n v="1264"/>
  </r>
  <r>
    <x v="33"/>
    <x v="6"/>
    <n v="2021"/>
    <x v="17"/>
    <n v="18"/>
    <n v="3412000"/>
    <n v="2122187"/>
    <n v="3"/>
    <n v="4800000"/>
    <n v="75823"/>
    <n v="470"/>
  </r>
  <r>
    <x v="33"/>
    <x v="6"/>
    <n v="2021"/>
    <x v="18"/>
    <n v="19"/>
    <n v="4335789"/>
    <n v="264759"/>
    <n v="0"/>
    <n v="0"/>
    <n v="280"/>
    <n v="13"/>
  </r>
  <r>
    <x v="33"/>
    <x v="6"/>
    <n v="2021"/>
    <x v="19"/>
    <n v="20"/>
    <n v="0"/>
    <n v="684910"/>
    <n v="0"/>
    <n v="0"/>
    <n v="7541"/>
    <n v="258"/>
  </r>
  <r>
    <x v="33"/>
    <x v="6"/>
    <n v="2021"/>
    <x v="20"/>
    <n v="21"/>
    <n v="0"/>
    <n v="0"/>
    <n v="0"/>
    <n v="0"/>
    <n v="761"/>
    <n v="3"/>
  </r>
  <r>
    <x v="33"/>
    <x v="6"/>
    <n v="2021"/>
    <x v="21"/>
    <n v="22"/>
    <n v="0"/>
    <n v="630841"/>
    <n v="2"/>
    <n v="276000"/>
    <n v="9200"/>
    <n v="445"/>
  </r>
  <r>
    <x v="33"/>
    <x v="6"/>
    <n v="2021"/>
    <x v="22"/>
    <n v="23"/>
    <n v="11984211"/>
    <n v="631103"/>
    <n v="0"/>
    <n v="0"/>
    <n v="140650"/>
    <n v="75"/>
  </r>
  <r>
    <x v="33"/>
    <x v="6"/>
    <n v="2021"/>
    <x v="23"/>
    <n v="24"/>
    <n v="3954033"/>
    <n v="1805881"/>
    <n v="0"/>
    <n v="0"/>
    <n v="89987"/>
    <n v="97"/>
  </r>
  <r>
    <x v="33"/>
    <x v="6"/>
    <n v="2021"/>
    <x v="24"/>
    <n v="25"/>
    <n v="8751877"/>
    <n v="4795670"/>
    <n v="13"/>
    <n v="2028200"/>
    <n v="78632"/>
    <n v="641"/>
  </r>
  <r>
    <x v="33"/>
    <x v="6"/>
    <n v="2021"/>
    <x v="25"/>
    <n v="26"/>
    <n v="0"/>
    <n v="32013312"/>
    <n v="7"/>
    <n v="508000"/>
    <n v="429832"/>
    <n v="575"/>
  </r>
  <r>
    <x v="33"/>
    <x v="6"/>
    <n v="2021"/>
    <x v="26"/>
    <n v="27"/>
    <n v="400000"/>
    <n v="8836344"/>
    <n v="0"/>
    <n v="0"/>
    <n v="3908"/>
    <m/>
  </r>
  <r>
    <x v="34"/>
    <x v="2"/>
    <n v="2021"/>
    <x v="0"/>
    <n v="1"/>
    <n v="20349"/>
    <n v="187300"/>
    <n v="1"/>
    <n v="966000"/>
    <n v="6222"/>
    <n v="0"/>
  </r>
  <r>
    <x v="34"/>
    <x v="2"/>
    <n v="2021"/>
    <x v="1"/>
    <n v="2"/>
    <n v="0"/>
    <n v="0"/>
    <n v="0"/>
    <n v="0"/>
    <n v="1092"/>
    <n v="0"/>
  </r>
  <r>
    <x v="34"/>
    <x v="2"/>
    <n v="2021"/>
    <x v="2"/>
    <n v="3"/>
    <n v="2923"/>
    <n v="0"/>
    <n v="0"/>
    <n v="0"/>
    <n v="665"/>
    <n v="0"/>
  </r>
  <r>
    <x v="34"/>
    <x v="2"/>
    <n v="2021"/>
    <x v="3"/>
    <n v="4"/>
    <n v="0"/>
    <n v="0"/>
    <n v="0"/>
    <n v="0"/>
    <n v="5"/>
    <n v="0"/>
  </r>
  <r>
    <x v="34"/>
    <x v="2"/>
    <n v="2021"/>
    <x v="4"/>
    <n v="5"/>
    <n v="11503"/>
    <n v="0"/>
    <n v="1"/>
    <n v="966000"/>
    <n v="871"/>
    <n v="0"/>
  </r>
  <r>
    <x v="34"/>
    <x v="2"/>
    <n v="2021"/>
    <x v="5"/>
    <n v="6"/>
    <n v="5923"/>
    <n v="132800"/>
    <n v="0"/>
    <n v="0"/>
    <n v="2720"/>
    <n v="0"/>
  </r>
  <r>
    <x v="34"/>
    <x v="2"/>
    <n v="2021"/>
    <x v="6"/>
    <n v="7"/>
    <n v="0"/>
    <n v="54500"/>
    <n v="0"/>
    <n v="0"/>
    <n v="869"/>
    <n v="0"/>
  </r>
  <r>
    <x v="34"/>
    <x v="2"/>
    <n v="2021"/>
    <x v="7"/>
    <n v="8"/>
    <n v="214289"/>
    <n v="207100"/>
    <n v="1"/>
    <n v="76885"/>
    <n v="2204"/>
    <n v="1"/>
  </r>
  <r>
    <x v="34"/>
    <x v="2"/>
    <n v="2021"/>
    <x v="8"/>
    <n v="9"/>
    <n v="521147"/>
    <n v="41530"/>
    <n v="0"/>
    <n v="0"/>
    <n v="48091"/>
    <n v="0"/>
  </r>
  <r>
    <x v="34"/>
    <x v="2"/>
    <n v="2021"/>
    <x v="9"/>
    <n v="10"/>
    <n v="643985"/>
    <n v="8000"/>
    <n v="0"/>
    <n v="0"/>
    <n v="332"/>
    <m/>
  </r>
  <r>
    <x v="34"/>
    <x v="2"/>
    <n v="2021"/>
    <x v="10"/>
    <n v="11"/>
    <n v="253401"/>
    <n v="70000"/>
    <n v="0"/>
    <n v="0"/>
    <n v="2130"/>
    <n v="2"/>
  </r>
  <r>
    <x v="34"/>
    <x v="2"/>
    <n v="2021"/>
    <x v="11"/>
    <n v="12"/>
    <n v="170000"/>
    <n v="97500"/>
    <n v="0"/>
    <n v="0"/>
    <n v="11596"/>
    <n v="0"/>
  </r>
  <r>
    <x v="34"/>
    <x v="2"/>
    <n v="2021"/>
    <x v="12"/>
    <n v="13"/>
    <n v="4955925"/>
    <n v="3422220"/>
    <n v="9"/>
    <n v="400405"/>
    <n v="41730"/>
    <n v="2"/>
  </r>
  <r>
    <x v="34"/>
    <x v="2"/>
    <n v="2021"/>
    <x v="13"/>
    <n v="14"/>
    <n v="1431920"/>
    <n v="78000"/>
    <n v="2"/>
    <n v="100000"/>
    <n v="23237"/>
    <n v="3"/>
  </r>
  <r>
    <x v="34"/>
    <x v="2"/>
    <n v="2021"/>
    <x v="14"/>
    <n v="15"/>
    <n v="571873"/>
    <n v="23390"/>
    <n v="5"/>
    <n v="526392"/>
    <n v="28443"/>
    <m/>
  </r>
  <r>
    <x v="34"/>
    <x v="2"/>
    <n v="2021"/>
    <x v="15"/>
    <n v="16"/>
    <n v="360942"/>
    <n v="121030"/>
    <n v="1"/>
    <n v="100000"/>
    <n v="40844"/>
    <n v="0"/>
  </r>
  <r>
    <x v="34"/>
    <x v="2"/>
    <n v="2021"/>
    <x v="16"/>
    <n v="17"/>
    <n v="6076987"/>
    <n v="1786380"/>
    <n v="2"/>
    <n v="165000"/>
    <n v="36541"/>
    <n v="9"/>
  </r>
  <r>
    <x v="34"/>
    <x v="2"/>
    <n v="2021"/>
    <x v="17"/>
    <n v="18"/>
    <n v="319287"/>
    <n v="406450"/>
    <n v="0"/>
    <n v="0"/>
    <n v="10382"/>
    <n v="1"/>
  </r>
  <r>
    <x v="34"/>
    <x v="2"/>
    <n v="2021"/>
    <x v="18"/>
    <n v="19"/>
    <n v="5034223"/>
    <n v="236510"/>
    <n v="0"/>
    <n v="0"/>
    <n v="2214"/>
    <n v="4"/>
  </r>
  <r>
    <x v="34"/>
    <x v="2"/>
    <n v="2021"/>
    <x v="19"/>
    <n v="20"/>
    <n v="28375"/>
    <n v="76800"/>
    <n v="1"/>
    <n v="100000"/>
    <n v="4626"/>
    <n v="2"/>
  </r>
  <r>
    <x v="34"/>
    <x v="2"/>
    <n v="2021"/>
    <x v="20"/>
    <n v="21"/>
    <n v="0"/>
    <n v="12000"/>
    <n v="0"/>
    <n v="0"/>
    <n v="88"/>
    <n v="1"/>
  </r>
  <r>
    <x v="34"/>
    <x v="2"/>
    <n v="2021"/>
    <x v="21"/>
    <n v="22"/>
    <n v="101867"/>
    <n v="155910"/>
    <n v="0"/>
    <n v="0"/>
    <n v="8430"/>
    <n v="0"/>
  </r>
  <r>
    <x v="34"/>
    <x v="2"/>
    <n v="2021"/>
    <x v="22"/>
    <n v="23"/>
    <n v="593235"/>
    <n v="898710"/>
    <n v="1"/>
    <n v="65000"/>
    <n v="10801"/>
    <n v="1"/>
  </r>
  <r>
    <x v="34"/>
    <x v="2"/>
    <n v="2021"/>
    <x v="23"/>
    <n v="24"/>
    <n v="487917"/>
    <n v="137000"/>
    <n v="12"/>
    <n v="2267319"/>
    <n v="37463"/>
    <n v="1"/>
  </r>
  <r>
    <x v="34"/>
    <x v="2"/>
    <n v="2021"/>
    <x v="24"/>
    <n v="25"/>
    <n v="4993310"/>
    <n v="268680"/>
    <n v="1"/>
    <n v="38966"/>
    <n v="26828"/>
    <n v="2"/>
  </r>
  <r>
    <x v="34"/>
    <x v="2"/>
    <n v="2021"/>
    <x v="25"/>
    <n v="26"/>
    <n v="4953000"/>
    <n v="1375730"/>
    <n v="3"/>
    <n v="300000"/>
    <n v="136275"/>
    <n v="2"/>
  </r>
  <r>
    <x v="34"/>
    <x v="2"/>
    <n v="2021"/>
    <x v="26"/>
    <n v="27"/>
    <n v="523182"/>
    <n v="674000"/>
    <n v="0"/>
    <n v="0"/>
    <n v="11461"/>
    <m/>
  </r>
  <r>
    <x v="35"/>
    <x v="0"/>
    <n v="2021"/>
    <x v="0"/>
    <n v="1"/>
    <n v="0"/>
    <n v="3638582"/>
    <n v="1"/>
    <n v="39446"/>
    <n v="7352"/>
    <n v="223"/>
  </r>
  <r>
    <x v="35"/>
    <x v="0"/>
    <n v="2021"/>
    <x v="1"/>
    <n v="2"/>
    <n v="0"/>
    <n v="0"/>
    <n v="0"/>
    <n v="0"/>
    <n v="151"/>
    <n v="5"/>
  </r>
  <r>
    <x v="35"/>
    <x v="0"/>
    <n v="2021"/>
    <x v="2"/>
    <n v="3"/>
    <n v="0"/>
    <n v="0"/>
    <n v="0"/>
    <n v="0"/>
    <n v="0"/>
    <n v="0"/>
  </r>
  <r>
    <x v="35"/>
    <x v="0"/>
    <n v="2021"/>
    <x v="3"/>
    <n v="4"/>
    <m/>
    <m/>
    <m/>
    <m/>
    <m/>
    <m/>
  </r>
  <r>
    <x v="35"/>
    <x v="0"/>
    <n v="2021"/>
    <x v="4"/>
    <n v="5"/>
    <n v="0"/>
    <n v="17150"/>
    <n v="1"/>
    <n v="39446"/>
    <n v="949"/>
    <n v="7"/>
  </r>
  <r>
    <x v="35"/>
    <x v="0"/>
    <n v="2021"/>
    <x v="5"/>
    <n v="6"/>
    <n v="0"/>
    <n v="3360745"/>
    <n v="0"/>
    <n v="0"/>
    <n v="2652"/>
    <n v="92"/>
  </r>
  <r>
    <x v="35"/>
    <x v="0"/>
    <n v="2021"/>
    <x v="6"/>
    <n v="7"/>
    <n v="0"/>
    <n v="260687"/>
    <n v="0"/>
    <n v="0"/>
    <n v="3600"/>
    <n v="119"/>
  </r>
  <r>
    <x v="35"/>
    <x v="0"/>
    <n v="2021"/>
    <x v="7"/>
    <n v="8"/>
    <n v="0"/>
    <n v="1020300"/>
    <n v="7"/>
    <n v="1083050"/>
    <n v="10117"/>
    <n v="27"/>
  </r>
  <r>
    <x v="35"/>
    <x v="0"/>
    <n v="2021"/>
    <x v="8"/>
    <n v="9"/>
    <n v="7233500"/>
    <n v="743326"/>
    <n v="2"/>
    <n v="217130"/>
    <n v="8457"/>
    <n v="158"/>
  </r>
  <r>
    <x v="35"/>
    <x v="0"/>
    <n v="2021"/>
    <x v="9"/>
    <n v="10"/>
    <n v="6232000"/>
    <n v="1206000"/>
    <n v="1"/>
    <n v="50000"/>
    <n v="1107"/>
    <m/>
  </r>
  <r>
    <x v="35"/>
    <x v="0"/>
    <n v="2021"/>
    <x v="10"/>
    <n v="11"/>
    <n v="1083700"/>
    <n v="24600"/>
    <n v="0"/>
    <n v="0"/>
    <n v="930"/>
    <n v="8"/>
  </r>
  <r>
    <x v="35"/>
    <x v="0"/>
    <n v="2021"/>
    <x v="11"/>
    <n v="12"/>
    <n v="2011800"/>
    <n v="7269334"/>
    <n v="5"/>
    <n v="88000"/>
    <n v="32383"/>
    <n v="84"/>
  </r>
  <r>
    <x v="35"/>
    <x v="0"/>
    <n v="2021"/>
    <x v="12"/>
    <n v="13"/>
    <n v="50980000"/>
    <n v="7066605"/>
    <n v="23"/>
    <n v="2131871"/>
    <n v="317033"/>
    <n v="496"/>
  </r>
  <r>
    <x v="35"/>
    <x v="0"/>
    <n v="2021"/>
    <x v="13"/>
    <n v="14"/>
    <n v="24137800"/>
    <n v="1743494"/>
    <n v="2"/>
    <n v="308251"/>
    <n v="51136"/>
    <n v="98"/>
  </r>
  <r>
    <x v="35"/>
    <x v="0"/>
    <n v="2021"/>
    <x v="14"/>
    <n v="15"/>
    <n v="23346955"/>
    <n v="696500"/>
    <n v="7"/>
    <n v="625489"/>
    <n v="75413"/>
    <m/>
  </r>
  <r>
    <x v="35"/>
    <x v="0"/>
    <n v="2021"/>
    <x v="15"/>
    <n v="16"/>
    <n v="970000"/>
    <n v="1550530"/>
    <n v="4"/>
    <n v="198700"/>
    <n v="44184"/>
    <n v="45"/>
  </r>
  <r>
    <x v="35"/>
    <x v="0"/>
    <n v="2021"/>
    <x v="16"/>
    <n v="17"/>
    <n v="13643788"/>
    <n v="10156473"/>
    <n v="41"/>
    <n v="16645861"/>
    <n v="326225"/>
    <n v="844"/>
  </r>
  <r>
    <x v="35"/>
    <x v="0"/>
    <n v="2021"/>
    <x v="17"/>
    <n v="18"/>
    <n v="9247358"/>
    <n v="2731990"/>
    <n v="5"/>
    <n v="868000"/>
    <n v="37318"/>
    <n v="594"/>
  </r>
  <r>
    <x v="35"/>
    <x v="0"/>
    <n v="2021"/>
    <x v="18"/>
    <n v="19"/>
    <n v="303496"/>
    <n v="262500"/>
    <n v="5"/>
    <n v="7254100"/>
    <n v="367"/>
    <n v="7"/>
  </r>
  <r>
    <x v="35"/>
    <x v="0"/>
    <n v="2021"/>
    <x v="19"/>
    <n v="20"/>
    <n v="107605"/>
    <n v="1384875"/>
    <n v="3"/>
    <n v="265000"/>
    <n v="7624"/>
    <n v="77"/>
  </r>
  <r>
    <x v="35"/>
    <x v="0"/>
    <n v="2021"/>
    <x v="20"/>
    <n v="21"/>
    <n v="250679"/>
    <n v="40000"/>
    <n v="3"/>
    <n v="2260151"/>
    <n v="1264"/>
    <n v="11"/>
  </r>
  <r>
    <x v="35"/>
    <x v="0"/>
    <n v="2021"/>
    <x v="21"/>
    <n v="22"/>
    <n v="1045795"/>
    <n v="841140"/>
    <n v="8"/>
    <n v="2606268"/>
    <n v="26926"/>
    <n v="137"/>
  </r>
  <r>
    <x v="35"/>
    <x v="0"/>
    <n v="2021"/>
    <x v="22"/>
    <n v="23"/>
    <n v="2688855"/>
    <n v="4895968"/>
    <n v="17"/>
    <n v="3392342"/>
    <n v="252726"/>
    <n v="18"/>
  </r>
  <r>
    <x v="35"/>
    <x v="0"/>
    <n v="2021"/>
    <x v="23"/>
    <n v="24"/>
    <n v="5853601"/>
    <n v="1575350"/>
    <n v="1"/>
    <n v="1493821"/>
    <n v="186316"/>
    <n v="79"/>
  </r>
  <r>
    <x v="35"/>
    <x v="0"/>
    <n v="2021"/>
    <x v="24"/>
    <n v="25"/>
    <n v="2939100"/>
    <n v="833788"/>
    <n v="6"/>
    <n v="450340"/>
    <n v="42950"/>
    <n v="1268"/>
  </r>
  <r>
    <x v="35"/>
    <x v="0"/>
    <n v="2021"/>
    <x v="25"/>
    <n v="26"/>
    <n v="9674700"/>
    <n v="5759638"/>
    <n v="21"/>
    <n v="749489"/>
    <n v="146791"/>
    <n v="612"/>
  </r>
  <r>
    <x v="35"/>
    <x v="0"/>
    <n v="2021"/>
    <x v="26"/>
    <n v="27"/>
    <n v="4600100"/>
    <n v="748023"/>
    <n v="3"/>
    <n v="60000"/>
    <n v="22441"/>
    <m/>
  </r>
  <r>
    <x v="36"/>
    <x v="0"/>
    <n v="2021"/>
    <x v="0"/>
    <n v="1"/>
    <n v="16259590"/>
    <n v="600907"/>
    <n v="27"/>
    <n v="145401940"/>
    <n v="19825"/>
    <n v="363"/>
  </r>
  <r>
    <x v="36"/>
    <x v="0"/>
    <n v="2021"/>
    <x v="1"/>
    <n v="2"/>
    <n v="14550"/>
    <m/>
    <n v="0"/>
    <n v="0"/>
    <n v="10"/>
    <n v="0"/>
  </r>
  <r>
    <x v="36"/>
    <x v="0"/>
    <n v="2021"/>
    <x v="2"/>
    <n v="3"/>
    <n v="0"/>
    <n v="12123"/>
    <n v="0"/>
    <n v="0"/>
    <n v="382"/>
    <n v="3"/>
  </r>
  <r>
    <x v="36"/>
    <x v="0"/>
    <n v="2021"/>
    <x v="3"/>
    <n v="4"/>
    <n v="0"/>
    <n v="0"/>
    <n v="1"/>
    <n v="200000"/>
    <n v="542"/>
    <n v="0"/>
  </r>
  <r>
    <x v="36"/>
    <x v="0"/>
    <n v="2021"/>
    <x v="4"/>
    <n v="5"/>
    <n v="14499781"/>
    <n v="575240"/>
    <n v="23"/>
    <n v="144472700"/>
    <n v="223"/>
    <n v="3"/>
  </r>
  <r>
    <x v="36"/>
    <x v="0"/>
    <n v="2021"/>
    <x v="5"/>
    <n v="6"/>
    <n v="1660269"/>
    <n v="13544"/>
    <n v="2"/>
    <n v="579240"/>
    <n v="5081"/>
    <n v="47"/>
  </r>
  <r>
    <x v="36"/>
    <x v="0"/>
    <n v="2021"/>
    <x v="6"/>
    <n v="7"/>
    <n v="84990"/>
    <n v="0"/>
    <n v="1"/>
    <n v="150000"/>
    <n v="13587"/>
    <n v="310"/>
  </r>
  <r>
    <x v="36"/>
    <x v="0"/>
    <n v="2021"/>
    <x v="7"/>
    <n v="8"/>
    <n v="371000"/>
    <n v="737790"/>
    <n v="6"/>
    <n v="1580000"/>
    <n v="13586"/>
    <n v="19"/>
  </r>
  <r>
    <x v="36"/>
    <x v="0"/>
    <n v="2021"/>
    <x v="8"/>
    <n v="9"/>
    <n v="52730"/>
    <n v="67000"/>
    <n v="0"/>
    <n v="0"/>
    <n v="5223"/>
    <n v="212"/>
  </r>
  <r>
    <x v="36"/>
    <x v="0"/>
    <n v="2021"/>
    <x v="9"/>
    <n v="10"/>
    <n v="687500"/>
    <n v="40330"/>
    <n v="0"/>
    <n v="0"/>
    <n v="698"/>
    <n v="0"/>
  </r>
  <r>
    <x v="36"/>
    <x v="0"/>
    <n v="2021"/>
    <x v="10"/>
    <n v="11"/>
    <n v="0"/>
    <n v="0"/>
    <n v="1"/>
    <n v="870000"/>
    <n v="4336"/>
    <n v="3"/>
  </r>
  <r>
    <x v="36"/>
    <x v="0"/>
    <n v="2021"/>
    <x v="11"/>
    <n v="12"/>
    <n v="500000"/>
    <n v="13475332"/>
    <n v="2"/>
    <n v="170550"/>
    <n v="8396"/>
    <n v="50"/>
  </r>
  <r>
    <x v="36"/>
    <x v="0"/>
    <n v="2021"/>
    <x v="12"/>
    <n v="13"/>
    <n v="7797835"/>
    <n v="28180660"/>
    <n v="4"/>
    <n v="1281145"/>
    <n v="103900"/>
    <n v="1058"/>
  </r>
  <r>
    <x v="36"/>
    <x v="0"/>
    <n v="2021"/>
    <x v="13"/>
    <n v="14"/>
    <n v="12120971"/>
    <n v="19250387"/>
    <n v="4"/>
    <n v="1100000"/>
    <n v="25147"/>
    <n v="58"/>
  </r>
  <r>
    <x v="36"/>
    <x v="0"/>
    <n v="2021"/>
    <x v="14"/>
    <n v="15"/>
    <n v="2343371"/>
    <n v="2012558"/>
    <n v="12"/>
    <n v="1179252"/>
    <n v="67035"/>
    <n v="0"/>
  </r>
  <r>
    <x v="36"/>
    <x v="0"/>
    <n v="2021"/>
    <x v="15"/>
    <n v="16"/>
    <n v="44060"/>
    <n v="747132"/>
    <n v="1"/>
    <n v="188724"/>
    <n v="43965"/>
    <n v="152"/>
  </r>
  <r>
    <x v="36"/>
    <x v="0"/>
    <n v="2021"/>
    <x v="16"/>
    <n v="17"/>
    <n v="2234339"/>
    <n v="687379"/>
    <n v="4"/>
    <n v="510000"/>
    <n v="93668"/>
    <n v="2538"/>
  </r>
  <r>
    <x v="36"/>
    <x v="0"/>
    <n v="2021"/>
    <x v="17"/>
    <n v="18"/>
    <n v="1305398"/>
    <n v="25800"/>
    <n v="2"/>
    <n v="220000"/>
    <n v="41887"/>
    <n v="1184"/>
  </r>
  <r>
    <x v="36"/>
    <x v="0"/>
    <n v="2021"/>
    <x v="18"/>
    <n v="19"/>
    <n v="0"/>
    <n v="0"/>
    <n v="1"/>
    <n v="120000"/>
    <n v="5225"/>
    <n v="33"/>
  </r>
  <r>
    <x v="36"/>
    <x v="0"/>
    <n v="2021"/>
    <x v="19"/>
    <n v="20"/>
    <n v="0"/>
    <n v="20000"/>
    <n v="1"/>
    <n v="170000"/>
    <n v="10803"/>
    <n v="291"/>
  </r>
  <r>
    <x v="36"/>
    <x v="0"/>
    <n v="2021"/>
    <x v="20"/>
    <n v="21"/>
    <n v="790581"/>
    <n v="10000"/>
    <n v="0"/>
    <n v="0"/>
    <n v="2987"/>
    <n v="58"/>
  </r>
  <r>
    <x v="36"/>
    <x v="0"/>
    <n v="2021"/>
    <x v="21"/>
    <n v="22"/>
    <n v="105060"/>
    <n v="631579"/>
    <n v="0"/>
    <n v="0"/>
    <n v="23458"/>
    <n v="768"/>
  </r>
  <r>
    <x v="36"/>
    <x v="0"/>
    <n v="2021"/>
    <x v="22"/>
    <n v="23"/>
    <n v="33300"/>
    <n v="0"/>
    <n v="0"/>
    <n v="0"/>
    <n v="9308"/>
    <n v="204"/>
  </r>
  <r>
    <x v="36"/>
    <x v="0"/>
    <n v="2021"/>
    <x v="23"/>
    <n v="24"/>
    <n v="1450350"/>
    <n v="259110"/>
    <n v="5"/>
    <n v="1239947"/>
    <n v="52258"/>
    <n v="174"/>
  </r>
  <r>
    <x v="36"/>
    <x v="0"/>
    <n v="2021"/>
    <x v="24"/>
    <n v="25"/>
    <n v="1793365"/>
    <n v="889211"/>
    <n v="0"/>
    <n v="0"/>
    <n v="167557"/>
    <n v="1122"/>
  </r>
  <r>
    <x v="36"/>
    <x v="0"/>
    <n v="2021"/>
    <x v="25"/>
    <n v="26"/>
    <n v="2805885"/>
    <n v="25421252"/>
    <n v="5"/>
    <n v="1200000"/>
    <n v="324423"/>
    <n v="1102"/>
  </r>
  <r>
    <x v="36"/>
    <x v="0"/>
    <n v="2021"/>
    <x v="26"/>
    <n v="27"/>
    <n v="672840"/>
    <n v="59000"/>
    <n v="0"/>
    <n v="0"/>
    <n v="50652"/>
    <n v="0"/>
  </r>
  <r>
    <x v="37"/>
    <x v="6"/>
    <n v="2021"/>
    <x v="0"/>
    <n v="1"/>
    <n v="7800"/>
    <n v="621244"/>
    <n v="10"/>
    <n v="40653392"/>
    <n v="8468"/>
    <n v="226"/>
  </r>
  <r>
    <x v="37"/>
    <x v="6"/>
    <n v="2021"/>
    <x v="1"/>
    <n v="2"/>
    <m/>
    <m/>
    <m/>
    <m/>
    <n v="120"/>
    <m/>
  </r>
  <r>
    <x v="37"/>
    <x v="6"/>
    <n v="2021"/>
    <x v="2"/>
    <n v="3"/>
    <m/>
    <m/>
    <m/>
    <m/>
    <n v="162"/>
    <n v="9"/>
  </r>
  <r>
    <x v="37"/>
    <x v="6"/>
    <n v="2021"/>
    <x v="3"/>
    <n v="4"/>
    <m/>
    <m/>
    <m/>
    <m/>
    <n v="500"/>
    <m/>
  </r>
  <r>
    <x v="37"/>
    <x v="6"/>
    <n v="2021"/>
    <x v="4"/>
    <n v="5"/>
    <m/>
    <n v="21244"/>
    <n v="1"/>
    <n v="39536800"/>
    <n v="188"/>
    <n v="4"/>
  </r>
  <r>
    <x v="37"/>
    <x v="6"/>
    <n v="2021"/>
    <x v="5"/>
    <n v="6"/>
    <m/>
    <m/>
    <n v="2"/>
    <n v="123470"/>
    <n v="3193"/>
    <n v="89"/>
  </r>
  <r>
    <x v="37"/>
    <x v="6"/>
    <n v="2021"/>
    <x v="6"/>
    <n v="7"/>
    <n v="7800"/>
    <n v="600000"/>
    <n v="7"/>
    <n v="993122"/>
    <n v="4305"/>
    <n v="124"/>
  </r>
  <r>
    <x v="37"/>
    <x v="6"/>
    <n v="2021"/>
    <x v="7"/>
    <n v="8"/>
    <n v="160000"/>
    <n v="177311"/>
    <m/>
    <m/>
    <n v="3271"/>
    <n v="58"/>
  </r>
  <r>
    <x v="37"/>
    <x v="6"/>
    <n v="2021"/>
    <x v="8"/>
    <n v="9"/>
    <m/>
    <m/>
    <m/>
    <m/>
    <n v="414827"/>
    <n v="96"/>
  </r>
  <r>
    <x v="37"/>
    <x v="6"/>
    <n v="2021"/>
    <x v="9"/>
    <n v="10"/>
    <n v="639800"/>
    <n v="81482"/>
    <m/>
    <m/>
    <n v="98"/>
    <m/>
  </r>
  <r>
    <x v="37"/>
    <x v="6"/>
    <n v="2021"/>
    <x v="10"/>
    <n v="11"/>
    <m/>
    <m/>
    <m/>
    <m/>
    <n v="3430"/>
    <n v="2"/>
  </r>
  <r>
    <x v="37"/>
    <x v="6"/>
    <n v="2021"/>
    <x v="11"/>
    <n v="12"/>
    <m/>
    <n v="386774"/>
    <n v="1"/>
    <n v="1706847"/>
    <n v="10568"/>
    <n v="119"/>
  </r>
  <r>
    <x v="37"/>
    <x v="6"/>
    <n v="2021"/>
    <x v="12"/>
    <n v="13"/>
    <n v="90400"/>
    <n v="2084948"/>
    <n v="1"/>
    <n v="50000"/>
    <n v="175090"/>
    <n v="464"/>
  </r>
  <r>
    <x v="37"/>
    <x v="6"/>
    <n v="2021"/>
    <x v="13"/>
    <n v="14"/>
    <m/>
    <n v="1211001"/>
    <m/>
    <m/>
    <n v="69634"/>
    <n v="529"/>
  </r>
  <r>
    <x v="37"/>
    <x v="6"/>
    <n v="2021"/>
    <x v="14"/>
    <n v="15"/>
    <m/>
    <n v="522586"/>
    <n v="4"/>
    <n v="130000"/>
    <n v="134141"/>
    <m/>
  </r>
  <r>
    <x v="37"/>
    <x v="6"/>
    <n v="2021"/>
    <x v="15"/>
    <n v="16"/>
    <n v="79450"/>
    <n v="357746"/>
    <n v="1"/>
    <n v="150000"/>
    <n v="36085"/>
    <n v="124"/>
  </r>
  <r>
    <x v="37"/>
    <x v="6"/>
    <n v="2021"/>
    <x v="16"/>
    <n v="17"/>
    <n v="49000"/>
    <n v="3717298"/>
    <n v="2"/>
    <n v="500000"/>
    <n v="139318"/>
    <n v="561"/>
  </r>
  <r>
    <x v="37"/>
    <x v="6"/>
    <n v="2021"/>
    <x v="17"/>
    <n v="18"/>
    <m/>
    <n v="196994"/>
    <m/>
    <m/>
    <n v="36780"/>
    <n v="171"/>
  </r>
  <r>
    <x v="37"/>
    <x v="6"/>
    <n v="2021"/>
    <x v="18"/>
    <n v="19"/>
    <n v="40000"/>
    <n v="106000"/>
    <m/>
    <m/>
    <n v="1205"/>
    <n v="27"/>
  </r>
  <r>
    <x v="37"/>
    <x v="6"/>
    <n v="2021"/>
    <x v="19"/>
    <n v="20"/>
    <m/>
    <n v="30000"/>
    <n v="1"/>
    <n v="300000"/>
    <n v="3225"/>
    <n v="86"/>
  </r>
  <r>
    <x v="37"/>
    <x v="6"/>
    <n v="2021"/>
    <x v="20"/>
    <n v="21"/>
    <m/>
    <n v="50000"/>
    <m/>
    <m/>
    <n v="367"/>
    <n v="14"/>
  </r>
  <r>
    <x v="37"/>
    <x v="6"/>
    <n v="2021"/>
    <x v="21"/>
    <n v="22"/>
    <m/>
    <n v="318237"/>
    <m/>
    <m/>
    <n v="14638"/>
    <n v="147"/>
  </r>
  <r>
    <x v="37"/>
    <x v="6"/>
    <n v="2021"/>
    <x v="22"/>
    <n v="23"/>
    <n v="9000"/>
    <n v="3016067"/>
    <n v="1"/>
    <n v="200000"/>
    <n v="83103"/>
    <n v="116"/>
  </r>
  <r>
    <x v="37"/>
    <x v="6"/>
    <n v="2021"/>
    <x v="23"/>
    <n v="24"/>
    <n v="30090"/>
    <n v="196274"/>
    <n v="1"/>
    <n v="499615"/>
    <n v="30578"/>
    <n v="163"/>
  </r>
  <r>
    <x v="37"/>
    <x v="6"/>
    <n v="2021"/>
    <x v="24"/>
    <n v="25"/>
    <n v="83059"/>
    <n v="748789"/>
    <n v="6"/>
    <n v="382085"/>
    <n v="89728"/>
    <n v="498"/>
  </r>
  <r>
    <x v="37"/>
    <x v="6"/>
    <n v="2021"/>
    <x v="25"/>
    <n v="26"/>
    <m/>
    <n v="3755901"/>
    <n v="4"/>
    <n v="837280"/>
    <n v="181802"/>
    <n v="386"/>
  </r>
  <r>
    <x v="37"/>
    <x v="6"/>
    <n v="2021"/>
    <x v="26"/>
    <n v="27"/>
    <m/>
    <n v="135000"/>
    <m/>
    <m/>
    <n v="111607"/>
    <m/>
  </r>
  <r>
    <x v="38"/>
    <x v="4"/>
    <n v="2021"/>
    <x v="0"/>
    <n v="1"/>
    <n v="116987"/>
    <n v="313970"/>
    <n v="0"/>
    <n v="0"/>
    <n v="20094"/>
    <n v="70"/>
  </r>
  <r>
    <x v="38"/>
    <x v="4"/>
    <n v="2021"/>
    <x v="1"/>
    <n v="2"/>
    <n v="0"/>
    <n v="0"/>
    <n v="0"/>
    <m/>
    <n v="78"/>
    <n v="1"/>
  </r>
  <r>
    <x v="38"/>
    <x v="4"/>
    <n v="2021"/>
    <x v="2"/>
    <n v="3"/>
    <n v="0"/>
    <n v="0"/>
    <n v="0"/>
    <m/>
    <n v="424"/>
    <n v="0"/>
  </r>
  <r>
    <x v="38"/>
    <x v="4"/>
    <n v="2021"/>
    <x v="3"/>
    <n v="4"/>
    <n v="0"/>
    <n v="0"/>
    <n v="0"/>
    <m/>
    <n v="308"/>
    <n v="3"/>
  </r>
  <r>
    <x v="38"/>
    <x v="4"/>
    <n v="2021"/>
    <x v="4"/>
    <n v="5"/>
    <n v="0"/>
    <n v="5800"/>
    <n v="0"/>
    <m/>
    <n v="1397"/>
    <n v="9"/>
  </r>
  <r>
    <x v="38"/>
    <x v="4"/>
    <n v="2021"/>
    <x v="5"/>
    <n v="6"/>
    <n v="116987"/>
    <n v="308170"/>
    <n v="0"/>
    <m/>
    <n v="6707"/>
    <n v="45"/>
  </r>
  <r>
    <x v="38"/>
    <x v="4"/>
    <n v="2021"/>
    <x v="6"/>
    <n v="7"/>
    <n v="0"/>
    <n v="0"/>
    <m/>
    <m/>
    <n v="11180"/>
    <n v="12"/>
  </r>
  <r>
    <x v="38"/>
    <x v="4"/>
    <n v="2021"/>
    <x v="7"/>
    <n v="8"/>
    <m/>
    <n v="40214"/>
    <m/>
    <m/>
    <n v="1343"/>
    <n v="13"/>
  </r>
  <r>
    <x v="38"/>
    <x v="4"/>
    <n v="2021"/>
    <x v="8"/>
    <n v="9"/>
    <m/>
    <n v="500"/>
    <m/>
    <m/>
    <n v="544"/>
    <n v="24"/>
  </r>
  <r>
    <x v="38"/>
    <x v="4"/>
    <n v="2021"/>
    <x v="9"/>
    <n v="10"/>
    <m/>
    <n v="3800"/>
    <m/>
    <m/>
    <n v="14"/>
    <m/>
  </r>
  <r>
    <x v="38"/>
    <x v="4"/>
    <n v="2021"/>
    <x v="10"/>
    <n v="11"/>
    <n v="289776"/>
    <n v="4300"/>
    <m/>
    <m/>
    <n v="176"/>
    <n v="8"/>
  </r>
  <r>
    <x v="38"/>
    <x v="4"/>
    <n v="2021"/>
    <x v="11"/>
    <n v="12"/>
    <n v="50000"/>
    <n v="435328"/>
    <m/>
    <m/>
    <n v="944"/>
    <n v="30"/>
  </r>
  <r>
    <x v="38"/>
    <x v="4"/>
    <n v="2021"/>
    <x v="12"/>
    <n v="13"/>
    <n v="2139957"/>
    <n v="323128"/>
    <m/>
    <m/>
    <n v="72273"/>
    <n v="690"/>
  </r>
  <r>
    <x v="38"/>
    <x v="4"/>
    <n v="2021"/>
    <x v="13"/>
    <n v="14"/>
    <m/>
    <n v="1000"/>
    <m/>
    <m/>
    <n v="14638"/>
    <n v="79"/>
  </r>
  <r>
    <x v="38"/>
    <x v="4"/>
    <n v="2021"/>
    <x v="14"/>
    <n v="15"/>
    <n v="3016977"/>
    <n v="38000"/>
    <n v="6"/>
    <n v="1811500"/>
    <n v="64441"/>
    <m/>
  </r>
  <r>
    <x v="38"/>
    <x v="4"/>
    <n v="2021"/>
    <x v="15"/>
    <n v="16"/>
    <n v="56000"/>
    <n v="15475"/>
    <m/>
    <n v="0"/>
    <n v="11621"/>
    <n v="44"/>
  </r>
  <r>
    <x v="38"/>
    <x v="4"/>
    <n v="2021"/>
    <x v="16"/>
    <n v="17"/>
    <n v="2813600"/>
    <n v="550705"/>
    <n v="0"/>
    <n v="0"/>
    <n v="108294"/>
    <n v="210"/>
  </r>
  <r>
    <x v="38"/>
    <x v="4"/>
    <n v="2021"/>
    <x v="17"/>
    <n v="18"/>
    <m/>
    <n v="90200"/>
    <m/>
    <m/>
    <n v="4415"/>
    <n v="35"/>
  </r>
  <r>
    <x v="38"/>
    <x v="4"/>
    <n v="2021"/>
    <x v="18"/>
    <n v="19"/>
    <n v="200000"/>
    <n v="14500"/>
    <m/>
    <m/>
    <n v="640"/>
    <n v="19"/>
  </r>
  <r>
    <x v="38"/>
    <x v="4"/>
    <n v="2021"/>
    <x v="19"/>
    <n v="20"/>
    <m/>
    <n v="2900"/>
    <m/>
    <m/>
    <n v="5554"/>
    <n v="52"/>
  </r>
  <r>
    <x v="38"/>
    <x v="4"/>
    <n v="2021"/>
    <x v="20"/>
    <n v="21"/>
    <m/>
    <n v="7000"/>
    <m/>
    <m/>
    <n v="283"/>
    <n v="9"/>
  </r>
  <r>
    <x v="38"/>
    <x v="4"/>
    <n v="2021"/>
    <x v="21"/>
    <n v="22"/>
    <m/>
    <n v="34000"/>
    <m/>
    <m/>
    <n v="8699"/>
    <n v="58"/>
  </r>
  <r>
    <x v="38"/>
    <x v="4"/>
    <n v="2021"/>
    <x v="22"/>
    <n v="23"/>
    <n v="2613600"/>
    <n v="402105"/>
    <m/>
    <m/>
    <n v="88703"/>
    <n v="37"/>
  </r>
  <r>
    <x v="38"/>
    <x v="4"/>
    <n v="2021"/>
    <x v="23"/>
    <n v="24"/>
    <n v="2572940"/>
    <n v="107403"/>
    <m/>
    <m/>
    <n v="18345"/>
    <n v="40"/>
  </r>
  <r>
    <x v="38"/>
    <x v="4"/>
    <n v="2021"/>
    <x v="24"/>
    <n v="25"/>
    <n v="1976638"/>
    <n v="12500"/>
    <m/>
    <m/>
    <n v="52704"/>
    <n v="78"/>
  </r>
  <r>
    <x v="38"/>
    <x v="4"/>
    <n v="2021"/>
    <x v="25"/>
    <n v="26"/>
    <n v="4736842"/>
    <n v="2568221"/>
    <m/>
    <m/>
    <n v="77472"/>
    <n v="224"/>
  </r>
  <r>
    <x v="38"/>
    <x v="4"/>
    <n v="2021"/>
    <x v="26"/>
    <n v="27"/>
    <m/>
    <n v="500"/>
    <m/>
    <m/>
    <n v="10877"/>
    <m/>
  </r>
  <r>
    <x v="39"/>
    <x v="6"/>
    <n v="2021"/>
    <x v="0"/>
    <n v="1"/>
    <n v="0"/>
    <n v="419400"/>
    <n v="1"/>
    <n v="700000"/>
    <n v="18157"/>
    <n v="202"/>
  </r>
  <r>
    <x v="39"/>
    <x v="6"/>
    <n v="2021"/>
    <x v="1"/>
    <n v="2"/>
    <n v="0"/>
    <n v="0"/>
    <n v="0"/>
    <n v="0"/>
    <n v="642"/>
    <n v="1"/>
  </r>
  <r>
    <x v="39"/>
    <x v="6"/>
    <n v="2021"/>
    <x v="2"/>
    <n v="3"/>
    <n v="0"/>
    <n v="0"/>
    <n v="0"/>
    <n v="0"/>
    <n v="513"/>
    <n v="1"/>
  </r>
  <r>
    <x v="39"/>
    <x v="6"/>
    <n v="2021"/>
    <x v="3"/>
    <n v="4"/>
    <n v="0"/>
    <n v="0"/>
    <n v="0"/>
    <n v="0"/>
    <n v="0"/>
    <n v="0"/>
  </r>
  <r>
    <x v="39"/>
    <x v="6"/>
    <n v="2021"/>
    <x v="4"/>
    <n v="5"/>
    <n v="0"/>
    <n v="0"/>
    <n v="0"/>
    <n v="0"/>
    <n v="205"/>
    <n v="3"/>
  </r>
  <r>
    <x v="39"/>
    <x v="6"/>
    <n v="2021"/>
    <x v="5"/>
    <n v="6"/>
    <n v="0"/>
    <n v="235000"/>
    <n v="1"/>
    <n v="700000"/>
    <n v="13048"/>
    <n v="82"/>
  </r>
  <r>
    <x v="39"/>
    <x v="6"/>
    <n v="2021"/>
    <x v="6"/>
    <n v="7"/>
    <n v="0"/>
    <n v="184400"/>
    <n v="0"/>
    <n v="0"/>
    <n v="3749"/>
    <n v="115"/>
  </r>
  <r>
    <x v="39"/>
    <x v="6"/>
    <n v="2021"/>
    <x v="7"/>
    <n v="8"/>
    <n v="50000"/>
    <n v="11000"/>
    <n v="1"/>
    <n v="400000"/>
    <n v="2502"/>
    <n v="37"/>
  </r>
  <r>
    <x v="39"/>
    <x v="6"/>
    <n v="2021"/>
    <x v="8"/>
    <n v="9"/>
    <n v="139500"/>
    <n v="3000"/>
    <n v="0"/>
    <n v="0"/>
    <n v="3541"/>
    <n v="109"/>
  </r>
  <r>
    <x v="39"/>
    <x v="6"/>
    <n v="2021"/>
    <x v="9"/>
    <n v="10"/>
    <n v="0"/>
    <n v="800"/>
    <n v="0"/>
    <n v="0"/>
    <n v="19"/>
    <m/>
  </r>
  <r>
    <x v="39"/>
    <x v="6"/>
    <n v="2021"/>
    <x v="10"/>
    <n v="11"/>
    <n v="0"/>
    <n v="8000"/>
    <n v="0"/>
    <n v="0"/>
    <n v="516"/>
    <n v="8"/>
  </r>
  <r>
    <x v="39"/>
    <x v="6"/>
    <n v="2021"/>
    <x v="11"/>
    <n v="12"/>
    <n v="100000"/>
    <n v="257200"/>
    <n v="0"/>
    <n v="0"/>
    <n v="4332"/>
    <n v="45"/>
  </r>
  <r>
    <x v="39"/>
    <x v="6"/>
    <n v="2021"/>
    <x v="12"/>
    <n v="13"/>
    <n v="4755800"/>
    <n v="268780"/>
    <n v="3"/>
    <n v="1981000"/>
    <n v="65405"/>
    <n v="556"/>
  </r>
  <r>
    <x v="39"/>
    <x v="6"/>
    <n v="2021"/>
    <x v="13"/>
    <n v="14"/>
    <n v="0"/>
    <n v="870378"/>
    <n v="0"/>
    <n v="0"/>
    <n v="24895"/>
    <n v="73"/>
  </r>
  <r>
    <x v="39"/>
    <x v="6"/>
    <n v="2021"/>
    <x v="14"/>
    <n v="15"/>
    <n v="4755800"/>
    <n v="38500"/>
    <n v="0"/>
    <n v="0"/>
    <n v="12390"/>
    <m/>
  </r>
  <r>
    <x v="39"/>
    <x v="6"/>
    <n v="2021"/>
    <x v="15"/>
    <n v="16"/>
    <n v="0"/>
    <n v="157200"/>
    <n v="0"/>
    <n v="0"/>
    <n v="10200"/>
    <n v="213"/>
  </r>
  <r>
    <x v="39"/>
    <x v="6"/>
    <n v="2021"/>
    <x v="16"/>
    <n v="17"/>
    <n v="5654000"/>
    <n v="324800"/>
    <n v="2"/>
    <n v="1100000"/>
    <n v="76315"/>
    <n v="750"/>
  </r>
  <r>
    <x v="39"/>
    <x v="6"/>
    <n v="2021"/>
    <x v="17"/>
    <n v="18"/>
    <n v="1415200"/>
    <n v="30100"/>
    <n v="0"/>
    <n v="0"/>
    <n v="19966"/>
    <n v="206"/>
  </r>
  <r>
    <x v="39"/>
    <x v="6"/>
    <n v="2021"/>
    <x v="18"/>
    <n v="19"/>
    <n v="984000"/>
    <n v="5800"/>
    <n v="1"/>
    <n v="450000"/>
    <n v="4740"/>
    <n v="24"/>
  </r>
  <r>
    <x v="39"/>
    <x v="6"/>
    <n v="2021"/>
    <x v="19"/>
    <n v="20"/>
    <n v="0"/>
    <n v="5000"/>
    <n v="1"/>
    <n v="650000"/>
    <n v="4640"/>
    <n v="167"/>
  </r>
  <r>
    <x v="39"/>
    <x v="6"/>
    <n v="2021"/>
    <x v="20"/>
    <n v="21"/>
    <n v="0"/>
    <n v="0"/>
    <n v="0"/>
    <n v="0"/>
    <n v="1294"/>
    <n v="10"/>
  </r>
  <r>
    <x v="39"/>
    <x v="6"/>
    <n v="2021"/>
    <x v="21"/>
    <n v="22"/>
    <m/>
    <n v="82500"/>
    <n v="0"/>
    <n v="0"/>
    <n v="18367"/>
    <n v="201"/>
  </r>
  <r>
    <x v="39"/>
    <x v="6"/>
    <n v="2021"/>
    <x v="22"/>
    <n v="23"/>
    <n v="3254800"/>
    <n v="201400"/>
    <n v="0"/>
    <n v="0"/>
    <n v="27308"/>
    <n v="142"/>
  </r>
  <r>
    <x v="39"/>
    <x v="6"/>
    <n v="2021"/>
    <x v="23"/>
    <n v="24"/>
    <m/>
    <n v="55000"/>
    <n v="0"/>
    <n v="0"/>
    <n v="71699"/>
    <n v="90"/>
  </r>
  <r>
    <x v="39"/>
    <x v="6"/>
    <n v="2021"/>
    <x v="24"/>
    <n v="25"/>
    <n v="6405300"/>
    <n v="455200"/>
    <n v="1"/>
    <n v="400000"/>
    <n v="64671"/>
    <n v="598"/>
  </r>
  <r>
    <x v="39"/>
    <x v="6"/>
    <n v="2021"/>
    <x v="25"/>
    <n v="26"/>
    <n v="660044"/>
    <n v="822980"/>
    <n v="2"/>
    <n v="3200000"/>
    <n v="126458"/>
    <n v="328"/>
  </r>
  <r>
    <x v="39"/>
    <x v="6"/>
    <n v="2021"/>
    <x v="26"/>
    <n v="27"/>
    <n v="0"/>
    <n v="2500"/>
    <n v="0"/>
    <n v="0"/>
    <n v="17343"/>
    <m/>
  </r>
  <r>
    <x v="40"/>
    <x v="6"/>
    <n v="2021"/>
    <x v="0"/>
    <n v="1"/>
    <n v="243715351"/>
    <n v="10953299"/>
    <n v="35"/>
    <n v="23291950"/>
    <n v="16075"/>
    <n v="76"/>
  </r>
  <r>
    <x v="40"/>
    <x v="6"/>
    <n v="2021"/>
    <x v="1"/>
    <n v="2"/>
    <n v="0"/>
    <n v="0"/>
    <n v="0"/>
    <n v="0"/>
    <n v="0"/>
    <n v="0"/>
  </r>
  <r>
    <x v="40"/>
    <x v="6"/>
    <n v="2021"/>
    <x v="2"/>
    <n v="3"/>
    <n v="0"/>
    <n v="20795"/>
    <n v="0"/>
    <n v="0"/>
    <n v="124"/>
    <n v="5"/>
  </r>
  <r>
    <x v="40"/>
    <x v="6"/>
    <n v="2021"/>
    <x v="3"/>
    <n v="4"/>
    <n v="0"/>
    <n v="0"/>
    <n v="0"/>
    <n v="0"/>
    <n v="183"/>
    <n v="4"/>
  </r>
  <r>
    <x v="40"/>
    <x v="6"/>
    <n v="2021"/>
    <x v="4"/>
    <n v="5"/>
    <n v="0"/>
    <n v="508021"/>
    <n v="0"/>
    <n v="0"/>
    <n v="483"/>
    <n v="2"/>
  </r>
  <r>
    <x v="40"/>
    <x v="6"/>
    <n v="2021"/>
    <x v="5"/>
    <n v="6"/>
    <n v="187435600"/>
    <n v="9833617"/>
    <n v="3"/>
    <n v="325000"/>
    <n v="6558"/>
    <n v="52"/>
  </r>
  <r>
    <x v="40"/>
    <x v="6"/>
    <n v="2021"/>
    <x v="6"/>
    <n v="7"/>
    <n v="56279751"/>
    <n v="590866"/>
    <n v="32"/>
    <n v="22966950"/>
    <n v="8727"/>
    <n v="13"/>
  </r>
  <r>
    <x v="40"/>
    <x v="6"/>
    <n v="2021"/>
    <x v="7"/>
    <n v="8"/>
    <n v="8829504"/>
    <n v="3717321"/>
    <n v="8"/>
    <n v="6579504"/>
    <n v="4911"/>
    <n v="2"/>
  </r>
  <r>
    <x v="40"/>
    <x v="6"/>
    <n v="2021"/>
    <x v="8"/>
    <n v="9"/>
    <n v="2450000"/>
    <n v="8506422"/>
    <n v="8"/>
    <n v="604425"/>
    <n v="39765"/>
    <n v="18"/>
  </r>
  <r>
    <x v="40"/>
    <x v="6"/>
    <n v="2021"/>
    <x v="9"/>
    <n v="10"/>
    <n v="2400850"/>
    <n v="182997"/>
    <n v="0"/>
    <n v="0"/>
    <n v="457"/>
    <m/>
  </r>
  <r>
    <x v="40"/>
    <x v="6"/>
    <n v="2021"/>
    <x v="10"/>
    <n v="11"/>
    <n v="0"/>
    <n v="1010494"/>
    <n v="0"/>
    <n v="0"/>
    <n v="3504"/>
    <n v="1"/>
  </r>
  <r>
    <x v="40"/>
    <x v="6"/>
    <n v="2021"/>
    <x v="11"/>
    <n v="12"/>
    <n v="75239617"/>
    <n v="10675124"/>
    <n v="5"/>
    <n v="1011116"/>
    <n v="6431"/>
    <n v="8"/>
  </r>
  <r>
    <x v="40"/>
    <x v="6"/>
    <n v="2021"/>
    <x v="12"/>
    <n v="13"/>
    <n v="74018251"/>
    <n v="58981907"/>
    <n v="35"/>
    <n v="19002453"/>
    <n v="410159"/>
    <n v="378"/>
  </r>
  <r>
    <x v="40"/>
    <x v="6"/>
    <n v="2021"/>
    <x v="13"/>
    <n v="14"/>
    <n v="22065610"/>
    <n v="14466196"/>
    <n v="7"/>
    <n v="700202"/>
    <n v="31382"/>
    <n v="24"/>
  </r>
  <r>
    <x v="40"/>
    <x v="6"/>
    <n v="2021"/>
    <x v="14"/>
    <n v="15"/>
    <n v="14966541"/>
    <n v="11712108"/>
    <n v="14"/>
    <n v="3309464"/>
    <n v="22063"/>
    <m/>
  </r>
  <r>
    <x v="40"/>
    <x v="6"/>
    <n v="2021"/>
    <x v="15"/>
    <n v="16"/>
    <n v="24399196"/>
    <n v="6240390"/>
    <n v="19"/>
    <n v="12790446"/>
    <n v="31738"/>
    <n v="36"/>
  </r>
  <r>
    <x v="40"/>
    <x v="6"/>
    <n v="2021"/>
    <x v="16"/>
    <n v="17"/>
    <n v="20457512"/>
    <n v="14940082"/>
    <n v="33"/>
    <n v="16090601"/>
    <n v="290576"/>
    <n v="93"/>
  </r>
  <r>
    <x v="40"/>
    <x v="6"/>
    <n v="2021"/>
    <x v="17"/>
    <n v="18"/>
    <n v="4715392"/>
    <n v="2513714"/>
    <n v="6"/>
    <n v="4625392"/>
    <n v="5862"/>
    <n v="19"/>
  </r>
  <r>
    <x v="40"/>
    <x v="6"/>
    <n v="2021"/>
    <x v="18"/>
    <n v="19"/>
    <n v="0"/>
    <n v="420500"/>
    <n v="3"/>
    <n v="126658"/>
    <n v="936"/>
    <n v="0"/>
  </r>
  <r>
    <x v="40"/>
    <x v="6"/>
    <n v="2021"/>
    <x v="19"/>
    <n v="20"/>
    <n v="0"/>
    <n v="707033"/>
    <n v="2"/>
    <n v="255000"/>
    <n v="2201"/>
    <n v="7"/>
  </r>
  <r>
    <x v="40"/>
    <x v="6"/>
    <n v="2021"/>
    <x v="20"/>
    <n v="21"/>
    <n v="0"/>
    <n v="0"/>
    <n v="0"/>
    <n v="0"/>
    <n v="485"/>
    <n v="6"/>
  </r>
  <r>
    <x v="40"/>
    <x v="6"/>
    <n v="2021"/>
    <x v="21"/>
    <n v="22"/>
    <n v="1350000"/>
    <n v="1301883"/>
    <n v="9"/>
    <n v="357732"/>
    <n v="6100"/>
    <n v="44"/>
  </r>
  <r>
    <x v="40"/>
    <x v="6"/>
    <n v="2021"/>
    <x v="22"/>
    <n v="23"/>
    <n v="14392120"/>
    <n v="9996952"/>
    <n v="13"/>
    <n v="10725819"/>
    <n v="274992"/>
    <n v="17"/>
  </r>
  <r>
    <x v="40"/>
    <x v="6"/>
    <n v="2021"/>
    <x v="23"/>
    <n v="24"/>
    <n v="25266803"/>
    <n v="3896115"/>
    <n v="17"/>
    <n v="5776179"/>
    <n v="29897"/>
    <n v="6"/>
  </r>
  <r>
    <x v="40"/>
    <x v="6"/>
    <n v="2021"/>
    <x v="24"/>
    <n v="25"/>
    <n v="17014701"/>
    <n v="22118477"/>
    <n v="25"/>
    <n v="9887207"/>
    <n v="214018"/>
    <n v="154"/>
  </r>
  <r>
    <x v="40"/>
    <x v="6"/>
    <n v="2021"/>
    <x v="25"/>
    <n v="26"/>
    <n v="899992460"/>
    <n v="58975991"/>
    <n v="16"/>
    <n v="18843360"/>
    <n v="139527"/>
    <n v="464"/>
  </r>
  <r>
    <x v="40"/>
    <x v="6"/>
    <n v="2021"/>
    <x v="26"/>
    <n v="27"/>
    <n v="4488041"/>
    <n v="491959"/>
    <n v="0"/>
    <n v="0"/>
    <n v="271444"/>
    <m/>
  </r>
  <r>
    <x v="41"/>
    <x v="1"/>
    <n v="2021"/>
    <x v="0"/>
    <n v="1"/>
    <n v="0"/>
    <n v="644247"/>
    <n v="0"/>
    <n v="0"/>
    <n v="1982"/>
    <n v="29"/>
  </r>
  <r>
    <x v="41"/>
    <x v="1"/>
    <n v="2021"/>
    <x v="1"/>
    <n v="2"/>
    <m/>
    <n v="0"/>
    <m/>
    <m/>
    <n v="185"/>
    <m/>
  </r>
  <r>
    <x v="41"/>
    <x v="1"/>
    <n v="2021"/>
    <x v="2"/>
    <n v="3"/>
    <m/>
    <m/>
    <m/>
    <m/>
    <n v="137"/>
    <n v="1"/>
  </r>
  <r>
    <x v="41"/>
    <x v="1"/>
    <n v="2021"/>
    <x v="3"/>
    <n v="4"/>
    <m/>
    <m/>
    <m/>
    <m/>
    <m/>
    <m/>
  </r>
  <r>
    <x v="41"/>
    <x v="1"/>
    <n v="2021"/>
    <x v="4"/>
    <n v="5"/>
    <m/>
    <n v="36000"/>
    <m/>
    <m/>
    <n v="6"/>
    <m/>
  </r>
  <r>
    <x v="41"/>
    <x v="1"/>
    <n v="2021"/>
    <x v="5"/>
    <n v="6"/>
    <m/>
    <n v="458247"/>
    <m/>
    <m/>
    <n v="1190"/>
    <n v="23"/>
  </r>
  <r>
    <x v="41"/>
    <x v="1"/>
    <n v="2021"/>
    <x v="6"/>
    <n v="7"/>
    <m/>
    <n v="150000"/>
    <m/>
    <m/>
    <n v="464"/>
    <n v="5"/>
  </r>
  <r>
    <x v="41"/>
    <x v="1"/>
    <n v="2021"/>
    <x v="7"/>
    <n v="8"/>
    <m/>
    <n v="965496"/>
    <n v="2"/>
    <n v="499720"/>
    <n v="1683"/>
    <n v="11"/>
  </r>
  <r>
    <x v="41"/>
    <x v="1"/>
    <n v="2021"/>
    <x v="8"/>
    <n v="9"/>
    <m/>
    <n v="2154"/>
    <m/>
    <m/>
    <n v="1799"/>
    <n v="93"/>
  </r>
  <r>
    <x v="41"/>
    <x v="1"/>
    <n v="2021"/>
    <x v="9"/>
    <n v="10"/>
    <n v="2000000"/>
    <n v="20894"/>
    <m/>
    <m/>
    <n v="12"/>
    <m/>
  </r>
  <r>
    <x v="41"/>
    <x v="1"/>
    <n v="2021"/>
    <x v="10"/>
    <n v="11"/>
    <n v="3363235"/>
    <m/>
    <m/>
    <m/>
    <n v="277"/>
    <n v="7"/>
  </r>
  <r>
    <x v="41"/>
    <x v="1"/>
    <n v="2021"/>
    <x v="11"/>
    <n v="12"/>
    <n v="489100"/>
    <n v="931405"/>
    <m/>
    <m/>
    <n v="3700"/>
    <n v="28"/>
  </r>
  <r>
    <x v="41"/>
    <x v="1"/>
    <n v="2021"/>
    <x v="12"/>
    <n v="13"/>
    <n v="1940000"/>
    <n v="32254054"/>
    <n v="13"/>
    <n v="1200000"/>
    <n v="221647"/>
    <n v="298"/>
  </r>
  <r>
    <x v="41"/>
    <x v="1"/>
    <n v="2021"/>
    <x v="13"/>
    <n v="14"/>
    <n v="2631840"/>
    <n v="1643008"/>
    <m/>
    <m/>
    <n v="16846"/>
    <n v="21"/>
  </r>
  <r>
    <x v="41"/>
    <x v="1"/>
    <n v="2021"/>
    <x v="14"/>
    <n v="15"/>
    <n v="5293500"/>
    <n v="2557109"/>
    <m/>
    <n v="0"/>
    <n v="13225"/>
    <m/>
  </r>
  <r>
    <x v="41"/>
    <x v="1"/>
    <n v="2021"/>
    <x v="15"/>
    <n v="16"/>
    <n v="100000"/>
    <n v="389418"/>
    <m/>
    <m/>
    <n v="8328"/>
    <n v="17"/>
  </r>
  <r>
    <x v="41"/>
    <x v="1"/>
    <n v="2021"/>
    <x v="16"/>
    <n v="17"/>
    <n v="22125425"/>
    <n v="9084451"/>
    <n v="3"/>
    <n v="50000"/>
    <n v="119312"/>
    <n v="550"/>
  </r>
  <r>
    <x v="41"/>
    <x v="1"/>
    <n v="2021"/>
    <x v="17"/>
    <n v="18"/>
    <n v="22100000"/>
    <n v="4542226"/>
    <n v="1"/>
    <n v="5000"/>
    <n v="5904"/>
    <n v="64"/>
  </r>
  <r>
    <x v="41"/>
    <x v="1"/>
    <n v="2021"/>
    <x v="18"/>
    <n v="19"/>
    <m/>
    <n v="0"/>
    <m/>
    <m/>
    <m/>
    <m/>
  </r>
  <r>
    <x v="41"/>
    <x v="1"/>
    <n v="2021"/>
    <x v="19"/>
    <n v="20"/>
    <n v="25425"/>
    <n v="339316"/>
    <m/>
    <m/>
    <n v="539"/>
    <n v="17"/>
  </r>
  <r>
    <x v="41"/>
    <x v="1"/>
    <n v="2021"/>
    <x v="20"/>
    <n v="21"/>
    <m/>
    <m/>
    <m/>
    <m/>
    <n v="266"/>
    <n v="16"/>
  </r>
  <r>
    <x v="41"/>
    <x v="1"/>
    <n v="2021"/>
    <x v="21"/>
    <n v="22"/>
    <m/>
    <n v="453229"/>
    <n v="1"/>
    <n v="5000"/>
    <n v="16435"/>
    <n v="414"/>
  </r>
  <r>
    <x v="41"/>
    <x v="1"/>
    <n v="2021"/>
    <x v="22"/>
    <n v="23"/>
    <m/>
    <n v="3749680"/>
    <n v="1"/>
    <n v="40000"/>
    <n v="96168"/>
    <n v="39"/>
  </r>
  <r>
    <x v="41"/>
    <x v="1"/>
    <n v="2021"/>
    <x v="23"/>
    <n v="24"/>
    <n v="897000"/>
    <n v="1219753"/>
    <m/>
    <m/>
    <n v="30309"/>
    <n v="17"/>
  </r>
  <r>
    <x v="41"/>
    <x v="1"/>
    <n v="2021"/>
    <x v="24"/>
    <n v="25"/>
    <n v="3648546"/>
    <n v="1753495"/>
    <n v="1"/>
    <n v="150000"/>
    <n v="32289"/>
    <n v="1244"/>
  </r>
  <r>
    <x v="41"/>
    <x v="1"/>
    <n v="2021"/>
    <x v="25"/>
    <n v="26"/>
    <n v="325000"/>
    <n v="8844654"/>
    <n v="27"/>
    <n v="99000"/>
    <n v="149320"/>
    <n v="355"/>
  </r>
  <r>
    <x v="41"/>
    <x v="1"/>
    <n v="2021"/>
    <x v="26"/>
    <n v="27"/>
    <n v="796000"/>
    <n v="296870"/>
    <n v="2"/>
    <n v="10000"/>
    <n v="11282"/>
    <m/>
  </r>
  <r>
    <x v="42"/>
    <x v="2"/>
    <n v="2021"/>
    <x v="0"/>
    <n v="1"/>
    <n v="860000"/>
    <n v="236481"/>
    <n v="1"/>
    <n v="996950"/>
    <n v="6202"/>
    <n v="100"/>
  </r>
  <r>
    <x v="42"/>
    <x v="2"/>
    <n v="2021"/>
    <x v="1"/>
    <n v="2"/>
    <m/>
    <m/>
    <m/>
    <m/>
    <n v="50"/>
    <n v="1"/>
  </r>
  <r>
    <x v="42"/>
    <x v="2"/>
    <n v="2021"/>
    <x v="2"/>
    <n v="3"/>
    <m/>
    <m/>
    <m/>
    <m/>
    <n v="120"/>
    <n v="4"/>
  </r>
  <r>
    <x v="42"/>
    <x v="2"/>
    <n v="2021"/>
    <x v="3"/>
    <n v="4"/>
    <m/>
    <m/>
    <m/>
    <m/>
    <m/>
    <m/>
  </r>
  <r>
    <x v="42"/>
    <x v="2"/>
    <n v="2021"/>
    <x v="4"/>
    <n v="5"/>
    <m/>
    <m/>
    <m/>
    <m/>
    <m/>
    <m/>
  </r>
  <r>
    <x v="42"/>
    <x v="2"/>
    <n v="2021"/>
    <x v="5"/>
    <n v="6"/>
    <m/>
    <n v="20629"/>
    <n v="1"/>
    <n v="996950"/>
    <n v="355"/>
    <n v="15"/>
  </r>
  <r>
    <x v="42"/>
    <x v="2"/>
    <n v="2021"/>
    <x v="6"/>
    <n v="7"/>
    <n v="860000"/>
    <n v="215852"/>
    <m/>
    <m/>
    <n v="5677"/>
    <n v="80"/>
  </r>
  <r>
    <x v="42"/>
    <x v="2"/>
    <n v="2021"/>
    <x v="7"/>
    <n v="8"/>
    <m/>
    <n v="156600"/>
    <n v="1"/>
    <n v="499715"/>
    <n v="3300"/>
    <n v="2"/>
  </r>
  <r>
    <x v="42"/>
    <x v="2"/>
    <n v="2021"/>
    <x v="8"/>
    <n v="9"/>
    <m/>
    <n v="5000"/>
    <n v="1"/>
    <n v="883810"/>
    <n v="680"/>
    <n v="14"/>
  </r>
  <r>
    <x v="42"/>
    <x v="2"/>
    <n v="2021"/>
    <x v="9"/>
    <n v="10"/>
    <n v="144000"/>
    <n v="6000"/>
    <m/>
    <m/>
    <n v="134"/>
    <m/>
  </r>
  <r>
    <x v="42"/>
    <x v="2"/>
    <n v="2021"/>
    <x v="10"/>
    <n v="11"/>
    <n v="2633743"/>
    <n v="176000"/>
    <n v="1"/>
    <n v="126538"/>
    <n v="680"/>
    <n v="2"/>
  </r>
  <r>
    <x v="42"/>
    <x v="2"/>
    <n v="2021"/>
    <x v="11"/>
    <n v="12"/>
    <n v="50000"/>
    <n v="364128"/>
    <m/>
    <m/>
    <n v="3200"/>
    <n v="4"/>
  </r>
  <r>
    <x v="42"/>
    <x v="2"/>
    <n v="2021"/>
    <x v="12"/>
    <n v="13"/>
    <n v="700000"/>
    <n v="939356"/>
    <n v="1"/>
    <n v="2309617"/>
    <n v="32624"/>
    <n v="155"/>
  </r>
  <r>
    <x v="42"/>
    <x v="2"/>
    <n v="2021"/>
    <x v="13"/>
    <n v="14"/>
    <n v="100000"/>
    <n v="928200"/>
    <m/>
    <m/>
    <n v="38950"/>
    <n v="2"/>
  </r>
  <r>
    <x v="42"/>
    <x v="2"/>
    <n v="2021"/>
    <x v="14"/>
    <n v="15"/>
    <n v="50000"/>
    <n v="32476"/>
    <m/>
    <m/>
    <n v="4705"/>
    <m/>
  </r>
  <r>
    <x v="42"/>
    <x v="2"/>
    <n v="2021"/>
    <x v="15"/>
    <n v="16"/>
    <n v="250000"/>
    <n v="133864"/>
    <n v="1"/>
    <n v="1567081"/>
    <n v="9800"/>
    <n v="13"/>
  </r>
  <r>
    <x v="42"/>
    <x v="2"/>
    <n v="2021"/>
    <x v="16"/>
    <n v="17"/>
    <n v="1590000"/>
    <n v="1825530"/>
    <n v="4"/>
    <n v="5334855"/>
    <n v="49448"/>
    <n v="173"/>
  </r>
  <r>
    <x v="42"/>
    <x v="2"/>
    <n v="2021"/>
    <x v="17"/>
    <n v="18"/>
    <n v="420000"/>
    <n v="714497"/>
    <m/>
    <m/>
    <n v="9515"/>
    <n v="56"/>
  </r>
  <r>
    <x v="42"/>
    <x v="2"/>
    <n v="2021"/>
    <x v="18"/>
    <n v="19"/>
    <n v="1000000"/>
    <n v="220000"/>
    <n v="1"/>
    <n v="499760"/>
    <n v="124"/>
    <n v="35"/>
  </r>
  <r>
    <x v="42"/>
    <x v="2"/>
    <n v="2021"/>
    <x v="19"/>
    <n v="20"/>
    <n v="120000"/>
    <n v="281334"/>
    <n v="2"/>
    <n v="3367172"/>
    <n v="18500"/>
    <n v="9"/>
  </r>
  <r>
    <x v="42"/>
    <x v="2"/>
    <n v="2021"/>
    <x v="20"/>
    <n v="21"/>
    <m/>
    <n v="78925"/>
    <m/>
    <m/>
    <n v="195"/>
    <n v="11"/>
  </r>
  <r>
    <x v="42"/>
    <x v="2"/>
    <n v="2021"/>
    <x v="21"/>
    <n v="22"/>
    <n v="50000"/>
    <n v="245425"/>
    <m/>
    <m/>
    <n v="4747"/>
    <n v="7"/>
  </r>
  <r>
    <x v="42"/>
    <x v="2"/>
    <n v="2021"/>
    <x v="22"/>
    <n v="23"/>
    <m/>
    <n v="285349"/>
    <n v="1"/>
    <n v="1467923"/>
    <n v="16367"/>
    <n v="55"/>
  </r>
  <r>
    <x v="42"/>
    <x v="2"/>
    <n v="2021"/>
    <x v="23"/>
    <n v="24"/>
    <n v="1000000"/>
    <n v="509600"/>
    <m/>
    <m/>
    <n v="7853"/>
    <n v="21"/>
  </r>
  <r>
    <x v="42"/>
    <x v="2"/>
    <n v="2021"/>
    <x v="24"/>
    <n v="25"/>
    <n v="1000000"/>
    <n v="785024"/>
    <n v="3"/>
    <n v="3835360"/>
    <n v="24073"/>
    <n v="11"/>
  </r>
  <r>
    <x v="42"/>
    <x v="2"/>
    <n v="2021"/>
    <x v="25"/>
    <n v="26"/>
    <n v="1750000"/>
    <n v="677461"/>
    <n v="3"/>
    <n v="11322817"/>
    <n v="28519"/>
    <n v="63"/>
  </r>
  <r>
    <x v="42"/>
    <x v="2"/>
    <n v="2021"/>
    <x v="26"/>
    <n v="27"/>
    <n v="1750000"/>
    <n v="275230"/>
    <m/>
    <m/>
    <n v="1680"/>
    <m/>
  </r>
  <r>
    <x v="43"/>
    <x v="3"/>
    <n v="2021"/>
    <x v="0"/>
    <n v="1"/>
    <n v="0"/>
    <n v="0"/>
    <n v="0"/>
    <n v="0"/>
    <n v="0"/>
    <n v="0"/>
  </r>
  <r>
    <x v="43"/>
    <x v="3"/>
    <n v="2021"/>
    <x v="1"/>
    <n v="2"/>
    <m/>
    <m/>
    <m/>
    <m/>
    <m/>
    <m/>
  </r>
  <r>
    <x v="43"/>
    <x v="3"/>
    <n v="2021"/>
    <x v="2"/>
    <n v="3"/>
    <m/>
    <m/>
    <m/>
    <m/>
    <m/>
    <m/>
  </r>
  <r>
    <x v="43"/>
    <x v="3"/>
    <n v="2021"/>
    <x v="3"/>
    <n v="4"/>
    <m/>
    <m/>
    <m/>
    <m/>
    <m/>
    <m/>
  </r>
  <r>
    <x v="43"/>
    <x v="3"/>
    <n v="2021"/>
    <x v="4"/>
    <n v="5"/>
    <m/>
    <m/>
    <m/>
    <m/>
    <m/>
    <m/>
  </r>
  <r>
    <x v="43"/>
    <x v="3"/>
    <n v="2021"/>
    <x v="5"/>
    <n v="6"/>
    <m/>
    <m/>
    <m/>
    <m/>
    <m/>
    <m/>
  </r>
  <r>
    <x v="43"/>
    <x v="3"/>
    <n v="2021"/>
    <x v="6"/>
    <n v="7"/>
    <m/>
    <m/>
    <m/>
    <m/>
    <m/>
    <m/>
  </r>
  <r>
    <x v="43"/>
    <x v="3"/>
    <n v="2021"/>
    <x v="7"/>
    <n v="8"/>
    <m/>
    <m/>
    <n v="2"/>
    <n v="1170600"/>
    <m/>
    <n v="2"/>
  </r>
  <r>
    <x v="43"/>
    <x v="3"/>
    <n v="2021"/>
    <x v="8"/>
    <n v="9"/>
    <m/>
    <m/>
    <m/>
    <m/>
    <m/>
    <m/>
  </r>
  <r>
    <x v="43"/>
    <x v="3"/>
    <n v="2021"/>
    <x v="9"/>
    <n v="10"/>
    <m/>
    <m/>
    <m/>
    <m/>
    <m/>
    <m/>
  </r>
  <r>
    <x v="43"/>
    <x v="3"/>
    <n v="2021"/>
    <x v="10"/>
    <n v="11"/>
    <m/>
    <m/>
    <m/>
    <m/>
    <m/>
    <m/>
  </r>
  <r>
    <x v="43"/>
    <x v="3"/>
    <n v="2021"/>
    <x v="11"/>
    <n v="12"/>
    <m/>
    <m/>
    <m/>
    <m/>
    <m/>
    <m/>
  </r>
  <r>
    <x v="43"/>
    <x v="3"/>
    <n v="2021"/>
    <x v="12"/>
    <n v="13"/>
    <m/>
    <m/>
    <n v="3"/>
    <n v="2370600"/>
    <m/>
    <n v="3"/>
  </r>
  <r>
    <x v="43"/>
    <x v="3"/>
    <n v="2021"/>
    <x v="13"/>
    <n v="14"/>
    <m/>
    <m/>
    <m/>
    <m/>
    <m/>
    <m/>
  </r>
  <r>
    <x v="43"/>
    <x v="3"/>
    <n v="2021"/>
    <x v="14"/>
    <n v="15"/>
    <m/>
    <m/>
    <m/>
    <m/>
    <m/>
    <m/>
  </r>
  <r>
    <x v="43"/>
    <x v="3"/>
    <n v="2021"/>
    <x v="15"/>
    <n v="16"/>
    <n v="1197590"/>
    <m/>
    <n v="1"/>
    <n v="1197590"/>
    <m/>
    <n v="1"/>
  </r>
  <r>
    <x v="43"/>
    <x v="3"/>
    <n v="2021"/>
    <x v="16"/>
    <n v="17"/>
    <n v="4265337"/>
    <n v="0"/>
    <n v="2"/>
    <n v="1560800"/>
    <n v="27415"/>
    <n v="4"/>
  </r>
  <r>
    <x v="43"/>
    <x v="3"/>
    <n v="2021"/>
    <x v="17"/>
    <n v="18"/>
    <n v="2673983"/>
    <m/>
    <n v="1"/>
    <n v="780400"/>
    <n v="4278"/>
    <n v="2"/>
  </r>
  <r>
    <x v="43"/>
    <x v="3"/>
    <n v="2021"/>
    <x v="18"/>
    <n v="19"/>
    <n v="13123"/>
    <m/>
    <m/>
    <m/>
    <n v="50"/>
    <m/>
  </r>
  <r>
    <x v="43"/>
    <x v="3"/>
    <n v="2021"/>
    <x v="19"/>
    <n v="20"/>
    <n v="75400"/>
    <m/>
    <m/>
    <m/>
    <n v="100"/>
    <m/>
  </r>
  <r>
    <x v="43"/>
    <x v="3"/>
    <n v="2021"/>
    <x v="20"/>
    <n v="21"/>
    <n v="802772"/>
    <m/>
    <n v="1"/>
    <n v="780400"/>
    <n v="100"/>
    <n v="1"/>
  </r>
  <r>
    <x v="43"/>
    <x v="3"/>
    <n v="2021"/>
    <x v="21"/>
    <n v="22"/>
    <m/>
    <m/>
    <m/>
    <m/>
    <n v="22587"/>
    <m/>
  </r>
  <r>
    <x v="43"/>
    <x v="3"/>
    <n v="2021"/>
    <x v="22"/>
    <n v="23"/>
    <n v="700059"/>
    <m/>
    <m/>
    <m/>
    <n v="300"/>
    <n v="1"/>
  </r>
  <r>
    <x v="43"/>
    <x v="3"/>
    <n v="2021"/>
    <x v="23"/>
    <n v="24"/>
    <m/>
    <m/>
    <n v="3"/>
    <n v="2329785"/>
    <m/>
    <m/>
  </r>
  <r>
    <x v="43"/>
    <x v="3"/>
    <n v="2021"/>
    <x v="24"/>
    <n v="25"/>
    <n v="2370600"/>
    <m/>
    <n v="3"/>
    <n v="2370600"/>
    <m/>
    <n v="3"/>
  </r>
  <r>
    <x v="43"/>
    <x v="3"/>
    <n v="2021"/>
    <x v="25"/>
    <n v="26"/>
    <m/>
    <m/>
    <m/>
    <m/>
    <m/>
    <m/>
  </r>
  <r>
    <x v="43"/>
    <x v="3"/>
    <n v="2021"/>
    <x v="26"/>
    <n v="27"/>
    <m/>
    <m/>
    <m/>
    <m/>
    <m/>
    <m/>
  </r>
  <r>
    <x v="44"/>
    <x v="0"/>
    <n v="2021"/>
    <x v="0"/>
    <n v="1"/>
    <n v="0"/>
    <n v="0"/>
    <n v="0"/>
    <n v="0"/>
    <n v="476"/>
    <n v="9"/>
  </r>
  <r>
    <x v="44"/>
    <x v="0"/>
    <n v="2021"/>
    <x v="1"/>
    <n v="2"/>
    <n v="0"/>
    <n v="0"/>
    <n v="0"/>
    <n v="0"/>
    <n v="0"/>
    <n v="0"/>
  </r>
  <r>
    <x v="44"/>
    <x v="0"/>
    <n v="2021"/>
    <x v="2"/>
    <n v="3"/>
    <n v="0"/>
    <n v="0"/>
    <n v="0"/>
    <n v="0"/>
    <n v="24"/>
    <n v="0"/>
  </r>
  <r>
    <x v="44"/>
    <x v="0"/>
    <n v="2021"/>
    <x v="3"/>
    <n v="4"/>
    <n v="0"/>
    <n v="0"/>
    <n v="0"/>
    <n v="0"/>
    <n v="0"/>
    <n v="0"/>
  </r>
  <r>
    <x v="44"/>
    <x v="0"/>
    <n v="2021"/>
    <x v="4"/>
    <n v="5"/>
    <n v="0"/>
    <n v="0"/>
    <n v="0"/>
    <n v="0"/>
    <n v="4"/>
    <n v="0"/>
  </r>
  <r>
    <x v="44"/>
    <x v="0"/>
    <n v="2021"/>
    <x v="5"/>
    <n v="6"/>
    <n v="0"/>
    <n v="0"/>
    <n v="0"/>
    <n v="0"/>
    <n v="448"/>
    <n v="9"/>
  </r>
  <r>
    <x v="44"/>
    <x v="0"/>
    <n v="2021"/>
    <x v="6"/>
    <n v="7"/>
    <n v="0"/>
    <n v="0"/>
    <n v="0"/>
    <n v="0"/>
    <n v="0"/>
    <n v="0"/>
  </r>
  <r>
    <x v="44"/>
    <x v="0"/>
    <n v="2021"/>
    <x v="7"/>
    <n v="8"/>
    <n v="210000"/>
    <n v="245700"/>
    <n v="0"/>
    <n v="0"/>
    <n v="867"/>
    <n v="0"/>
  </r>
  <r>
    <x v="44"/>
    <x v="0"/>
    <n v="2021"/>
    <x v="8"/>
    <n v="9"/>
    <n v="80000"/>
    <n v="20000"/>
    <n v="0"/>
    <n v="0"/>
    <n v="423"/>
    <n v="4"/>
  </r>
  <r>
    <x v="44"/>
    <x v="0"/>
    <n v="2021"/>
    <x v="9"/>
    <n v="10"/>
    <n v="0"/>
    <n v="54200"/>
    <n v="0"/>
    <n v="0"/>
    <n v="5"/>
    <m/>
  </r>
  <r>
    <x v="44"/>
    <x v="0"/>
    <n v="2021"/>
    <x v="10"/>
    <n v="11"/>
    <n v="968365"/>
    <n v="140979"/>
    <n v="0"/>
    <n v="0"/>
    <n v="124"/>
    <n v="0"/>
  </r>
  <r>
    <x v="44"/>
    <x v="0"/>
    <n v="2021"/>
    <x v="11"/>
    <n v="12"/>
    <n v="250000"/>
    <n v="59216"/>
    <n v="0"/>
    <n v="0"/>
    <n v="3011"/>
    <n v="4"/>
  </r>
  <r>
    <x v="44"/>
    <x v="0"/>
    <n v="2021"/>
    <x v="12"/>
    <n v="13"/>
    <n v="438648"/>
    <n v="70000"/>
    <n v="0"/>
    <n v="0"/>
    <n v="21022"/>
    <n v="9"/>
  </r>
  <r>
    <x v="44"/>
    <x v="0"/>
    <n v="2021"/>
    <x v="13"/>
    <n v="14"/>
    <n v="1100000"/>
    <n v="50000"/>
    <n v="0"/>
    <n v="0"/>
    <n v="18770"/>
    <n v="0"/>
  </r>
  <r>
    <x v="44"/>
    <x v="0"/>
    <n v="2021"/>
    <x v="14"/>
    <n v="15"/>
    <n v="300000"/>
    <n v="55000"/>
    <n v="0"/>
    <n v="0"/>
    <n v="979"/>
    <m/>
  </r>
  <r>
    <x v="44"/>
    <x v="0"/>
    <n v="2021"/>
    <x v="15"/>
    <n v="16"/>
    <n v="250000"/>
    <n v="286160"/>
    <n v="1"/>
    <n v="2561447"/>
    <n v="1295"/>
    <n v="0"/>
  </r>
  <r>
    <x v="44"/>
    <x v="0"/>
    <n v="2021"/>
    <x v="16"/>
    <n v="17"/>
    <n v="2200000"/>
    <n v="634100"/>
    <n v="0"/>
    <n v="0"/>
    <n v="6100"/>
    <n v="70"/>
  </r>
  <r>
    <x v="44"/>
    <x v="0"/>
    <n v="2021"/>
    <x v="17"/>
    <n v="18"/>
    <n v="1146442"/>
    <n v="150000"/>
    <n v="0"/>
    <n v="0"/>
    <n v="4800"/>
    <n v="53"/>
  </r>
  <r>
    <x v="44"/>
    <x v="0"/>
    <n v="2021"/>
    <x v="18"/>
    <n v="19"/>
    <n v="1000000"/>
    <n v="0"/>
    <n v="0"/>
    <n v="0"/>
    <n v="300"/>
    <n v="9"/>
  </r>
  <r>
    <x v="44"/>
    <x v="0"/>
    <n v="2021"/>
    <x v="19"/>
    <n v="20"/>
    <n v="0"/>
    <n v="0"/>
    <n v="0"/>
    <n v="0"/>
    <n v="100"/>
    <n v="1"/>
  </r>
  <r>
    <x v="44"/>
    <x v="0"/>
    <n v="2021"/>
    <x v="20"/>
    <n v="21"/>
    <n v="0"/>
    <n v="0"/>
    <n v="0"/>
    <n v="0"/>
    <n v="500"/>
    <n v="5"/>
  </r>
  <r>
    <x v="44"/>
    <x v="0"/>
    <n v="2021"/>
    <x v="21"/>
    <n v="22"/>
    <n v="53558"/>
    <n v="66100"/>
    <n v="0"/>
    <n v="0"/>
    <n v="240"/>
    <n v="0"/>
  </r>
  <r>
    <x v="44"/>
    <x v="0"/>
    <n v="2021"/>
    <x v="22"/>
    <n v="23"/>
    <n v="0"/>
    <n v="418000"/>
    <n v="0"/>
    <n v="0"/>
    <n v="160"/>
    <n v="2"/>
  </r>
  <r>
    <x v="44"/>
    <x v="0"/>
    <n v="2021"/>
    <x v="23"/>
    <n v="24"/>
    <n v="378420"/>
    <n v="18100"/>
    <n v="0"/>
    <n v="0"/>
    <n v="2810"/>
    <n v="1"/>
  </r>
  <r>
    <x v="44"/>
    <x v="0"/>
    <n v="2021"/>
    <x v="24"/>
    <n v="25"/>
    <n v="2033700"/>
    <n v="128300"/>
    <n v="0"/>
    <n v="0"/>
    <n v="39549"/>
    <n v="228"/>
  </r>
  <r>
    <x v="44"/>
    <x v="0"/>
    <n v="2021"/>
    <x v="25"/>
    <n v="26"/>
    <n v="299031"/>
    <n v="298030"/>
    <n v="0"/>
    <n v="0"/>
    <n v="5768"/>
    <n v="31"/>
  </r>
  <r>
    <x v="44"/>
    <x v="0"/>
    <n v="2021"/>
    <x v="26"/>
    <n v="27"/>
    <n v="247776"/>
    <n v="125000"/>
    <n v="0"/>
    <n v="0"/>
    <n v="621"/>
    <m/>
  </r>
  <r>
    <x v="45"/>
    <x v="6"/>
    <n v="2021"/>
    <x v="0"/>
    <n v="1"/>
    <n v="61418200"/>
    <n v="19077055"/>
    <n v="43"/>
    <n v="92310998"/>
    <n v="26978"/>
    <n v="62"/>
  </r>
  <r>
    <x v="45"/>
    <x v="6"/>
    <n v="2021"/>
    <x v="1"/>
    <n v="2"/>
    <n v="9000000"/>
    <n v="0"/>
    <n v="5"/>
    <n v="9000000"/>
    <n v="915"/>
    <n v="3"/>
  </r>
  <r>
    <x v="45"/>
    <x v="6"/>
    <n v="2021"/>
    <x v="2"/>
    <n v="3"/>
    <n v="15000000"/>
    <n v="0"/>
    <n v="11"/>
    <n v="15000000"/>
    <n v="703"/>
    <n v="4"/>
  </r>
  <r>
    <x v="45"/>
    <x v="6"/>
    <n v="2021"/>
    <x v="3"/>
    <n v="4"/>
    <n v="1000000"/>
    <n v="0"/>
    <n v="1"/>
    <n v="1000000"/>
    <n v="300"/>
    <n v="5"/>
  </r>
  <r>
    <x v="45"/>
    <x v="6"/>
    <n v="2021"/>
    <x v="4"/>
    <n v="5"/>
    <n v="34418200"/>
    <n v="11122400"/>
    <n v="17"/>
    <n v="63159711"/>
    <n v="791"/>
    <n v="11"/>
  </r>
  <r>
    <x v="45"/>
    <x v="6"/>
    <n v="2021"/>
    <x v="5"/>
    <n v="6"/>
    <n v="2000000"/>
    <n v="5057588"/>
    <n v="3"/>
    <n v="3226287"/>
    <n v="16853"/>
    <n v="30"/>
  </r>
  <r>
    <x v="45"/>
    <x v="6"/>
    <n v="2021"/>
    <x v="6"/>
    <n v="7"/>
    <n v="0"/>
    <n v="2897067"/>
    <n v="6"/>
    <n v="925000"/>
    <n v="7416"/>
    <n v="9"/>
  </r>
  <r>
    <x v="45"/>
    <x v="6"/>
    <n v="2021"/>
    <x v="7"/>
    <n v="8"/>
    <n v="43627400"/>
    <n v="4099951"/>
    <n v="12"/>
    <n v="9301347"/>
    <n v="197610"/>
    <n v="32"/>
  </r>
  <r>
    <x v="45"/>
    <x v="6"/>
    <n v="2021"/>
    <x v="8"/>
    <n v="9"/>
    <n v="2447061"/>
    <n v="203931"/>
    <n v="3"/>
    <n v="1037500"/>
    <n v="13477"/>
    <n v="105"/>
  </r>
  <r>
    <x v="45"/>
    <x v="6"/>
    <n v="2021"/>
    <x v="9"/>
    <n v="10"/>
    <n v="936700"/>
    <n v="195917"/>
    <n v="2"/>
    <n v="403200"/>
    <n v="2107"/>
    <m/>
  </r>
  <r>
    <x v="45"/>
    <x v="6"/>
    <n v="2021"/>
    <x v="10"/>
    <n v="11"/>
    <n v="8779459"/>
    <n v="123876"/>
    <n v="1"/>
    <n v="2680000"/>
    <n v="23188"/>
    <n v="30"/>
  </r>
  <r>
    <x v="45"/>
    <x v="6"/>
    <n v="2021"/>
    <x v="11"/>
    <n v="12"/>
    <n v="26042000"/>
    <n v="3623839"/>
    <n v="7"/>
    <n v="227400"/>
    <n v="22234"/>
    <n v="23"/>
  </r>
  <r>
    <x v="45"/>
    <x v="6"/>
    <n v="2021"/>
    <x v="12"/>
    <n v="13"/>
    <n v="22851257"/>
    <n v="16747690"/>
    <n v="21"/>
    <n v="3575657"/>
    <n v="296390"/>
    <n v="263"/>
  </r>
  <r>
    <x v="45"/>
    <x v="6"/>
    <n v="2021"/>
    <x v="13"/>
    <n v="14"/>
    <n v="112398000"/>
    <n v="1263835"/>
    <n v="104"/>
    <n v="69432865"/>
    <n v="69196"/>
    <n v="16"/>
  </r>
  <r>
    <x v="45"/>
    <x v="6"/>
    <n v="2021"/>
    <x v="14"/>
    <n v="15"/>
    <n v="25619326"/>
    <n v="677862"/>
    <n v="31"/>
    <n v="24383785"/>
    <n v="326220"/>
    <m/>
  </r>
  <r>
    <x v="45"/>
    <x v="6"/>
    <n v="2021"/>
    <x v="15"/>
    <n v="16"/>
    <n v="1157163"/>
    <n v="1440163"/>
    <n v="8"/>
    <n v="718260"/>
    <n v="197542"/>
    <n v="30"/>
  </r>
  <r>
    <x v="45"/>
    <x v="6"/>
    <n v="2021"/>
    <x v="16"/>
    <n v="17"/>
    <n v="169304670"/>
    <n v="14706468"/>
    <n v="20"/>
    <n v="5941610"/>
    <n v="213126"/>
    <n v="595"/>
  </r>
  <r>
    <x v="45"/>
    <x v="6"/>
    <n v="2021"/>
    <x v="17"/>
    <n v="18"/>
    <n v="13524300"/>
    <n v="13035079"/>
    <n v="6"/>
    <n v="65200"/>
    <n v="145650"/>
    <n v="364"/>
  </r>
  <r>
    <x v="45"/>
    <x v="6"/>
    <n v="2021"/>
    <x v="18"/>
    <n v="19"/>
    <n v="5316370"/>
    <n v="241230"/>
    <n v="2"/>
    <n v="3316410"/>
    <n v="5500"/>
    <n v="51"/>
  </r>
  <r>
    <x v="45"/>
    <x v="6"/>
    <n v="2021"/>
    <x v="19"/>
    <n v="20"/>
    <n v="148664000"/>
    <n v="425403"/>
    <n v="2"/>
    <n v="100000"/>
    <n v="15144"/>
    <n v="60"/>
  </r>
  <r>
    <x v="45"/>
    <x v="6"/>
    <n v="2021"/>
    <x v="20"/>
    <n v="21"/>
    <n v="0"/>
    <n v="5050"/>
    <n v="0"/>
    <n v="0"/>
    <n v="1880"/>
    <n v="23"/>
  </r>
  <r>
    <x v="45"/>
    <x v="6"/>
    <n v="2021"/>
    <x v="21"/>
    <n v="22"/>
    <n v="1800000"/>
    <n v="999706"/>
    <n v="10"/>
    <n v="2460000"/>
    <n v="44952"/>
    <n v="97"/>
  </r>
  <r>
    <x v="45"/>
    <x v="6"/>
    <n v="2021"/>
    <x v="22"/>
    <n v="23"/>
    <n v="0"/>
    <n v="0"/>
    <n v="0"/>
    <n v="0"/>
    <n v="0"/>
    <n v="0"/>
  </r>
  <r>
    <x v="45"/>
    <x v="6"/>
    <n v="2021"/>
    <x v="23"/>
    <n v="24"/>
    <n v="5294370"/>
    <n v="2100582"/>
    <n v="11"/>
    <n v="1829570"/>
    <n v="124599"/>
    <n v="36"/>
  </r>
  <r>
    <x v="45"/>
    <x v="6"/>
    <n v="2021"/>
    <x v="24"/>
    <n v="25"/>
    <n v="28594400"/>
    <n v="2927330"/>
    <n v="4"/>
    <n v="202858"/>
    <n v="269448"/>
    <n v="399"/>
  </r>
  <r>
    <x v="45"/>
    <x v="6"/>
    <n v="2021"/>
    <x v="25"/>
    <n v="26"/>
    <n v="12432463"/>
    <n v="10653059"/>
    <n v="22"/>
    <n v="13011708"/>
    <n v="377255"/>
    <n v="68"/>
  </r>
  <r>
    <x v="45"/>
    <x v="6"/>
    <n v="2021"/>
    <x v="26"/>
    <n v="27"/>
    <n v="4366657"/>
    <n v="180300"/>
    <n v="5"/>
    <n v="180000"/>
    <n v="281029"/>
    <m/>
  </r>
  <r>
    <x v="46"/>
    <x v="1"/>
    <n v="2021"/>
    <x v="0"/>
    <n v="1"/>
    <n v="450000"/>
    <n v="0"/>
    <n v="2"/>
    <n v="300000"/>
    <n v="500"/>
    <n v="1"/>
  </r>
  <r>
    <x v="46"/>
    <x v="1"/>
    <n v="2021"/>
    <x v="1"/>
    <n v="2"/>
    <m/>
    <m/>
    <n v="0"/>
    <m/>
    <m/>
    <m/>
  </r>
  <r>
    <x v="46"/>
    <x v="1"/>
    <n v="2021"/>
    <x v="2"/>
    <n v="3"/>
    <m/>
    <m/>
    <n v="0"/>
    <m/>
    <m/>
    <m/>
  </r>
  <r>
    <x v="46"/>
    <x v="1"/>
    <n v="2021"/>
    <x v="3"/>
    <n v="4"/>
    <m/>
    <m/>
    <n v="0"/>
    <m/>
    <m/>
    <m/>
  </r>
  <r>
    <x v="46"/>
    <x v="1"/>
    <n v="2021"/>
    <x v="4"/>
    <n v="5"/>
    <m/>
    <m/>
    <n v="0"/>
    <m/>
    <m/>
    <m/>
  </r>
  <r>
    <x v="46"/>
    <x v="1"/>
    <n v="2021"/>
    <x v="5"/>
    <n v="6"/>
    <m/>
    <m/>
    <n v="0"/>
    <m/>
    <m/>
    <m/>
  </r>
  <r>
    <x v="46"/>
    <x v="1"/>
    <n v="2021"/>
    <x v="6"/>
    <n v="7"/>
    <n v="450000"/>
    <m/>
    <n v="2"/>
    <n v="300000"/>
    <n v="500"/>
    <n v="1"/>
  </r>
  <r>
    <x v="46"/>
    <x v="1"/>
    <n v="2021"/>
    <x v="7"/>
    <n v="8"/>
    <m/>
    <m/>
    <n v="2"/>
    <n v="340000"/>
    <n v="460"/>
    <n v="2"/>
  </r>
  <r>
    <x v="46"/>
    <x v="1"/>
    <n v="2021"/>
    <x v="8"/>
    <n v="9"/>
    <n v="1250000"/>
    <m/>
    <n v="6"/>
    <n v="850000"/>
    <n v="3900"/>
    <n v="1"/>
  </r>
  <r>
    <x v="46"/>
    <x v="1"/>
    <n v="2021"/>
    <x v="9"/>
    <n v="10"/>
    <m/>
    <m/>
    <m/>
    <m/>
    <m/>
    <m/>
  </r>
  <r>
    <x v="46"/>
    <x v="1"/>
    <n v="2021"/>
    <x v="10"/>
    <n v="11"/>
    <m/>
    <m/>
    <m/>
    <m/>
    <m/>
    <m/>
  </r>
  <r>
    <x v="46"/>
    <x v="1"/>
    <n v="2021"/>
    <x v="11"/>
    <n v="12"/>
    <n v="890000"/>
    <n v="135747"/>
    <n v="3"/>
    <n v="187000"/>
    <n v="1720"/>
    <n v="2"/>
  </r>
  <r>
    <x v="46"/>
    <x v="1"/>
    <n v="2021"/>
    <x v="12"/>
    <n v="13"/>
    <n v="2300000"/>
    <n v="36055"/>
    <n v="1"/>
    <n v="250000"/>
    <n v="1950"/>
    <n v="2"/>
  </r>
  <r>
    <x v="46"/>
    <x v="1"/>
    <n v="2021"/>
    <x v="13"/>
    <n v="14"/>
    <n v="900000"/>
    <n v="165"/>
    <n v="3"/>
    <n v="400000"/>
    <n v="3400"/>
    <n v="1"/>
  </r>
  <r>
    <x v="46"/>
    <x v="1"/>
    <n v="2021"/>
    <x v="14"/>
    <n v="15"/>
    <m/>
    <m/>
    <n v="2"/>
    <n v="450000"/>
    <m/>
    <m/>
  </r>
  <r>
    <x v="46"/>
    <x v="1"/>
    <n v="2021"/>
    <x v="15"/>
    <n v="16"/>
    <n v="301000"/>
    <n v="151"/>
    <n v="4"/>
    <n v="593000"/>
    <n v="2550"/>
    <n v="1"/>
  </r>
  <r>
    <x v="46"/>
    <x v="1"/>
    <n v="2021"/>
    <x v="16"/>
    <n v="17"/>
    <n v="1300000"/>
    <n v="188"/>
    <n v="2"/>
    <n v="410000"/>
    <n v="1530"/>
    <n v="3"/>
  </r>
  <r>
    <x v="46"/>
    <x v="1"/>
    <n v="2021"/>
    <x v="17"/>
    <n v="18"/>
    <m/>
    <m/>
    <m/>
    <m/>
    <m/>
    <m/>
  </r>
  <r>
    <x v="46"/>
    <x v="1"/>
    <n v="2021"/>
    <x v="18"/>
    <n v="19"/>
    <m/>
    <m/>
    <m/>
    <m/>
    <m/>
    <n v="1"/>
  </r>
  <r>
    <x v="46"/>
    <x v="1"/>
    <n v="2021"/>
    <x v="19"/>
    <n v="20"/>
    <m/>
    <m/>
    <m/>
    <m/>
    <m/>
    <m/>
  </r>
  <r>
    <x v="46"/>
    <x v="1"/>
    <n v="2021"/>
    <x v="20"/>
    <n v="21"/>
    <m/>
    <m/>
    <n v="1"/>
    <n v="210000"/>
    <m/>
    <n v="1"/>
  </r>
  <r>
    <x v="46"/>
    <x v="1"/>
    <n v="2021"/>
    <x v="21"/>
    <n v="22"/>
    <m/>
    <m/>
    <m/>
    <m/>
    <m/>
    <n v="1"/>
  </r>
  <r>
    <x v="46"/>
    <x v="1"/>
    <n v="2021"/>
    <x v="22"/>
    <n v="23"/>
    <n v="1300000"/>
    <n v="188"/>
    <n v="1"/>
    <n v="200000"/>
    <n v="1530"/>
    <m/>
  </r>
  <r>
    <x v="46"/>
    <x v="1"/>
    <n v="2021"/>
    <x v="23"/>
    <n v="24"/>
    <m/>
    <m/>
    <m/>
    <m/>
    <n v="4588"/>
    <m/>
  </r>
  <r>
    <x v="46"/>
    <x v="1"/>
    <n v="2021"/>
    <x v="24"/>
    <n v="25"/>
    <n v="5500000"/>
    <n v="813689"/>
    <n v="3"/>
    <n v="550000"/>
    <n v="91259"/>
    <n v="10"/>
  </r>
  <r>
    <x v="46"/>
    <x v="1"/>
    <n v="2021"/>
    <x v="25"/>
    <n v="26"/>
    <m/>
    <m/>
    <n v="5"/>
    <n v="563000"/>
    <n v="5700"/>
    <n v="4"/>
  </r>
  <r>
    <x v="46"/>
    <x v="1"/>
    <n v="2021"/>
    <x v="26"/>
    <n v="27"/>
    <m/>
    <m/>
    <m/>
    <m/>
    <m/>
    <m/>
  </r>
  <r>
    <x v="47"/>
    <x v="5"/>
    <n v="2021"/>
    <x v="0"/>
    <n v="1"/>
    <n v="0"/>
    <n v="0"/>
    <n v="0"/>
    <n v="0"/>
    <n v="1100"/>
    <n v="2"/>
  </r>
  <r>
    <x v="47"/>
    <x v="5"/>
    <n v="2021"/>
    <x v="1"/>
    <n v="2"/>
    <n v="0"/>
    <n v="0"/>
    <n v="0"/>
    <n v="0"/>
    <n v="0"/>
    <n v="0"/>
  </r>
  <r>
    <x v="47"/>
    <x v="5"/>
    <n v="2021"/>
    <x v="2"/>
    <n v="3"/>
    <n v="0"/>
    <n v="0"/>
    <n v="0"/>
    <n v="0"/>
    <n v="0"/>
    <n v="0"/>
  </r>
  <r>
    <x v="47"/>
    <x v="5"/>
    <n v="2021"/>
    <x v="3"/>
    <n v="4"/>
    <n v="0"/>
    <n v="0"/>
    <n v="0"/>
    <n v="0"/>
    <n v="0"/>
    <n v="0"/>
  </r>
  <r>
    <x v="47"/>
    <x v="5"/>
    <n v="2021"/>
    <x v="4"/>
    <n v="5"/>
    <n v="0"/>
    <n v="0"/>
    <n v="0"/>
    <n v="0"/>
    <n v="700"/>
    <n v="1"/>
  </r>
  <r>
    <x v="47"/>
    <x v="5"/>
    <n v="2021"/>
    <x v="5"/>
    <n v="6"/>
    <n v="0"/>
    <n v="0"/>
    <n v="0"/>
    <n v="0"/>
    <n v="400"/>
    <n v="1"/>
  </r>
  <r>
    <x v="47"/>
    <x v="5"/>
    <n v="2021"/>
    <x v="6"/>
    <n v="7"/>
    <n v="0"/>
    <n v="0"/>
    <n v="0"/>
    <n v="0"/>
    <n v="0"/>
    <n v="0"/>
  </r>
  <r>
    <x v="47"/>
    <x v="5"/>
    <n v="2021"/>
    <x v="7"/>
    <n v="8"/>
    <n v="0"/>
    <n v="0"/>
    <n v="0"/>
    <n v="0"/>
    <n v="0"/>
    <n v="0"/>
  </r>
  <r>
    <x v="47"/>
    <x v="5"/>
    <n v="2021"/>
    <x v="8"/>
    <n v="9"/>
    <n v="1200000"/>
    <n v="0"/>
    <n v="0"/>
    <n v="0"/>
    <n v="1200"/>
    <n v="4"/>
  </r>
  <r>
    <x v="47"/>
    <x v="5"/>
    <n v="2021"/>
    <x v="9"/>
    <n v="10"/>
    <n v="1000000"/>
    <n v="0"/>
    <n v="0"/>
    <n v="0"/>
    <n v="250"/>
    <m/>
  </r>
  <r>
    <x v="47"/>
    <x v="5"/>
    <n v="2021"/>
    <x v="10"/>
    <n v="11"/>
    <n v="1100700"/>
    <n v="0"/>
    <n v="0"/>
    <n v="0"/>
    <n v="1200"/>
    <n v="0"/>
  </r>
  <r>
    <x v="47"/>
    <x v="5"/>
    <n v="2021"/>
    <x v="11"/>
    <n v="12"/>
    <n v="2850000"/>
    <n v="0"/>
    <n v="0"/>
    <n v="0"/>
    <n v="28000"/>
    <n v="0"/>
  </r>
  <r>
    <x v="47"/>
    <x v="5"/>
    <n v="2021"/>
    <x v="12"/>
    <n v="13"/>
    <n v="2900000"/>
    <n v="0"/>
    <n v="0"/>
    <n v="0"/>
    <n v="6000"/>
    <n v="2"/>
  </r>
  <r>
    <x v="47"/>
    <x v="5"/>
    <n v="2021"/>
    <x v="13"/>
    <n v="14"/>
    <n v="2100000"/>
    <n v="0"/>
    <n v="0"/>
    <n v="0"/>
    <n v="250"/>
    <n v="1"/>
  </r>
  <r>
    <x v="47"/>
    <x v="5"/>
    <n v="2021"/>
    <x v="14"/>
    <n v="15"/>
    <n v="3600000"/>
    <n v="0"/>
    <n v="0"/>
    <n v="0"/>
    <n v="300"/>
    <m/>
  </r>
  <r>
    <x v="47"/>
    <x v="5"/>
    <n v="2021"/>
    <x v="15"/>
    <n v="16"/>
    <n v="0"/>
    <n v="0"/>
    <n v="0"/>
    <n v="0"/>
    <n v="0"/>
    <n v="0"/>
  </r>
  <r>
    <x v="47"/>
    <x v="5"/>
    <n v="2021"/>
    <x v="16"/>
    <n v="17"/>
    <n v="3765000"/>
    <n v="0"/>
    <n v="10"/>
    <n v="1500000"/>
    <n v="365300"/>
    <n v="336"/>
  </r>
  <r>
    <x v="47"/>
    <x v="5"/>
    <n v="2021"/>
    <x v="17"/>
    <n v="18"/>
    <n v="925000"/>
    <n v="0"/>
    <n v="0"/>
    <n v="0"/>
    <n v="360000"/>
    <n v="52"/>
  </r>
  <r>
    <x v="47"/>
    <x v="5"/>
    <n v="2021"/>
    <x v="18"/>
    <n v="19"/>
    <n v="1000000"/>
    <n v="0"/>
    <n v="0"/>
    <n v="0"/>
    <n v="200"/>
    <n v="5"/>
  </r>
  <r>
    <x v="47"/>
    <x v="5"/>
    <n v="2021"/>
    <x v="19"/>
    <n v="20"/>
    <n v="0"/>
    <n v="0"/>
    <n v="0"/>
    <n v="0"/>
    <n v="3000"/>
    <n v="260"/>
  </r>
  <r>
    <x v="47"/>
    <x v="5"/>
    <n v="2021"/>
    <x v="20"/>
    <n v="21"/>
    <n v="0"/>
    <n v="0"/>
    <n v="0"/>
    <n v="0"/>
    <n v="100"/>
    <n v="18"/>
  </r>
  <r>
    <x v="47"/>
    <x v="5"/>
    <n v="2021"/>
    <x v="21"/>
    <n v="22"/>
    <n v="0"/>
    <n v="0"/>
    <n v="0"/>
    <n v="0"/>
    <n v="2000"/>
    <n v="1"/>
  </r>
  <r>
    <x v="47"/>
    <x v="5"/>
    <n v="2021"/>
    <x v="22"/>
    <n v="23"/>
    <n v="1840000"/>
    <n v="0"/>
    <n v="10"/>
    <n v="1500000"/>
    <n v="0"/>
    <n v="0"/>
  </r>
  <r>
    <x v="47"/>
    <x v="5"/>
    <n v="2021"/>
    <x v="23"/>
    <n v="24"/>
    <n v="530000"/>
    <n v="0"/>
    <n v="0"/>
    <n v="0"/>
    <n v="10000"/>
    <n v="5"/>
  </r>
  <r>
    <x v="47"/>
    <x v="5"/>
    <n v="2021"/>
    <x v="24"/>
    <n v="25"/>
    <n v="3557750"/>
    <m/>
    <n v="6"/>
    <n v="1300"/>
    <n v="32246"/>
    <n v="34"/>
  </r>
  <r>
    <x v="47"/>
    <x v="5"/>
    <n v="2021"/>
    <x v="25"/>
    <n v="26"/>
    <n v="2850000"/>
    <n v="0"/>
    <n v="4"/>
    <n v="1000000"/>
    <n v="300000"/>
    <n v="10"/>
  </r>
  <r>
    <x v="47"/>
    <x v="5"/>
    <n v="2021"/>
    <x v="26"/>
    <n v="27"/>
    <n v="1600000"/>
    <n v="0"/>
    <n v="0"/>
    <n v="0"/>
    <n v="350"/>
    <m/>
  </r>
  <r>
    <x v="48"/>
    <x v="5"/>
    <n v="2021"/>
    <x v="0"/>
    <n v="1"/>
    <n v="0"/>
    <n v="0"/>
    <n v="0"/>
    <n v="2000000"/>
    <n v="10200"/>
    <n v="11"/>
  </r>
  <r>
    <x v="48"/>
    <x v="5"/>
    <n v="2021"/>
    <x v="1"/>
    <n v="2"/>
    <n v="0"/>
    <n v="0"/>
    <n v="0"/>
    <n v="0"/>
    <n v="0"/>
    <n v="0"/>
  </r>
  <r>
    <x v="48"/>
    <x v="5"/>
    <n v="2021"/>
    <x v="2"/>
    <n v="3"/>
    <n v="0"/>
    <n v="0"/>
    <n v="0"/>
    <n v="0"/>
    <n v="0"/>
    <n v="0"/>
  </r>
  <r>
    <x v="48"/>
    <x v="5"/>
    <n v="2021"/>
    <x v="3"/>
    <n v="4"/>
    <n v="0"/>
    <n v="0"/>
    <n v="0"/>
    <n v="0"/>
    <n v="200"/>
    <n v="1"/>
  </r>
  <r>
    <x v="48"/>
    <x v="5"/>
    <n v="2021"/>
    <x v="4"/>
    <n v="5"/>
    <n v="0"/>
    <n v="0"/>
    <n v="0"/>
    <n v="0"/>
    <n v="5000"/>
    <n v="2"/>
  </r>
  <r>
    <x v="48"/>
    <x v="5"/>
    <n v="2021"/>
    <x v="5"/>
    <n v="6"/>
    <n v="0"/>
    <n v="0"/>
    <n v="0"/>
    <n v="2000000"/>
    <n v="5000"/>
    <n v="8"/>
  </r>
  <r>
    <x v="48"/>
    <x v="5"/>
    <n v="2021"/>
    <x v="6"/>
    <n v="7"/>
    <n v="0"/>
    <n v="0"/>
    <n v="0"/>
    <n v="0"/>
    <n v="0"/>
    <n v="0"/>
  </r>
  <r>
    <x v="48"/>
    <x v="5"/>
    <n v="2021"/>
    <x v="7"/>
    <n v="8"/>
    <m/>
    <m/>
    <m/>
    <m/>
    <m/>
    <m/>
  </r>
  <r>
    <x v="48"/>
    <x v="5"/>
    <n v="2021"/>
    <x v="8"/>
    <n v="9"/>
    <m/>
    <m/>
    <m/>
    <n v="1341738"/>
    <n v="90"/>
    <n v="1"/>
  </r>
  <r>
    <x v="48"/>
    <x v="5"/>
    <n v="2021"/>
    <x v="9"/>
    <n v="10"/>
    <m/>
    <m/>
    <m/>
    <m/>
    <m/>
    <m/>
  </r>
  <r>
    <x v="48"/>
    <x v="5"/>
    <n v="2021"/>
    <x v="10"/>
    <n v="11"/>
    <n v="0"/>
    <n v="0"/>
    <n v="0"/>
    <n v="0"/>
    <n v="0"/>
    <n v="0"/>
  </r>
  <r>
    <x v="48"/>
    <x v="5"/>
    <n v="2021"/>
    <x v="11"/>
    <n v="12"/>
    <n v="0"/>
    <n v="0"/>
    <n v="0"/>
    <n v="0"/>
    <n v="0"/>
    <n v="0"/>
  </r>
  <r>
    <x v="48"/>
    <x v="5"/>
    <n v="2021"/>
    <x v="12"/>
    <n v="13"/>
    <n v="0"/>
    <n v="0"/>
    <n v="0"/>
    <n v="0"/>
    <n v="0"/>
    <n v="0"/>
  </r>
  <r>
    <x v="48"/>
    <x v="5"/>
    <n v="2021"/>
    <x v="13"/>
    <n v="14"/>
    <n v="0"/>
    <n v="0"/>
    <n v="0"/>
    <n v="0"/>
    <n v="0"/>
    <n v="0"/>
  </r>
  <r>
    <x v="48"/>
    <x v="5"/>
    <n v="2021"/>
    <x v="14"/>
    <n v="15"/>
    <n v="0"/>
    <n v="0"/>
    <n v="0"/>
    <n v="0"/>
    <n v="0"/>
    <m/>
  </r>
  <r>
    <x v="48"/>
    <x v="5"/>
    <n v="2021"/>
    <x v="15"/>
    <n v="16"/>
    <n v="0"/>
    <n v="0"/>
    <n v="0"/>
    <n v="0"/>
    <n v="0"/>
    <m/>
  </r>
  <r>
    <x v="48"/>
    <x v="5"/>
    <n v="2021"/>
    <x v="16"/>
    <n v="17"/>
    <n v="13121000"/>
    <n v="0"/>
    <n v="0"/>
    <n v="0"/>
    <n v="7000"/>
    <n v="0"/>
  </r>
  <r>
    <x v="48"/>
    <x v="5"/>
    <n v="2021"/>
    <x v="17"/>
    <n v="18"/>
    <n v="13121000"/>
    <m/>
    <m/>
    <m/>
    <n v="7000"/>
    <m/>
  </r>
  <r>
    <x v="48"/>
    <x v="5"/>
    <n v="2021"/>
    <x v="18"/>
    <n v="19"/>
    <n v="0"/>
    <n v="0"/>
    <n v="0"/>
    <n v="0"/>
    <n v="0"/>
    <n v="0"/>
  </r>
  <r>
    <x v="48"/>
    <x v="5"/>
    <n v="2021"/>
    <x v="19"/>
    <n v="20"/>
    <m/>
    <m/>
    <m/>
    <m/>
    <m/>
    <m/>
  </r>
  <r>
    <x v="48"/>
    <x v="5"/>
    <n v="2021"/>
    <x v="20"/>
    <n v="21"/>
    <m/>
    <m/>
    <m/>
    <m/>
    <m/>
    <m/>
  </r>
  <r>
    <x v="48"/>
    <x v="5"/>
    <n v="2021"/>
    <x v="21"/>
    <n v="22"/>
    <n v="0"/>
    <n v="0"/>
    <n v="0"/>
    <n v="0"/>
    <n v="0"/>
    <n v="0"/>
  </r>
  <r>
    <x v="48"/>
    <x v="5"/>
    <n v="2021"/>
    <x v="22"/>
    <n v="23"/>
    <n v="0"/>
    <n v="0"/>
    <n v="0"/>
    <n v="0"/>
    <m/>
    <m/>
  </r>
  <r>
    <x v="48"/>
    <x v="5"/>
    <n v="2021"/>
    <x v="23"/>
    <n v="24"/>
    <m/>
    <m/>
    <m/>
    <m/>
    <n v="20782"/>
    <m/>
  </r>
  <r>
    <x v="48"/>
    <x v="5"/>
    <n v="2021"/>
    <x v="24"/>
    <n v="25"/>
    <n v="0"/>
    <m/>
    <n v="0"/>
    <n v="0"/>
    <n v="33368"/>
    <n v="0"/>
  </r>
  <r>
    <x v="48"/>
    <x v="5"/>
    <n v="2021"/>
    <x v="25"/>
    <n v="26"/>
    <n v="0"/>
    <n v="0"/>
    <n v="0"/>
    <n v="0"/>
    <n v="0"/>
    <n v="0"/>
  </r>
  <r>
    <x v="48"/>
    <x v="5"/>
    <n v="2021"/>
    <x v="26"/>
    <n v="27"/>
    <n v="0"/>
    <n v="0"/>
    <n v="0"/>
    <n v="0"/>
    <n v="0"/>
    <m/>
  </r>
  <r>
    <x v="49"/>
    <x v="3"/>
    <n v="2021"/>
    <x v="0"/>
    <n v="1"/>
    <n v="18600"/>
    <n v="0"/>
    <n v="0"/>
    <n v="0"/>
    <n v="526"/>
    <n v="0"/>
  </r>
  <r>
    <x v="49"/>
    <x v="3"/>
    <n v="2021"/>
    <x v="1"/>
    <n v="2"/>
    <m/>
    <m/>
    <m/>
    <m/>
    <m/>
    <m/>
  </r>
  <r>
    <x v="49"/>
    <x v="3"/>
    <n v="2021"/>
    <x v="2"/>
    <n v="3"/>
    <m/>
    <m/>
    <m/>
    <m/>
    <m/>
    <m/>
  </r>
  <r>
    <x v="49"/>
    <x v="3"/>
    <n v="2021"/>
    <x v="3"/>
    <n v="4"/>
    <m/>
    <m/>
    <m/>
    <m/>
    <m/>
    <m/>
  </r>
  <r>
    <x v="49"/>
    <x v="3"/>
    <n v="2021"/>
    <x v="4"/>
    <n v="5"/>
    <m/>
    <m/>
    <m/>
    <m/>
    <m/>
    <m/>
  </r>
  <r>
    <x v="49"/>
    <x v="3"/>
    <n v="2021"/>
    <x v="5"/>
    <n v="6"/>
    <n v="18600"/>
    <m/>
    <m/>
    <m/>
    <n v="526"/>
    <m/>
  </r>
  <r>
    <x v="49"/>
    <x v="3"/>
    <n v="2021"/>
    <x v="6"/>
    <n v="7"/>
    <m/>
    <m/>
    <m/>
    <m/>
    <m/>
    <m/>
  </r>
  <r>
    <x v="49"/>
    <x v="3"/>
    <n v="2021"/>
    <x v="7"/>
    <n v="8"/>
    <n v="20000"/>
    <m/>
    <m/>
    <m/>
    <n v="65"/>
    <m/>
  </r>
  <r>
    <x v="49"/>
    <x v="3"/>
    <n v="2021"/>
    <x v="8"/>
    <n v="9"/>
    <n v="4000"/>
    <m/>
    <m/>
    <m/>
    <n v="55"/>
    <m/>
  </r>
  <r>
    <x v="49"/>
    <x v="3"/>
    <n v="2021"/>
    <x v="9"/>
    <n v="10"/>
    <n v="9620"/>
    <m/>
    <m/>
    <m/>
    <n v="75"/>
    <m/>
  </r>
  <r>
    <x v="49"/>
    <x v="3"/>
    <n v="2021"/>
    <x v="10"/>
    <n v="11"/>
    <n v="160000"/>
    <m/>
    <m/>
    <m/>
    <n v="130"/>
    <m/>
  </r>
  <r>
    <x v="49"/>
    <x v="3"/>
    <n v="2021"/>
    <x v="11"/>
    <n v="12"/>
    <m/>
    <n v="1"/>
    <m/>
    <m/>
    <n v="178"/>
    <m/>
  </r>
  <r>
    <x v="49"/>
    <x v="3"/>
    <n v="2021"/>
    <x v="12"/>
    <n v="13"/>
    <n v="57070"/>
    <m/>
    <m/>
    <m/>
    <n v="1300"/>
    <m/>
  </r>
  <r>
    <x v="49"/>
    <x v="3"/>
    <n v="2021"/>
    <x v="13"/>
    <n v="14"/>
    <n v="9260"/>
    <m/>
    <m/>
    <m/>
    <n v="210"/>
    <m/>
  </r>
  <r>
    <x v="49"/>
    <x v="3"/>
    <n v="2021"/>
    <x v="14"/>
    <n v="15"/>
    <n v="186230"/>
    <m/>
    <m/>
    <m/>
    <n v="690"/>
    <m/>
  </r>
  <r>
    <x v="49"/>
    <x v="3"/>
    <n v="2021"/>
    <x v="15"/>
    <n v="16"/>
    <n v="3060"/>
    <m/>
    <m/>
    <m/>
    <n v="491"/>
    <m/>
  </r>
  <r>
    <x v="49"/>
    <x v="3"/>
    <n v="2021"/>
    <x v="16"/>
    <n v="17"/>
    <n v="1281636"/>
    <n v="0"/>
    <n v="0"/>
    <n v="0"/>
    <n v="14200"/>
    <n v="226"/>
  </r>
  <r>
    <x v="49"/>
    <x v="3"/>
    <n v="2021"/>
    <x v="17"/>
    <n v="18"/>
    <n v="994788"/>
    <m/>
    <m/>
    <m/>
    <n v="5200"/>
    <n v="219"/>
  </r>
  <r>
    <x v="49"/>
    <x v="3"/>
    <n v="2021"/>
    <x v="18"/>
    <n v="19"/>
    <n v="246848"/>
    <m/>
    <m/>
    <m/>
    <n v="500"/>
    <n v="1"/>
  </r>
  <r>
    <x v="49"/>
    <x v="3"/>
    <n v="2021"/>
    <x v="19"/>
    <n v="20"/>
    <m/>
    <m/>
    <m/>
    <m/>
    <n v="6000"/>
    <n v="0"/>
  </r>
  <r>
    <x v="49"/>
    <x v="3"/>
    <n v="2021"/>
    <x v="20"/>
    <n v="21"/>
    <n v="40000"/>
    <m/>
    <m/>
    <m/>
    <n v="100"/>
    <n v="1"/>
  </r>
  <r>
    <x v="49"/>
    <x v="3"/>
    <n v="2021"/>
    <x v="21"/>
    <n v="22"/>
    <n v="0"/>
    <m/>
    <m/>
    <m/>
    <n v="2400"/>
    <n v="5"/>
  </r>
  <r>
    <x v="49"/>
    <x v="3"/>
    <n v="2021"/>
    <x v="22"/>
    <n v="23"/>
    <m/>
    <m/>
    <m/>
    <m/>
    <m/>
    <m/>
  </r>
  <r>
    <x v="49"/>
    <x v="3"/>
    <n v="2021"/>
    <x v="23"/>
    <n v="24"/>
    <n v="250000"/>
    <m/>
    <m/>
    <m/>
    <n v="730"/>
    <m/>
  </r>
  <r>
    <x v="49"/>
    <x v="3"/>
    <n v="2021"/>
    <x v="24"/>
    <n v="25"/>
    <n v="372000"/>
    <m/>
    <m/>
    <m/>
    <n v="18300"/>
    <m/>
  </r>
  <r>
    <x v="49"/>
    <x v="3"/>
    <n v="2021"/>
    <x v="25"/>
    <n v="26"/>
    <n v="250000"/>
    <m/>
    <m/>
    <m/>
    <n v="800"/>
    <m/>
  </r>
  <r>
    <x v="49"/>
    <x v="3"/>
    <n v="2021"/>
    <x v="26"/>
    <n v="27"/>
    <n v="244441"/>
    <n v="18"/>
    <m/>
    <m/>
    <n v="5700"/>
    <m/>
  </r>
  <r>
    <x v="50"/>
    <x v="2"/>
    <n v="2021"/>
    <x v="0"/>
    <n v="1"/>
    <n v="0"/>
    <n v="0"/>
    <n v="2"/>
    <n v="1769310"/>
    <n v="3016"/>
    <n v="14"/>
  </r>
  <r>
    <x v="50"/>
    <x v="2"/>
    <n v="2021"/>
    <x v="1"/>
    <n v="2"/>
    <n v="0"/>
    <n v="0"/>
    <n v="0"/>
    <n v="0"/>
    <m/>
    <m/>
  </r>
  <r>
    <x v="50"/>
    <x v="2"/>
    <n v="2021"/>
    <x v="2"/>
    <n v="3"/>
    <n v="0"/>
    <n v="0"/>
    <n v="0"/>
    <n v="0"/>
    <n v="6"/>
    <n v="1"/>
  </r>
  <r>
    <x v="50"/>
    <x v="2"/>
    <n v="2021"/>
    <x v="3"/>
    <n v="4"/>
    <n v="0"/>
    <n v="0"/>
    <n v="0"/>
    <n v="0"/>
    <m/>
    <n v="0"/>
  </r>
  <r>
    <x v="50"/>
    <x v="2"/>
    <n v="2021"/>
    <x v="4"/>
    <n v="5"/>
    <n v="0"/>
    <n v="0"/>
    <n v="0"/>
    <n v="0"/>
    <n v="293"/>
    <n v="1"/>
  </r>
  <r>
    <x v="50"/>
    <x v="2"/>
    <n v="2021"/>
    <x v="5"/>
    <n v="6"/>
    <n v="0"/>
    <n v="0"/>
    <n v="2"/>
    <n v="1769310"/>
    <n v="657"/>
    <n v="5"/>
  </r>
  <r>
    <x v="50"/>
    <x v="2"/>
    <n v="2021"/>
    <x v="6"/>
    <n v="7"/>
    <n v="0"/>
    <n v="0"/>
    <n v="0"/>
    <n v="0"/>
    <n v="2060"/>
    <n v="7"/>
  </r>
  <r>
    <x v="50"/>
    <x v="2"/>
    <n v="2021"/>
    <x v="7"/>
    <n v="8"/>
    <n v="850000"/>
    <n v="26078"/>
    <n v="4"/>
    <n v="4870689"/>
    <n v="4755"/>
    <n v="18"/>
  </r>
  <r>
    <x v="50"/>
    <x v="2"/>
    <n v="2021"/>
    <x v="8"/>
    <n v="9"/>
    <n v="754000"/>
    <n v="2413"/>
    <n v="0"/>
    <n v="0"/>
    <n v="316"/>
    <n v="10"/>
  </r>
  <r>
    <x v="50"/>
    <x v="2"/>
    <n v="2021"/>
    <x v="9"/>
    <n v="10"/>
    <n v="1262000"/>
    <n v="23148"/>
    <n v="1"/>
    <n v="1999092"/>
    <n v="30"/>
    <m/>
  </r>
  <r>
    <x v="50"/>
    <x v="2"/>
    <n v="2021"/>
    <x v="10"/>
    <n v="11"/>
    <n v="5000000"/>
    <n v="12800"/>
    <n v="0"/>
    <n v="0"/>
    <n v="1013"/>
    <n v="11"/>
  </r>
  <r>
    <x v="50"/>
    <x v="2"/>
    <n v="2021"/>
    <x v="11"/>
    <n v="12"/>
    <n v="200000"/>
    <n v="200000"/>
    <n v="1"/>
    <n v="1711181"/>
    <n v="571"/>
    <n v="19"/>
  </r>
  <r>
    <x v="50"/>
    <x v="2"/>
    <n v="2021"/>
    <x v="12"/>
    <n v="13"/>
    <n v="963000"/>
    <n v="600492"/>
    <n v="2"/>
    <n v="2299684"/>
    <n v="15483"/>
    <n v="23"/>
  </r>
  <r>
    <x v="50"/>
    <x v="2"/>
    <n v="2021"/>
    <x v="13"/>
    <n v="14"/>
    <n v="878000"/>
    <n v="200069"/>
    <n v="3"/>
    <n v="4428196"/>
    <n v="3381"/>
    <n v="17"/>
  </r>
  <r>
    <x v="50"/>
    <x v="2"/>
    <n v="2021"/>
    <x v="14"/>
    <n v="15"/>
    <n v="1250000"/>
    <n v="104200"/>
    <n v="2"/>
    <n v="2555902"/>
    <n v="1682"/>
    <m/>
  </r>
  <r>
    <x v="50"/>
    <x v="2"/>
    <n v="2021"/>
    <x v="15"/>
    <n v="16"/>
    <n v="150000"/>
    <n v="169900"/>
    <n v="1"/>
    <n v="1690610"/>
    <n v="2175"/>
    <n v="25"/>
  </r>
  <r>
    <x v="50"/>
    <x v="2"/>
    <n v="2021"/>
    <x v="16"/>
    <n v="17"/>
    <n v="4850000"/>
    <n v="403213"/>
    <n v="4"/>
    <n v="2387164"/>
    <n v="16300"/>
    <n v="54"/>
  </r>
  <r>
    <x v="50"/>
    <x v="2"/>
    <n v="2021"/>
    <x v="17"/>
    <n v="18"/>
    <n v="100000"/>
    <n v="45000"/>
    <n v="1"/>
    <n v="499979"/>
    <n v="2517"/>
    <n v="16"/>
  </r>
  <r>
    <x v="50"/>
    <x v="2"/>
    <n v="2021"/>
    <x v="18"/>
    <n v="19"/>
    <n v="1437000"/>
    <n v="44990"/>
    <n v="0"/>
    <n v="0"/>
    <n v="828"/>
    <n v="10"/>
  </r>
  <r>
    <x v="50"/>
    <x v="2"/>
    <n v="2021"/>
    <x v="19"/>
    <n v="20"/>
    <n v="24000"/>
    <n v="50000"/>
    <n v="1"/>
    <n v="487370"/>
    <n v="252"/>
    <n v="6"/>
  </r>
  <r>
    <x v="50"/>
    <x v="2"/>
    <n v="2021"/>
    <x v="20"/>
    <n v="21"/>
    <n v="120000"/>
    <n v="10000"/>
    <n v="1"/>
    <n v="999815"/>
    <n v="22"/>
    <n v="3"/>
  </r>
  <r>
    <x v="50"/>
    <x v="2"/>
    <n v="2021"/>
    <x v="21"/>
    <n v="22"/>
    <n v="1319000"/>
    <n v="145190"/>
    <n v="0"/>
    <n v="0"/>
    <n v="781"/>
    <n v="19"/>
  </r>
  <r>
    <x v="50"/>
    <x v="2"/>
    <n v="2021"/>
    <x v="22"/>
    <n v="23"/>
    <n v="1850000"/>
    <n v="108033"/>
    <n v="1"/>
    <n v="400000"/>
    <n v="11900"/>
    <n v="0"/>
  </r>
  <r>
    <x v="50"/>
    <x v="2"/>
    <n v="2021"/>
    <x v="23"/>
    <n v="24"/>
    <n v="260000"/>
    <n v="110973"/>
    <n v="7"/>
    <n v="11239252"/>
    <n v="3909"/>
    <n v="13"/>
  </r>
  <r>
    <x v="50"/>
    <x v="2"/>
    <n v="2021"/>
    <x v="24"/>
    <n v="25"/>
    <n v="3958000"/>
    <n v="373360"/>
    <n v="5"/>
    <n v="4946056"/>
    <n v="35000"/>
    <n v="13"/>
  </r>
  <r>
    <x v="50"/>
    <x v="2"/>
    <n v="2021"/>
    <x v="25"/>
    <n v="26"/>
    <n v="276000"/>
    <n v="640194"/>
    <n v="4"/>
    <n v="5451867"/>
    <n v="15730"/>
    <n v="31"/>
  </r>
  <r>
    <x v="50"/>
    <x v="2"/>
    <n v="2021"/>
    <x v="26"/>
    <n v="27"/>
    <n v="337916"/>
    <n v="134182"/>
    <n v="1"/>
    <n v="1350000"/>
    <n v="901"/>
    <m/>
  </r>
  <r>
    <x v="51"/>
    <x v="2"/>
    <n v="2021"/>
    <x v="0"/>
    <n v="1"/>
    <n v="234993"/>
    <n v="412460"/>
    <n v="3"/>
    <n v="1847056"/>
    <n v="19484"/>
    <n v="88"/>
  </r>
  <r>
    <x v="51"/>
    <x v="2"/>
    <n v="2021"/>
    <x v="1"/>
    <n v="2"/>
    <m/>
    <n v="0"/>
    <n v="0"/>
    <n v="0"/>
    <n v="22"/>
    <n v="0"/>
  </r>
  <r>
    <x v="51"/>
    <x v="2"/>
    <n v="2021"/>
    <x v="2"/>
    <n v="3"/>
    <n v="0"/>
    <n v="0"/>
    <n v="0"/>
    <n v="0"/>
    <n v="812"/>
    <n v="3"/>
  </r>
  <r>
    <x v="51"/>
    <x v="2"/>
    <n v="2021"/>
    <x v="3"/>
    <n v="4"/>
    <n v="0"/>
    <n v="0"/>
    <n v="0"/>
    <n v="0"/>
    <n v="0"/>
    <n v="0"/>
  </r>
  <r>
    <x v="51"/>
    <x v="2"/>
    <n v="2021"/>
    <x v="4"/>
    <n v="5"/>
    <n v="154758"/>
    <n v="0"/>
    <n v="0"/>
    <n v="0"/>
    <n v="28"/>
    <n v="0"/>
  </r>
  <r>
    <x v="51"/>
    <x v="2"/>
    <n v="2021"/>
    <x v="5"/>
    <n v="6"/>
    <n v="0"/>
    <n v="187460"/>
    <n v="2"/>
    <n v="763496"/>
    <n v="4348"/>
    <n v="42"/>
  </r>
  <r>
    <x v="51"/>
    <x v="2"/>
    <n v="2021"/>
    <x v="6"/>
    <n v="7"/>
    <n v="80235"/>
    <n v="225000"/>
    <n v="1"/>
    <n v="1083560"/>
    <n v="14274"/>
    <n v="43"/>
  </r>
  <r>
    <x v="51"/>
    <x v="2"/>
    <n v="2021"/>
    <x v="7"/>
    <n v="8"/>
    <n v="0"/>
    <n v="98361"/>
    <n v="0"/>
    <n v="0"/>
    <n v="4710"/>
    <n v="42"/>
  </r>
  <r>
    <x v="51"/>
    <x v="2"/>
    <n v="2021"/>
    <x v="8"/>
    <n v="9"/>
    <n v="7720987"/>
    <n v="133667"/>
    <n v="0"/>
    <n v="0"/>
    <n v="2645"/>
    <n v="81"/>
  </r>
  <r>
    <x v="51"/>
    <x v="2"/>
    <n v="2021"/>
    <x v="9"/>
    <n v="10"/>
    <n v="38516"/>
    <n v="13803"/>
    <n v="0"/>
    <n v="0"/>
    <n v="110"/>
    <m/>
  </r>
  <r>
    <x v="51"/>
    <x v="2"/>
    <n v="2021"/>
    <x v="10"/>
    <n v="11"/>
    <n v="351963"/>
    <n v="37850"/>
    <n v="0"/>
    <n v="0"/>
    <n v="5663"/>
    <n v="10"/>
  </r>
  <r>
    <x v="51"/>
    <x v="2"/>
    <n v="2021"/>
    <x v="11"/>
    <n v="12"/>
    <n v="0"/>
    <n v="80533"/>
    <n v="0"/>
    <n v="0"/>
    <n v="1522"/>
    <n v="73"/>
  </r>
  <r>
    <x v="51"/>
    <x v="2"/>
    <n v="2021"/>
    <x v="12"/>
    <n v="13"/>
    <n v="1542474"/>
    <n v="259683"/>
    <n v="1"/>
    <n v="907515"/>
    <n v="42870"/>
    <n v="312"/>
  </r>
  <r>
    <x v="51"/>
    <x v="2"/>
    <n v="2021"/>
    <x v="13"/>
    <n v="14"/>
    <n v="5935032"/>
    <n v="15060273"/>
    <n v="1"/>
    <n v="711802"/>
    <n v="135882"/>
    <n v="62"/>
  </r>
  <r>
    <x v="51"/>
    <x v="2"/>
    <n v="2021"/>
    <x v="14"/>
    <n v="15"/>
    <n v="248694"/>
    <n v="77164"/>
    <n v="0"/>
    <n v="0"/>
    <n v="10102"/>
    <m/>
  </r>
  <r>
    <x v="51"/>
    <x v="2"/>
    <n v="2021"/>
    <x v="15"/>
    <n v="16"/>
    <n v="0"/>
    <n v="32085"/>
    <n v="0"/>
    <n v="0"/>
    <n v="9687"/>
    <n v="41"/>
  </r>
  <r>
    <x v="51"/>
    <x v="2"/>
    <n v="2021"/>
    <x v="16"/>
    <n v="17"/>
    <n v="1387799"/>
    <n v="703866"/>
    <n v="3"/>
    <n v="1938258"/>
    <n v="43900"/>
    <n v="376"/>
  </r>
  <r>
    <x v="51"/>
    <x v="2"/>
    <n v="2021"/>
    <x v="17"/>
    <n v="18"/>
    <n v="0"/>
    <n v="229882"/>
    <n v="1"/>
    <n v="495889"/>
    <n v="11066"/>
    <n v="99"/>
  </r>
  <r>
    <x v="51"/>
    <x v="2"/>
    <n v="2021"/>
    <x v="18"/>
    <n v="19"/>
    <n v="64105"/>
    <n v="11990"/>
    <n v="0"/>
    <n v="0"/>
    <n v="556"/>
    <n v="4"/>
  </r>
  <r>
    <x v="51"/>
    <x v="2"/>
    <n v="2021"/>
    <x v="19"/>
    <n v="20"/>
    <n v="81000"/>
    <n v="18000"/>
    <m/>
    <m/>
    <n v="1831"/>
    <n v="21"/>
  </r>
  <r>
    <x v="51"/>
    <x v="2"/>
    <n v="2021"/>
    <x v="20"/>
    <n v="21"/>
    <m/>
    <n v="10640"/>
    <m/>
    <m/>
    <n v="35"/>
    <n v="1"/>
  </r>
  <r>
    <x v="51"/>
    <x v="2"/>
    <n v="2021"/>
    <x v="21"/>
    <n v="22"/>
    <m/>
    <n v="139431"/>
    <m/>
    <m/>
    <n v="16244"/>
    <n v="128"/>
  </r>
  <r>
    <x v="51"/>
    <x v="2"/>
    <n v="2021"/>
    <x v="22"/>
    <n v="23"/>
    <n v="1242694"/>
    <n v="293923"/>
    <n v="2"/>
    <n v="1442369"/>
    <n v="14168"/>
    <n v="123"/>
  </r>
  <r>
    <x v="51"/>
    <x v="2"/>
    <n v="2021"/>
    <x v="23"/>
    <n v="24"/>
    <n v="1195908"/>
    <n v="52474"/>
    <n v="0"/>
    <m/>
    <n v="15362"/>
    <n v="59"/>
  </r>
  <r>
    <x v="51"/>
    <x v="2"/>
    <n v="2021"/>
    <x v="24"/>
    <n v="25"/>
    <n v="2321447"/>
    <n v="311175"/>
    <n v="1"/>
    <n v="1462939"/>
    <n v="30625"/>
    <n v="360"/>
  </r>
  <r>
    <x v="51"/>
    <x v="2"/>
    <n v="2021"/>
    <x v="25"/>
    <n v="26"/>
    <n v="697493"/>
    <n v="404452"/>
    <n v="1"/>
    <n v="699693"/>
    <n v="59219"/>
    <n v="232"/>
  </r>
  <r>
    <x v="51"/>
    <x v="2"/>
    <n v="2021"/>
    <x v="26"/>
    <n v="27"/>
    <n v="123011"/>
    <n v="32154"/>
    <n v="1"/>
    <n v="1000000"/>
    <n v="12254"/>
    <m/>
  </r>
  <r>
    <x v="52"/>
    <x v="3"/>
    <n v="2021"/>
    <x v="0"/>
    <n v="1"/>
    <n v="0"/>
    <n v="2948090"/>
    <n v="16"/>
    <n v="3950000"/>
    <n v="37195"/>
    <n v="107"/>
  </r>
  <r>
    <x v="52"/>
    <x v="3"/>
    <n v="2021"/>
    <x v="1"/>
    <n v="2"/>
    <n v="0"/>
    <n v="0"/>
    <n v="0"/>
    <n v="0"/>
    <n v="0"/>
    <n v="0"/>
  </r>
  <r>
    <x v="52"/>
    <x v="3"/>
    <n v="2021"/>
    <x v="2"/>
    <n v="3"/>
    <n v="0"/>
    <n v="0"/>
    <n v="0"/>
    <n v="0"/>
    <n v="0"/>
    <n v="0"/>
  </r>
  <r>
    <x v="52"/>
    <x v="3"/>
    <n v="2021"/>
    <x v="3"/>
    <n v="4"/>
    <n v="0"/>
    <n v="0"/>
    <n v="0"/>
    <n v="0"/>
    <n v="0"/>
    <n v="0"/>
  </r>
  <r>
    <x v="52"/>
    <x v="3"/>
    <n v="2021"/>
    <x v="4"/>
    <n v="5"/>
    <n v="0"/>
    <n v="0"/>
    <n v="16"/>
    <n v="3950000"/>
    <n v="1453"/>
    <n v="4"/>
  </r>
  <r>
    <x v="52"/>
    <x v="3"/>
    <n v="2021"/>
    <x v="5"/>
    <n v="6"/>
    <n v="0"/>
    <n v="0"/>
    <n v="0"/>
    <n v="0"/>
    <n v="2973"/>
    <n v="40"/>
  </r>
  <r>
    <x v="52"/>
    <x v="3"/>
    <n v="2021"/>
    <x v="6"/>
    <n v="7"/>
    <n v="0"/>
    <n v="2948090"/>
    <n v="0"/>
    <n v="0"/>
    <n v="32769"/>
    <n v="63"/>
  </r>
  <r>
    <x v="52"/>
    <x v="3"/>
    <n v="2021"/>
    <x v="7"/>
    <n v="8"/>
    <n v="4850566"/>
    <n v="370341"/>
    <n v="1"/>
    <n v="4850566"/>
    <n v="2517"/>
    <n v="4"/>
  </r>
  <r>
    <x v="52"/>
    <x v="3"/>
    <n v="2021"/>
    <x v="8"/>
    <n v="9"/>
    <n v="4073713"/>
    <n v="237349"/>
    <n v="1"/>
    <n v="3976213"/>
    <n v="2078"/>
    <n v="70"/>
  </r>
  <r>
    <x v="52"/>
    <x v="3"/>
    <n v="2021"/>
    <x v="9"/>
    <n v="10"/>
    <n v="112000"/>
    <n v="0"/>
    <n v="0"/>
    <n v="0"/>
    <n v="380"/>
    <m/>
  </r>
  <r>
    <x v="52"/>
    <x v="3"/>
    <n v="2021"/>
    <x v="10"/>
    <n v="11"/>
    <n v="8043100"/>
    <n v="0"/>
    <n v="2"/>
    <n v="7996685"/>
    <n v="519"/>
    <n v="5"/>
  </r>
  <r>
    <x v="52"/>
    <x v="3"/>
    <n v="2021"/>
    <x v="11"/>
    <n v="12"/>
    <n v="0"/>
    <n v="96196"/>
    <n v="1"/>
    <n v="661076"/>
    <n v="2542"/>
    <n v="4"/>
  </r>
  <r>
    <x v="52"/>
    <x v="3"/>
    <n v="2021"/>
    <x v="12"/>
    <n v="13"/>
    <n v="174567962"/>
    <n v="2531020"/>
    <n v="9"/>
    <n v="27322034"/>
    <n v="164486"/>
    <n v="284"/>
  </r>
  <r>
    <x v="52"/>
    <x v="3"/>
    <n v="2021"/>
    <x v="13"/>
    <n v="14"/>
    <n v="9032778"/>
    <n v="1036927"/>
    <n v="4"/>
    <n v="10269989"/>
    <n v="57969"/>
    <n v="21"/>
  </r>
  <r>
    <x v="52"/>
    <x v="3"/>
    <n v="2021"/>
    <x v="14"/>
    <n v="15"/>
    <n v="0"/>
    <n v="247157"/>
    <n v="0"/>
    <n v="0"/>
    <n v="30453"/>
    <m/>
  </r>
  <r>
    <x v="52"/>
    <x v="3"/>
    <n v="2021"/>
    <x v="15"/>
    <n v="16"/>
    <n v="30000"/>
    <n v="176501"/>
    <n v="0"/>
    <n v="0"/>
    <n v="67614"/>
    <n v="9"/>
  </r>
  <r>
    <x v="52"/>
    <x v="3"/>
    <n v="2021"/>
    <x v="16"/>
    <n v="17"/>
    <n v="71655246"/>
    <n v="705079"/>
    <n v="12"/>
    <n v="29990704"/>
    <n v="228871"/>
    <n v="268"/>
  </r>
  <r>
    <x v="52"/>
    <x v="3"/>
    <n v="2021"/>
    <x v="17"/>
    <n v="18"/>
    <n v="35564291"/>
    <n v="257105"/>
    <n v="0"/>
    <n v="0"/>
    <n v="7801"/>
    <n v="130"/>
  </r>
  <r>
    <x v="52"/>
    <x v="3"/>
    <n v="2021"/>
    <x v="18"/>
    <n v="19"/>
    <n v="822754"/>
    <n v="0"/>
    <n v="0"/>
    <n v="0"/>
    <n v="368"/>
    <n v="6"/>
  </r>
  <r>
    <x v="52"/>
    <x v="3"/>
    <n v="2021"/>
    <x v="19"/>
    <n v="20"/>
    <n v="615279"/>
    <n v="0"/>
    <n v="0"/>
    <n v="0"/>
    <n v="2421"/>
    <n v="46"/>
  </r>
  <r>
    <x v="52"/>
    <x v="3"/>
    <n v="2021"/>
    <x v="20"/>
    <n v="21"/>
    <n v="1721917"/>
    <n v="10000"/>
    <n v="1"/>
    <n v="912381"/>
    <n v="5467"/>
    <n v="6"/>
  </r>
  <r>
    <x v="52"/>
    <x v="3"/>
    <n v="2021"/>
    <x v="21"/>
    <n v="22"/>
    <n v="784206"/>
    <n v="427974"/>
    <n v="0"/>
    <n v="0"/>
    <n v="13505"/>
    <n v="62"/>
  </r>
  <r>
    <x v="52"/>
    <x v="3"/>
    <n v="2021"/>
    <x v="22"/>
    <n v="23"/>
    <n v="32146799"/>
    <n v="10000"/>
    <n v="11"/>
    <n v="29078323"/>
    <n v="199309"/>
    <n v="18"/>
  </r>
  <r>
    <x v="52"/>
    <x v="3"/>
    <n v="2021"/>
    <x v="23"/>
    <n v="24"/>
    <n v="8564495"/>
    <n v="140310"/>
    <n v="2"/>
    <n v="6273945"/>
    <n v="120647"/>
    <n v="29"/>
  </r>
  <r>
    <x v="52"/>
    <x v="3"/>
    <n v="2021"/>
    <x v="24"/>
    <n v="25"/>
    <n v="24297440"/>
    <n v="156467"/>
    <n v="1"/>
    <n v="260000"/>
    <n v="128042"/>
    <n v="85"/>
  </r>
  <r>
    <x v="52"/>
    <x v="3"/>
    <n v="2021"/>
    <x v="25"/>
    <n v="26"/>
    <n v="10100552"/>
    <n v="1652200"/>
    <n v="7"/>
    <n v="11529752"/>
    <n v="199840"/>
    <n v="187"/>
  </r>
  <r>
    <x v="52"/>
    <x v="3"/>
    <n v="2021"/>
    <x v="26"/>
    <n v="27"/>
    <n v="0"/>
    <n v="313200"/>
    <n v="0"/>
    <n v="0"/>
    <n v="6243"/>
    <m/>
  </r>
  <r>
    <x v="53"/>
    <x v="6"/>
    <n v="2021"/>
    <x v="0"/>
    <n v="1"/>
    <n v="0"/>
    <n v="5000"/>
    <n v="0"/>
    <n v="0"/>
    <n v="12835"/>
    <n v="16"/>
  </r>
  <r>
    <x v="53"/>
    <x v="6"/>
    <n v="2021"/>
    <x v="1"/>
    <n v="2"/>
    <n v="0"/>
    <m/>
    <n v="0"/>
    <n v="0"/>
    <n v="120"/>
    <n v="1"/>
  </r>
  <r>
    <x v="53"/>
    <x v="6"/>
    <n v="2021"/>
    <x v="2"/>
    <n v="3"/>
    <n v="0"/>
    <m/>
    <n v="0"/>
    <n v="0"/>
    <n v="4225"/>
    <n v="3"/>
  </r>
  <r>
    <x v="53"/>
    <x v="6"/>
    <n v="2021"/>
    <x v="3"/>
    <n v="4"/>
    <n v="0"/>
    <n v="0"/>
    <n v="0"/>
    <n v="0"/>
    <n v="25"/>
    <n v="0"/>
  </r>
  <r>
    <x v="53"/>
    <x v="6"/>
    <n v="2021"/>
    <x v="4"/>
    <n v="5"/>
    <n v="0"/>
    <n v="0"/>
    <n v="0"/>
    <n v="0"/>
    <n v="3566"/>
    <n v="4"/>
  </r>
  <r>
    <x v="53"/>
    <x v="6"/>
    <n v="2021"/>
    <x v="5"/>
    <n v="6"/>
    <n v="0"/>
    <n v="0"/>
    <n v="0"/>
    <n v="0"/>
    <n v="3447"/>
    <n v="3"/>
  </r>
  <r>
    <x v="53"/>
    <x v="6"/>
    <n v="2021"/>
    <x v="6"/>
    <n v="7"/>
    <n v="0"/>
    <n v="5000"/>
    <n v="0"/>
    <n v="0"/>
    <n v="1452"/>
    <n v="5"/>
  </r>
  <r>
    <x v="53"/>
    <x v="6"/>
    <n v="2021"/>
    <x v="7"/>
    <n v="8"/>
    <n v="0"/>
    <n v="50000"/>
    <n v="1"/>
    <n v="50000"/>
    <n v="3221"/>
    <n v="8"/>
  </r>
  <r>
    <x v="53"/>
    <x v="6"/>
    <n v="2021"/>
    <x v="8"/>
    <n v="9"/>
    <n v="1021865"/>
    <n v="0"/>
    <n v="0"/>
    <n v="0"/>
    <n v="18456"/>
    <n v="13"/>
  </r>
  <r>
    <x v="53"/>
    <x v="6"/>
    <n v="2021"/>
    <x v="9"/>
    <n v="10"/>
    <n v="135000"/>
    <n v="0"/>
    <n v="0"/>
    <n v="0"/>
    <n v="34"/>
    <m/>
  </r>
  <r>
    <x v="53"/>
    <x v="6"/>
    <n v="2021"/>
    <x v="10"/>
    <n v="11"/>
    <n v="12760"/>
    <n v="0"/>
    <n v="0"/>
    <n v="0"/>
    <n v="558"/>
    <n v="4"/>
  </r>
  <r>
    <x v="53"/>
    <x v="6"/>
    <n v="2021"/>
    <x v="11"/>
    <n v="12"/>
    <n v="0"/>
    <n v="100000"/>
    <n v="0"/>
    <n v="0"/>
    <n v="1788"/>
    <n v="4"/>
  </r>
  <r>
    <x v="53"/>
    <x v="6"/>
    <n v="2021"/>
    <x v="12"/>
    <n v="13"/>
    <n v="434190"/>
    <n v="162009"/>
    <n v="1"/>
    <n v="50000"/>
    <n v="46447"/>
    <n v="35"/>
  </r>
  <r>
    <x v="53"/>
    <x v="6"/>
    <n v="2021"/>
    <x v="13"/>
    <n v="14"/>
    <n v="0"/>
    <n v="0"/>
    <n v="0"/>
    <n v="0"/>
    <n v="14221"/>
    <n v="12"/>
  </r>
  <r>
    <x v="53"/>
    <x v="6"/>
    <n v="2021"/>
    <x v="14"/>
    <n v="15"/>
    <n v="1801793"/>
    <n v="6800"/>
    <n v="0"/>
    <n v="0"/>
    <n v="62665"/>
    <m/>
  </r>
  <r>
    <x v="53"/>
    <x v="6"/>
    <n v="2021"/>
    <x v="15"/>
    <n v="16"/>
    <n v="30000"/>
    <n v="20000"/>
    <n v="0"/>
    <n v="0"/>
    <n v="54455"/>
    <n v="7"/>
  </r>
  <r>
    <x v="53"/>
    <x v="6"/>
    <n v="2021"/>
    <x v="16"/>
    <n v="17"/>
    <n v="19589641"/>
    <n v="927143"/>
    <n v="1"/>
    <n v="50000"/>
    <n v="85410"/>
    <n v="454"/>
  </r>
  <r>
    <x v="53"/>
    <x v="6"/>
    <n v="2021"/>
    <x v="17"/>
    <n v="18"/>
    <n v="3665095"/>
    <n v="463050"/>
    <n v="1"/>
    <n v="50000"/>
    <n v="25233"/>
    <n v="85"/>
  </r>
  <r>
    <x v="53"/>
    <x v="6"/>
    <n v="2021"/>
    <x v="18"/>
    <n v="19"/>
    <n v="256662"/>
    <n v="0"/>
    <n v="0"/>
    <n v="0"/>
    <n v="6445"/>
    <n v="3"/>
  </r>
  <r>
    <x v="53"/>
    <x v="6"/>
    <n v="2021"/>
    <x v="19"/>
    <n v="20"/>
    <n v="276257"/>
    <n v="0"/>
    <n v="0"/>
    <n v="0"/>
    <n v="1455"/>
    <n v="52"/>
  </r>
  <r>
    <x v="53"/>
    <x v="6"/>
    <n v="2021"/>
    <x v="20"/>
    <n v="21"/>
    <n v="0"/>
    <n v="0"/>
    <n v="0"/>
    <n v="0"/>
    <n v="456"/>
    <n v="4"/>
  </r>
  <r>
    <x v="53"/>
    <x v="6"/>
    <n v="2021"/>
    <x v="21"/>
    <n v="22"/>
    <n v="60240"/>
    <n v="4500"/>
    <n v="0"/>
    <n v="0"/>
    <n v="7699"/>
    <n v="55"/>
  </r>
  <r>
    <x v="53"/>
    <x v="6"/>
    <n v="2021"/>
    <x v="22"/>
    <n v="23"/>
    <n v="15331387"/>
    <n v="459593"/>
    <n v="0"/>
    <n v="0"/>
    <n v="44122"/>
    <n v="255"/>
  </r>
  <r>
    <x v="53"/>
    <x v="6"/>
    <n v="2021"/>
    <x v="23"/>
    <n v="24"/>
    <n v="0"/>
    <n v="50000"/>
    <n v="0"/>
    <n v="0"/>
    <n v="52499"/>
    <n v="18"/>
  </r>
  <r>
    <x v="53"/>
    <x v="6"/>
    <n v="2021"/>
    <x v="24"/>
    <n v="25"/>
    <n v="8415102"/>
    <n v="200744"/>
    <n v="20"/>
    <n v="1003640"/>
    <n v="49896"/>
    <n v="275"/>
  </r>
  <r>
    <x v="53"/>
    <x v="6"/>
    <n v="2021"/>
    <x v="25"/>
    <n v="26"/>
    <n v="64138"/>
    <n v="307110"/>
    <n v="9"/>
    <n v="70000"/>
    <n v="85447"/>
    <n v="98"/>
  </r>
  <r>
    <x v="53"/>
    <x v="6"/>
    <n v="2021"/>
    <x v="26"/>
    <n v="27"/>
    <n v="5000"/>
    <n v="30000"/>
    <n v="0"/>
    <n v="0"/>
    <n v="2899"/>
    <m/>
  </r>
  <r>
    <x v="54"/>
    <x v="6"/>
    <n v="2021"/>
    <x v="0"/>
    <n v="1"/>
    <n v="7980000"/>
    <n v="0"/>
    <n v="1"/>
    <n v="150000"/>
    <n v="7279"/>
    <n v="97"/>
  </r>
  <r>
    <x v="54"/>
    <x v="6"/>
    <n v="2021"/>
    <x v="1"/>
    <n v="2"/>
    <n v="900000"/>
    <n v="0"/>
    <n v="0"/>
    <n v="0"/>
    <n v="90"/>
    <n v="4"/>
  </r>
  <r>
    <x v="54"/>
    <x v="6"/>
    <n v="2021"/>
    <x v="2"/>
    <n v="3"/>
    <n v="0"/>
    <n v="0"/>
    <n v="1"/>
    <n v="150000"/>
    <n v="1"/>
    <n v="0"/>
  </r>
  <r>
    <x v="54"/>
    <x v="6"/>
    <n v="2021"/>
    <x v="3"/>
    <n v="4"/>
    <n v="0"/>
    <n v="0"/>
    <n v="0"/>
    <n v="0"/>
    <n v="0"/>
    <n v="0"/>
  </r>
  <r>
    <x v="54"/>
    <x v="6"/>
    <n v="2021"/>
    <x v="4"/>
    <n v="5"/>
    <n v="0"/>
    <n v="0"/>
    <n v="0"/>
    <n v="0"/>
    <n v="0"/>
    <n v="0"/>
  </r>
  <r>
    <x v="54"/>
    <x v="6"/>
    <n v="2021"/>
    <x v="5"/>
    <n v="6"/>
    <n v="6560000"/>
    <n v="0"/>
    <n v="0"/>
    <n v="0"/>
    <n v="7138"/>
    <n v="92"/>
  </r>
  <r>
    <x v="54"/>
    <x v="6"/>
    <n v="2021"/>
    <x v="6"/>
    <n v="7"/>
    <n v="520000"/>
    <n v="0"/>
    <n v="0"/>
    <n v="0"/>
    <n v="50"/>
    <n v="1"/>
  </r>
  <r>
    <x v="54"/>
    <x v="6"/>
    <n v="2021"/>
    <x v="7"/>
    <n v="8"/>
    <n v="2102255"/>
    <n v="0"/>
    <n v="7"/>
    <n v="5299025"/>
    <n v="418"/>
    <n v="16"/>
  </r>
  <r>
    <x v="54"/>
    <x v="6"/>
    <n v="2021"/>
    <x v="8"/>
    <n v="9"/>
    <n v="553000"/>
    <n v="0"/>
    <n v="5"/>
    <n v="1943000"/>
    <n v="270"/>
    <n v="38"/>
  </r>
  <r>
    <x v="54"/>
    <x v="6"/>
    <n v="2021"/>
    <x v="9"/>
    <n v="10"/>
    <n v="0"/>
    <n v="0"/>
    <n v="0"/>
    <n v="0"/>
    <n v="0"/>
    <m/>
  </r>
  <r>
    <x v="54"/>
    <x v="6"/>
    <n v="2021"/>
    <x v="10"/>
    <n v="11"/>
    <n v="4170000"/>
    <n v="0"/>
    <n v="48"/>
    <n v="4160000"/>
    <n v="920"/>
    <n v="1"/>
  </r>
  <r>
    <x v="54"/>
    <x v="6"/>
    <n v="2021"/>
    <x v="11"/>
    <n v="12"/>
    <n v="1936429"/>
    <n v="0"/>
    <n v="74"/>
    <n v="1032429"/>
    <n v="596"/>
    <n v="7"/>
  </r>
  <r>
    <x v="54"/>
    <x v="6"/>
    <n v="2021"/>
    <x v="12"/>
    <n v="13"/>
    <n v="450000"/>
    <n v="0"/>
    <n v="9"/>
    <n v="6363440"/>
    <n v="52850"/>
    <n v="734"/>
  </r>
  <r>
    <x v="54"/>
    <x v="6"/>
    <n v="2021"/>
    <x v="13"/>
    <n v="14"/>
    <n v="17469700"/>
    <n v="0"/>
    <n v="383"/>
    <n v="17589700"/>
    <n v="5022"/>
    <n v="16"/>
  </r>
  <r>
    <x v="54"/>
    <x v="6"/>
    <n v="2021"/>
    <x v="14"/>
    <n v="15"/>
    <n v="11097500"/>
    <n v="0"/>
    <n v="25"/>
    <n v="22195000"/>
    <n v="20000"/>
    <m/>
  </r>
  <r>
    <x v="54"/>
    <x v="6"/>
    <n v="2021"/>
    <x v="15"/>
    <n v="16"/>
    <n v="65365542"/>
    <n v="1874385"/>
    <n v="7"/>
    <n v="5652680"/>
    <n v="1428"/>
    <n v="10"/>
  </r>
  <r>
    <x v="54"/>
    <x v="6"/>
    <n v="2021"/>
    <x v="16"/>
    <n v="17"/>
    <n v="2470514"/>
    <n v="50000"/>
    <n v="4"/>
    <n v="3007964"/>
    <n v="45500"/>
    <n v="185"/>
  </r>
  <r>
    <x v="54"/>
    <x v="6"/>
    <n v="2021"/>
    <x v="17"/>
    <n v="18"/>
    <n v="1076900"/>
    <n v="0"/>
    <n v="0"/>
    <n v="0"/>
    <n v="2721"/>
    <n v="17"/>
  </r>
  <r>
    <x v="54"/>
    <x v="6"/>
    <n v="2021"/>
    <x v="18"/>
    <n v="19"/>
    <n v="900000"/>
    <n v="50000"/>
    <n v="2"/>
    <n v="518350"/>
    <n v="23821"/>
    <n v="87"/>
  </r>
  <r>
    <x v="54"/>
    <x v="6"/>
    <n v="2021"/>
    <x v="19"/>
    <n v="20"/>
    <n v="493614"/>
    <n v="0"/>
    <n v="1"/>
    <n v="493614"/>
    <n v="836"/>
    <n v="72"/>
  </r>
  <r>
    <x v="54"/>
    <x v="6"/>
    <n v="2021"/>
    <x v="20"/>
    <n v="21"/>
    <n v="0"/>
    <n v="0"/>
    <n v="0"/>
    <n v="0"/>
    <n v="835"/>
    <n v="5"/>
  </r>
  <r>
    <x v="54"/>
    <x v="6"/>
    <n v="2021"/>
    <x v="21"/>
    <n v="22"/>
    <n v="0"/>
    <n v="0"/>
    <n v="1"/>
    <n v="1996000"/>
    <n v="16901"/>
    <n v="2"/>
  </r>
  <r>
    <x v="54"/>
    <x v="6"/>
    <n v="2021"/>
    <x v="22"/>
    <n v="23"/>
    <n v="0"/>
    <n v="0"/>
    <n v="0"/>
    <n v="0"/>
    <n v="386"/>
    <n v="2"/>
  </r>
  <r>
    <x v="54"/>
    <x v="6"/>
    <n v="2021"/>
    <x v="23"/>
    <n v="24"/>
    <n v="2193021"/>
    <n v="0"/>
    <n v="5"/>
    <n v="8152121"/>
    <n v="115000"/>
    <n v="0"/>
  </r>
  <r>
    <x v="54"/>
    <x v="6"/>
    <n v="2021"/>
    <x v="24"/>
    <n v="25"/>
    <n v="6607400"/>
    <n v="0"/>
    <n v="4"/>
    <n v="4983207"/>
    <n v="39893"/>
    <n v="299"/>
  </r>
  <r>
    <x v="54"/>
    <x v="6"/>
    <n v="2021"/>
    <x v="25"/>
    <n v="26"/>
    <n v="15885174"/>
    <n v="0"/>
    <n v="17"/>
    <n v="15885174"/>
    <n v="103005"/>
    <n v="19"/>
  </r>
  <r>
    <x v="54"/>
    <x v="6"/>
    <n v="2021"/>
    <x v="26"/>
    <n v="27"/>
    <n v="4765886"/>
    <n v="0"/>
    <n v="4"/>
    <n v="9087350"/>
    <n v="41758"/>
    <m/>
  </r>
  <r>
    <x v="55"/>
    <x v="1"/>
    <n v="2021"/>
    <x v="0"/>
    <n v="1"/>
    <n v="0"/>
    <n v="0"/>
    <n v="0"/>
    <n v="0"/>
    <n v="0"/>
    <n v="0"/>
  </r>
  <r>
    <x v="55"/>
    <x v="1"/>
    <n v="2021"/>
    <x v="1"/>
    <n v="2"/>
    <m/>
    <m/>
    <m/>
    <m/>
    <m/>
    <m/>
  </r>
  <r>
    <x v="55"/>
    <x v="1"/>
    <n v="2021"/>
    <x v="2"/>
    <n v="3"/>
    <m/>
    <m/>
    <m/>
    <m/>
    <m/>
    <m/>
  </r>
  <r>
    <x v="55"/>
    <x v="1"/>
    <n v="2021"/>
    <x v="3"/>
    <n v="4"/>
    <m/>
    <m/>
    <m/>
    <m/>
    <m/>
    <m/>
  </r>
  <r>
    <x v="55"/>
    <x v="1"/>
    <n v="2021"/>
    <x v="4"/>
    <n v="5"/>
    <m/>
    <m/>
    <m/>
    <m/>
    <m/>
    <m/>
  </r>
  <r>
    <x v="55"/>
    <x v="1"/>
    <n v="2021"/>
    <x v="5"/>
    <n v="6"/>
    <m/>
    <m/>
    <m/>
    <m/>
    <m/>
    <m/>
  </r>
  <r>
    <x v="55"/>
    <x v="1"/>
    <n v="2021"/>
    <x v="6"/>
    <n v="7"/>
    <m/>
    <m/>
    <m/>
    <m/>
    <m/>
    <m/>
  </r>
  <r>
    <x v="55"/>
    <x v="1"/>
    <n v="2021"/>
    <x v="7"/>
    <n v="8"/>
    <m/>
    <m/>
    <m/>
    <m/>
    <m/>
    <m/>
  </r>
  <r>
    <x v="55"/>
    <x v="1"/>
    <n v="2021"/>
    <x v="8"/>
    <n v="9"/>
    <m/>
    <m/>
    <m/>
    <m/>
    <m/>
    <m/>
  </r>
  <r>
    <x v="55"/>
    <x v="1"/>
    <n v="2021"/>
    <x v="9"/>
    <n v="10"/>
    <m/>
    <m/>
    <m/>
    <m/>
    <m/>
    <m/>
  </r>
  <r>
    <x v="55"/>
    <x v="1"/>
    <n v="2021"/>
    <x v="10"/>
    <n v="11"/>
    <m/>
    <m/>
    <m/>
    <m/>
    <m/>
    <m/>
  </r>
  <r>
    <x v="55"/>
    <x v="1"/>
    <n v="2021"/>
    <x v="11"/>
    <n v="12"/>
    <n v="5018556"/>
    <m/>
    <m/>
    <n v="4818556"/>
    <m/>
    <m/>
  </r>
  <r>
    <x v="55"/>
    <x v="1"/>
    <n v="2021"/>
    <x v="12"/>
    <n v="13"/>
    <n v="694268"/>
    <m/>
    <m/>
    <m/>
    <n v="36182"/>
    <n v="1988"/>
  </r>
  <r>
    <x v="55"/>
    <x v="1"/>
    <n v="2021"/>
    <x v="13"/>
    <n v="14"/>
    <m/>
    <m/>
    <m/>
    <m/>
    <n v="5745"/>
    <n v="2"/>
  </r>
  <r>
    <x v="55"/>
    <x v="1"/>
    <n v="2021"/>
    <x v="14"/>
    <n v="15"/>
    <n v="23427885"/>
    <m/>
    <n v="20"/>
    <n v="23427885"/>
    <n v="23421"/>
    <m/>
  </r>
  <r>
    <x v="55"/>
    <x v="1"/>
    <n v="2021"/>
    <x v="15"/>
    <n v="16"/>
    <m/>
    <m/>
    <m/>
    <m/>
    <n v="4899"/>
    <n v="1"/>
  </r>
  <r>
    <x v="55"/>
    <x v="1"/>
    <n v="2021"/>
    <x v="16"/>
    <n v="17"/>
    <n v="9368357"/>
    <n v="0"/>
    <n v="6"/>
    <n v="8000000"/>
    <n v="16207"/>
    <n v="485"/>
  </r>
  <r>
    <x v="55"/>
    <x v="1"/>
    <n v="2021"/>
    <x v="17"/>
    <n v="18"/>
    <m/>
    <m/>
    <m/>
    <m/>
    <n v="9966"/>
    <n v="276"/>
  </r>
  <r>
    <x v="55"/>
    <x v="1"/>
    <n v="2021"/>
    <x v="18"/>
    <n v="19"/>
    <m/>
    <m/>
    <m/>
    <m/>
    <n v="456"/>
    <n v="23"/>
  </r>
  <r>
    <x v="55"/>
    <x v="1"/>
    <n v="2021"/>
    <x v="19"/>
    <n v="20"/>
    <m/>
    <m/>
    <m/>
    <m/>
    <m/>
    <m/>
  </r>
  <r>
    <x v="55"/>
    <x v="1"/>
    <n v="2021"/>
    <x v="20"/>
    <n v="21"/>
    <m/>
    <m/>
    <m/>
    <m/>
    <n v="97"/>
    <n v="11"/>
  </r>
  <r>
    <x v="55"/>
    <x v="1"/>
    <n v="2021"/>
    <x v="21"/>
    <n v="22"/>
    <m/>
    <m/>
    <m/>
    <m/>
    <n v="1234"/>
    <n v="1"/>
  </r>
  <r>
    <x v="55"/>
    <x v="1"/>
    <n v="2021"/>
    <x v="22"/>
    <n v="23"/>
    <n v="9368357"/>
    <m/>
    <n v="6"/>
    <n v="8000000"/>
    <n v="4454"/>
    <n v="174"/>
  </r>
  <r>
    <x v="55"/>
    <x v="1"/>
    <n v="2021"/>
    <x v="23"/>
    <n v="24"/>
    <m/>
    <m/>
    <m/>
    <m/>
    <n v="542"/>
    <n v="15"/>
  </r>
  <r>
    <x v="55"/>
    <x v="1"/>
    <n v="2021"/>
    <x v="24"/>
    <n v="25"/>
    <n v="5243970"/>
    <m/>
    <n v="11"/>
    <n v="6000000"/>
    <n v="67669"/>
    <n v="384"/>
  </r>
  <r>
    <x v="55"/>
    <x v="1"/>
    <n v="2021"/>
    <x v="25"/>
    <n v="26"/>
    <m/>
    <m/>
    <m/>
    <m/>
    <n v="37056"/>
    <n v="60"/>
  </r>
  <r>
    <x v="55"/>
    <x v="1"/>
    <n v="2021"/>
    <x v="26"/>
    <n v="27"/>
    <m/>
    <m/>
    <m/>
    <m/>
    <n v="3965"/>
    <m/>
  </r>
  <r>
    <x v="56"/>
    <x v="5"/>
    <n v="2021"/>
    <x v="0"/>
    <n v="1"/>
    <n v="2554770"/>
    <n v="0"/>
    <n v="0"/>
    <n v="0"/>
    <n v="1000"/>
    <n v="0"/>
  </r>
  <r>
    <x v="56"/>
    <x v="5"/>
    <n v="2021"/>
    <x v="1"/>
    <n v="2"/>
    <n v="0"/>
    <n v="0"/>
    <n v="0"/>
    <n v="0"/>
    <n v="0"/>
    <n v="0"/>
  </r>
  <r>
    <x v="56"/>
    <x v="5"/>
    <n v="2021"/>
    <x v="2"/>
    <n v="3"/>
    <n v="0"/>
    <n v="0"/>
    <n v="0"/>
    <n v="0"/>
    <n v="0"/>
    <n v="0"/>
  </r>
  <r>
    <x v="56"/>
    <x v="5"/>
    <n v="2021"/>
    <x v="3"/>
    <n v="4"/>
    <n v="0"/>
    <n v="0"/>
    <n v="0"/>
    <n v="0"/>
    <n v="0"/>
    <n v="0"/>
  </r>
  <r>
    <x v="56"/>
    <x v="5"/>
    <n v="2021"/>
    <x v="4"/>
    <n v="5"/>
    <n v="0"/>
    <n v="0"/>
    <n v="0"/>
    <n v="0"/>
    <n v="0"/>
    <n v="0"/>
  </r>
  <r>
    <x v="56"/>
    <x v="5"/>
    <n v="2021"/>
    <x v="5"/>
    <n v="6"/>
    <n v="0"/>
    <n v="0"/>
    <n v="0"/>
    <n v="0"/>
    <n v="0"/>
    <n v="0"/>
  </r>
  <r>
    <x v="56"/>
    <x v="5"/>
    <n v="2021"/>
    <x v="6"/>
    <n v="7"/>
    <n v="2554770"/>
    <n v="0"/>
    <n v="0"/>
    <n v="0"/>
    <n v="1000"/>
    <n v="0"/>
  </r>
  <r>
    <x v="56"/>
    <x v="5"/>
    <n v="2021"/>
    <x v="7"/>
    <n v="8"/>
    <n v="4115150"/>
    <n v="0"/>
    <n v="0"/>
    <n v="0"/>
    <n v="23015"/>
    <n v="7"/>
  </r>
  <r>
    <x v="56"/>
    <x v="5"/>
    <n v="2021"/>
    <x v="8"/>
    <n v="9"/>
    <n v="0"/>
    <n v="0"/>
    <n v="0"/>
    <n v="0"/>
    <n v="0"/>
    <n v="0"/>
  </r>
  <r>
    <x v="56"/>
    <x v="5"/>
    <n v="2021"/>
    <x v="9"/>
    <n v="10"/>
    <n v="0"/>
    <n v="0"/>
    <n v="0"/>
    <n v="0"/>
    <n v="0"/>
    <m/>
  </r>
  <r>
    <x v="56"/>
    <x v="5"/>
    <n v="2021"/>
    <x v="10"/>
    <n v="11"/>
    <n v="0"/>
    <n v="0"/>
    <n v="0"/>
    <n v="0"/>
    <n v="0"/>
    <n v="0"/>
  </r>
  <r>
    <x v="56"/>
    <x v="5"/>
    <n v="2021"/>
    <x v="11"/>
    <n v="12"/>
    <n v="0"/>
    <n v="0"/>
    <n v="0"/>
    <n v="0"/>
    <n v="465"/>
    <n v="0"/>
  </r>
  <r>
    <x v="56"/>
    <x v="5"/>
    <n v="2021"/>
    <x v="12"/>
    <n v="13"/>
    <n v="7442946"/>
    <n v="0"/>
    <n v="0"/>
    <n v="0"/>
    <n v="5000"/>
    <n v="0"/>
  </r>
  <r>
    <x v="56"/>
    <x v="5"/>
    <n v="2021"/>
    <x v="13"/>
    <n v="14"/>
    <n v="0"/>
    <n v="0"/>
    <n v="0"/>
    <n v="0"/>
    <n v="0"/>
    <n v="0"/>
  </r>
  <r>
    <x v="56"/>
    <x v="5"/>
    <n v="2021"/>
    <x v="14"/>
    <n v="15"/>
    <n v="1167500"/>
    <n v="0"/>
    <n v="0"/>
    <n v="0"/>
    <n v="72154"/>
    <m/>
  </r>
  <r>
    <x v="56"/>
    <x v="5"/>
    <n v="2021"/>
    <x v="15"/>
    <n v="16"/>
    <n v="0"/>
    <n v="0"/>
    <n v="0"/>
    <n v="0"/>
    <n v="598"/>
    <n v="0"/>
  </r>
  <r>
    <x v="56"/>
    <x v="5"/>
    <n v="2021"/>
    <x v="16"/>
    <n v="17"/>
    <n v="15639990"/>
    <n v="0"/>
    <n v="3"/>
    <n v="0"/>
    <n v="28507"/>
    <n v="0"/>
  </r>
  <r>
    <x v="56"/>
    <x v="5"/>
    <n v="2021"/>
    <x v="17"/>
    <n v="18"/>
    <n v="0"/>
    <n v="0"/>
    <n v="0"/>
    <n v="0"/>
    <n v="0"/>
    <n v="0"/>
  </r>
  <r>
    <x v="56"/>
    <x v="5"/>
    <n v="2021"/>
    <x v="18"/>
    <n v="19"/>
    <n v="0"/>
    <n v="0"/>
    <n v="0"/>
    <n v="0"/>
    <n v="0"/>
    <n v="0"/>
  </r>
  <r>
    <x v="56"/>
    <x v="5"/>
    <n v="2021"/>
    <x v="19"/>
    <n v="20"/>
    <n v="0"/>
    <n v="0"/>
    <n v="0"/>
    <n v="0"/>
    <n v="0"/>
    <n v="0"/>
  </r>
  <r>
    <x v="56"/>
    <x v="5"/>
    <n v="2021"/>
    <x v="20"/>
    <n v="21"/>
    <n v="0"/>
    <n v="0"/>
    <n v="0"/>
    <n v="0"/>
    <n v="0"/>
    <n v="0"/>
  </r>
  <r>
    <x v="56"/>
    <x v="5"/>
    <n v="2021"/>
    <x v="21"/>
    <n v="22"/>
    <n v="0"/>
    <n v="0"/>
    <n v="0"/>
    <n v="0"/>
    <n v="0"/>
    <n v="0"/>
  </r>
  <r>
    <x v="56"/>
    <x v="5"/>
    <n v="2021"/>
    <x v="22"/>
    <n v="23"/>
    <n v="15639990"/>
    <n v="0"/>
    <n v="3"/>
    <m/>
    <n v="28507"/>
    <n v="0"/>
  </r>
  <r>
    <x v="56"/>
    <x v="5"/>
    <n v="2021"/>
    <x v="23"/>
    <n v="24"/>
    <n v="0"/>
    <n v="0"/>
    <n v="0"/>
    <n v="0"/>
    <n v="0"/>
    <n v="0"/>
  </r>
  <r>
    <x v="56"/>
    <x v="5"/>
    <n v="2021"/>
    <x v="24"/>
    <n v="25"/>
    <n v="0"/>
    <n v="0"/>
    <n v="0"/>
    <n v="0"/>
    <n v="0"/>
    <n v="0"/>
  </r>
  <r>
    <x v="56"/>
    <x v="5"/>
    <n v="2021"/>
    <x v="25"/>
    <n v="26"/>
    <n v="0"/>
    <n v="0"/>
    <n v="0"/>
    <n v="0"/>
    <n v="0"/>
    <n v="0"/>
  </r>
  <r>
    <x v="56"/>
    <x v="5"/>
    <n v="2021"/>
    <x v="26"/>
    <n v="27"/>
    <n v="0"/>
    <n v="0"/>
    <n v="0"/>
    <n v="0"/>
    <n v="132"/>
    <m/>
  </r>
  <r>
    <x v="57"/>
    <x v="6"/>
    <n v="2021"/>
    <x v="0"/>
    <n v="1"/>
    <n v="28232550"/>
    <n v="3937595"/>
    <n v="8"/>
    <n v="3048000"/>
    <n v="13281"/>
    <n v="273"/>
  </r>
  <r>
    <x v="57"/>
    <x v="6"/>
    <n v="2021"/>
    <x v="1"/>
    <n v="2"/>
    <n v="0"/>
    <n v="23000"/>
    <n v="4"/>
    <n v="1524000"/>
    <n v="234"/>
    <n v="2"/>
  </r>
  <r>
    <x v="57"/>
    <x v="6"/>
    <n v="2021"/>
    <x v="2"/>
    <n v="3"/>
    <n v="0"/>
    <n v="2494300"/>
    <n v="0"/>
    <n v="0"/>
    <n v="495"/>
    <n v="14"/>
  </r>
  <r>
    <x v="57"/>
    <x v="6"/>
    <n v="2021"/>
    <x v="3"/>
    <n v="4"/>
    <n v="0"/>
    <n v="10000"/>
    <n v="0"/>
    <n v="0"/>
    <n v="0"/>
    <n v="0"/>
  </r>
  <r>
    <x v="57"/>
    <x v="6"/>
    <n v="2021"/>
    <x v="4"/>
    <n v="5"/>
    <n v="4141600"/>
    <n v="624895"/>
    <n v="2"/>
    <n v="654000"/>
    <n v="4660"/>
    <n v="42"/>
  </r>
  <r>
    <x v="57"/>
    <x v="6"/>
    <n v="2021"/>
    <x v="5"/>
    <n v="6"/>
    <n v="16393650"/>
    <n v="418400"/>
    <n v="2"/>
    <n v="870000"/>
    <n v="4889"/>
    <n v="68"/>
  </r>
  <r>
    <x v="57"/>
    <x v="6"/>
    <n v="2021"/>
    <x v="6"/>
    <n v="7"/>
    <n v="7697300"/>
    <n v="367000"/>
    <n v="0"/>
    <n v="0"/>
    <n v="3003"/>
    <n v="147"/>
  </r>
  <r>
    <x v="57"/>
    <x v="6"/>
    <n v="2021"/>
    <x v="7"/>
    <n v="8"/>
    <n v="297821000"/>
    <n v="2131845"/>
    <n v="2"/>
    <n v="510000"/>
    <n v="17525"/>
    <n v="141"/>
  </r>
  <r>
    <x v="57"/>
    <x v="6"/>
    <n v="2021"/>
    <x v="8"/>
    <n v="9"/>
    <n v="19456250"/>
    <n v="431533"/>
    <n v="6"/>
    <n v="910000"/>
    <n v="5137"/>
    <n v="113"/>
  </r>
  <r>
    <x v="57"/>
    <x v="6"/>
    <n v="2021"/>
    <x v="9"/>
    <n v="10"/>
    <n v="3224247"/>
    <n v="6437700"/>
    <n v="4"/>
    <n v="1644100"/>
    <n v="2565"/>
    <m/>
  </r>
  <r>
    <x v="57"/>
    <x v="6"/>
    <n v="2021"/>
    <x v="10"/>
    <n v="11"/>
    <n v="32271360"/>
    <n v="393790"/>
    <n v="2"/>
    <n v="540000"/>
    <n v="38006"/>
    <n v="11"/>
  </r>
  <r>
    <x v="57"/>
    <x v="6"/>
    <n v="2021"/>
    <x v="11"/>
    <n v="12"/>
    <n v="47241550"/>
    <n v="1892040"/>
    <n v="5"/>
    <n v="1408000"/>
    <n v="5939"/>
    <n v="1086"/>
  </r>
  <r>
    <x v="57"/>
    <x v="6"/>
    <n v="2021"/>
    <x v="12"/>
    <n v="13"/>
    <n v="202541370"/>
    <n v="25016237"/>
    <n v="8"/>
    <n v="1830000"/>
    <n v="358506"/>
    <n v="301"/>
  </r>
  <r>
    <x v="57"/>
    <x v="6"/>
    <n v="2021"/>
    <x v="13"/>
    <n v="14"/>
    <n v="25902500"/>
    <n v="11694206"/>
    <n v="9"/>
    <n v="2480000"/>
    <n v="64244"/>
    <n v="78"/>
  </r>
  <r>
    <x v="57"/>
    <x v="6"/>
    <n v="2021"/>
    <x v="14"/>
    <n v="15"/>
    <n v="214531870"/>
    <n v="1425139"/>
    <n v="0"/>
    <n v="0"/>
    <n v="85071"/>
    <m/>
  </r>
  <r>
    <x v="57"/>
    <x v="6"/>
    <n v="2021"/>
    <x v="15"/>
    <n v="16"/>
    <n v="60839400"/>
    <n v="1467024"/>
    <n v="7"/>
    <n v="1400000"/>
    <n v="57400"/>
    <n v="26"/>
  </r>
  <r>
    <x v="57"/>
    <x v="6"/>
    <n v="2021"/>
    <x v="16"/>
    <n v="17"/>
    <n v="46713169"/>
    <n v="6797500"/>
    <n v="8"/>
    <n v="2523000"/>
    <n v="57601"/>
    <n v="694"/>
  </r>
  <r>
    <x v="57"/>
    <x v="6"/>
    <n v="2021"/>
    <x v="17"/>
    <n v="18"/>
    <n v="3191750"/>
    <n v="2123134"/>
    <n v="0"/>
    <n v="0"/>
    <n v="38000"/>
    <n v="117"/>
  </r>
  <r>
    <x v="57"/>
    <x v="6"/>
    <n v="2021"/>
    <x v="18"/>
    <n v="19"/>
    <n v="8095250"/>
    <n v="1225505"/>
    <n v="1"/>
    <n v="450000"/>
    <n v="1200"/>
    <n v="67"/>
  </r>
  <r>
    <x v="57"/>
    <x v="6"/>
    <n v="2021"/>
    <x v="19"/>
    <n v="20"/>
    <n v="10479910"/>
    <n v="328837"/>
    <n v="1"/>
    <n v="1000000"/>
    <n v="194"/>
    <n v="214"/>
  </r>
  <r>
    <x v="57"/>
    <x v="6"/>
    <n v="2021"/>
    <x v="20"/>
    <n v="21"/>
    <n v="0"/>
    <n v="34000"/>
    <n v="0"/>
    <n v="0"/>
    <n v="120"/>
    <n v="14"/>
  </r>
  <r>
    <x v="57"/>
    <x v="6"/>
    <n v="2021"/>
    <x v="21"/>
    <n v="22"/>
    <n v="0"/>
    <n v="1690134"/>
    <n v="0"/>
    <n v="873000"/>
    <n v="18087"/>
    <n v="282"/>
  </r>
  <r>
    <x v="57"/>
    <x v="6"/>
    <n v="2021"/>
    <x v="22"/>
    <n v="23"/>
    <n v="24946259"/>
    <n v="1395890"/>
    <n v="6"/>
    <n v="200000"/>
    <n v="0"/>
    <n v="0"/>
  </r>
  <r>
    <x v="57"/>
    <x v="6"/>
    <n v="2021"/>
    <x v="23"/>
    <n v="24"/>
    <n v="13558350"/>
    <n v="4155455"/>
    <n v="5"/>
    <n v="300000"/>
    <n v="79880"/>
    <n v="6"/>
  </r>
  <r>
    <x v="57"/>
    <x v="6"/>
    <n v="2021"/>
    <x v="24"/>
    <n v="25"/>
    <n v="26059800"/>
    <n v="26868199"/>
    <n v="3"/>
    <n v="1870000"/>
    <n v="93597"/>
    <n v="1247"/>
  </r>
  <r>
    <x v="57"/>
    <x v="6"/>
    <n v="2021"/>
    <x v="25"/>
    <n v="26"/>
    <n v="1418314800"/>
    <n v="1477960"/>
    <n v="4"/>
    <n v="2156000"/>
    <n v="539397"/>
    <n v="366"/>
  </r>
  <r>
    <x v="57"/>
    <x v="6"/>
    <n v="2021"/>
    <x v="26"/>
    <n v="27"/>
    <n v="22376800"/>
    <n v="1797539"/>
    <n v="5735"/>
    <n v="60000000"/>
    <n v="23008"/>
    <m/>
  </r>
  <r>
    <x v="58"/>
    <x v="0"/>
    <n v="2021"/>
    <x v="0"/>
    <n v="1"/>
    <n v="0"/>
    <n v="0"/>
    <n v="1"/>
    <n v="100000"/>
    <n v="0"/>
    <n v="0"/>
  </r>
  <r>
    <x v="58"/>
    <x v="0"/>
    <n v="2021"/>
    <x v="1"/>
    <n v="2"/>
    <m/>
    <m/>
    <m/>
    <m/>
    <m/>
    <m/>
  </r>
  <r>
    <x v="58"/>
    <x v="0"/>
    <n v="2021"/>
    <x v="2"/>
    <n v="3"/>
    <m/>
    <m/>
    <m/>
    <m/>
    <m/>
    <m/>
  </r>
  <r>
    <x v="58"/>
    <x v="0"/>
    <n v="2021"/>
    <x v="3"/>
    <n v="4"/>
    <m/>
    <m/>
    <m/>
    <m/>
    <m/>
    <m/>
  </r>
  <r>
    <x v="58"/>
    <x v="0"/>
    <n v="2021"/>
    <x v="4"/>
    <n v="5"/>
    <m/>
    <m/>
    <m/>
    <m/>
    <m/>
    <m/>
  </r>
  <r>
    <x v="58"/>
    <x v="0"/>
    <n v="2021"/>
    <x v="5"/>
    <n v="6"/>
    <m/>
    <m/>
    <n v="1"/>
    <n v="100000"/>
    <m/>
    <m/>
  </r>
  <r>
    <x v="58"/>
    <x v="0"/>
    <n v="2021"/>
    <x v="6"/>
    <n v="7"/>
    <m/>
    <m/>
    <m/>
    <m/>
    <m/>
    <m/>
  </r>
  <r>
    <x v="58"/>
    <x v="0"/>
    <n v="2021"/>
    <x v="7"/>
    <n v="8"/>
    <m/>
    <m/>
    <n v="2"/>
    <n v="350000"/>
    <m/>
    <m/>
  </r>
  <r>
    <x v="58"/>
    <x v="0"/>
    <n v="2021"/>
    <x v="8"/>
    <n v="9"/>
    <m/>
    <m/>
    <m/>
    <m/>
    <m/>
    <m/>
  </r>
  <r>
    <x v="58"/>
    <x v="0"/>
    <n v="2021"/>
    <x v="9"/>
    <n v="10"/>
    <m/>
    <m/>
    <m/>
    <m/>
    <m/>
    <m/>
  </r>
  <r>
    <x v="58"/>
    <x v="0"/>
    <n v="2021"/>
    <x v="10"/>
    <n v="11"/>
    <m/>
    <m/>
    <m/>
    <m/>
    <m/>
    <m/>
  </r>
  <r>
    <x v="58"/>
    <x v="0"/>
    <n v="2021"/>
    <x v="11"/>
    <n v="12"/>
    <m/>
    <m/>
    <n v="1"/>
    <n v="300000"/>
    <m/>
    <m/>
  </r>
  <r>
    <x v="58"/>
    <x v="0"/>
    <n v="2021"/>
    <x v="12"/>
    <n v="13"/>
    <m/>
    <m/>
    <n v="2"/>
    <n v="127000"/>
    <m/>
    <m/>
  </r>
  <r>
    <x v="58"/>
    <x v="0"/>
    <n v="2021"/>
    <x v="13"/>
    <n v="14"/>
    <m/>
    <m/>
    <n v="1"/>
    <n v="117000"/>
    <m/>
    <m/>
  </r>
  <r>
    <x v="58"/>
    <x v="0"/>
    <n v="2021"/>
    <x v="14"/>
    <n v="15"/>
    <m/>
    <m/>
    <n v="1"/>
    <n v="50000"/>
    <m/>
    <m/>
  </r>
  <r>
    <x v="58"/>
    <x v="0"/>
    <n v="2021"/>
    <x v="15"/>
    <n v="16"/>
    <m/>
    <m/>
    <n v="4"/>
    <n v="448000"/>
    <m/>
    <m/>
  </r>
  <r>
    <x v="58"/>
    <x v="0"/>
    <n v="2021"/>
    <x v="16"/>
    <n v="17"/>
    <n v="5196600"/>
    <n v="0"/>
    <n v="0"/>
    <n v="0"/>
    <n v="0"/>
    <n v="0"/>
  </r>
  <r>
    <x v="58"/>
    <x v="0"/>
    <n v="2021"/>
    <x v="17"/>
    <n v="18"/>
    <m/>
    <m/>
    <m/>
    <m/>
    <m/>
    <m/>
  </r>
  <r>
    <x v="58"/>
    <x v="0"/>
    <n v="2021"/>
    <x v="18"/>
    <n v="19"/>
    <m/>
    <m/>
    <m/>
    <m/>
    <m/>
    <m/>
  </r>
  <r>
    <x v="58"/>
    <x v="0"/>
    <n v="2021"/>
    <x v="19"/>
    <n v="20"/>
    <m/>
    <m/>
    <m/>
    <m/>
    <m/>
    <m/>
  </r>
  <r>
    <x v="58"/>
    <x v="0"/>
    <n v="2021"/>
    <x v="20"/>
    <n v="21"/>
    <m/>
    <m/>
    <m/>
    <m/>
    <m/>
    <m/>
  </r>
  <r>
    <x v="58"/>
    <x v="0"/>
    <n v="2021"/>
    <x v="21"/>
    <n v="22"/>
    <m/>
    <m/>
    <m/>
    <m/>
    <m/>
    <m/>
  </r>
  <r>
    <x v="58"/>
    <x v="0"/>
    <n v="2021"/>
    <x v="22"/>
    <n v="23"/>
    <n v="5196600"/>
    <m/>
    <m/>
    <m/>
    <m/>
    <m/>
  </r>
  <r>
    <x v="58"/>
    <x v="0"/>
    <n v="2021"/>
    <x v="23"/>
    <n v="24"/>
    <m/>
    <m/>
    <m/>
    <m/>
    <m/>
    <m/>
  </r>
  <r>
    <x v="58"/>
    <x v="0"/>
    <n v="2021"/>
    <x v="24"/>
    <n v="25"/>
    <m/>
    <m/>
    <n v="1"/>
    <n v="100000"/>
    <m/>
    <m/>
  </r>
  <r>
    <x v="58"/>
    <x v="0"/>
    <n v="2021"/>
    <x v="25"/>
    <n v="26"/>
    <m/>
    <m/>
    <n v="2"/>
    <n v="100000"/>
    <m/>
    <m/>
  </r>
  <r>
    <x v="58"/>
    <x v="0"/>
    <n v="2021"/>
    <x v="26"/>
    <n v="27"/>
    <m/>
    <m/>
    <n v="2"/>
    <n v="173000"/>
    <m/>
    <m/>
  </r>
  <r>
    <x v="59"/>
    <x v="0"/>
    <n v="2021"/>
    <x v="0"/>
    <n v="1"/>
    <n v="921483"/>
    <n v="811600"/>
    <n v="1"/>
    <n v="50000"/>
    <n v="11611"/>
    <n v="60"/>
  </r>
  <r>
    <x v="59"/>
    <x v="0"/>
    <n v="2021"/>
    <x v="1"/>
    <n v="2"/>
    <n v="0"/>
    <n v="12000"/>
    <n v="0"/>
    <n v="0"/>
    <n v="157"/>
    <n v="4"/>
  </r>
  <r>
    <x v="59"/>
    <x v="0"/>
    <n v="2021"/>
    <x v="2"/>
    <n v="3"/>
    <n v="0"/>
    <n v="6000"/>
    <n v="0"/>
    <n v="0"/>
    <n v="74"/>
    <n v="4"/>
  </r>
  <r>
    <x v="59"/>
    <x v="0"/>
    <n v="2021"/>
    <x v="3"/>
    <n v="4"/>
    <n v="0"/>
    <n v="0"/>
    <n v="0"/>
    <n v="0"/>
    <n v="0"/>
    <n v="0"/>
  </r>
  <r>
    <x v="59"/>
    <x v="0"/>
    <n v="2021"/>
    <x v="4"/>
    <n v="5"/>
    <n v="300000"/>
    <n v="5000"/>
    <n v="0"/>
    <n v="0"/>
    <n v="48"/>
    <n v="4"/>
  </r>
  <r>
    <x v="59"/>
    <x v="0"/>
    <n v="2021"/>
    <x v="5"/>
    <n v="6"/>
    <n v="0"/>
    <n v="4000"/>
    <n v="1"/>
    <n v="50000"/>
    <n v="1502"/>
    <n v="20"/>
  </r>
  <r>
    <x v="59"/>
    <x v="0"/>
    <n v="2021"/>
    <x v="6"/>
    <n v="7"/>
    <n v="621483"/>
    <n v="784600"/>
    <n v="0"/>
    <n v="0"/>
    <n v="9830"/>
    <n v="28"/>
  </r>
  <r>
    <x v="59"/>
    <x v="0"/>
    <n v="2021"/>
    <x v="7"/>
    <n v="8"/>
    <n v="0"/>
    <n v="44884"/>
    <n v="2"/>
    <n v="185000"/>
    <n v="1231"/>
    <n v="18"/>
  </r>
  <r>
    <x v="59"/>
    <x v="0"/>
    <n v="2021"/>
    <x v="8"/>
    <n v="9"/>
    <n v="0"/>
    <n v="20000"/>
    <n v="0"/>
    <n v="0"/>
    <n v="702"/>
    <n v="38"/>
  </r>
  <r>
    <x v="59"/>
    <x v="0"/>
    <n v="2021"/>
    <x v="9"/>
    <n v="10"/>
    <n v="110000"/>
    <n v="20000"/>
    <n v="0"/>
    <n v="0"/>
    <n v="26"/>
    <m/>
  </r>
  <r>
    <x v="59"/>
    <x v="0"/>
    <n v="2021"/>
    <x v="10"/>
    <n v="11"/>
    <n v="800352"/>
    <n v="60800"/>
    <n v="1"/>
    <n v="25000"/>
    <n v="1353"/>
    <n v="5"/>
  </r>
  <r>
    <x v="59"/>
    <x v="0"/>
    <n v="2021"/>
    <x v="11"/>
    <n v="12"/>
    <n v="100000"/>
    <n v="776735"/>
    <n v="0"/>
    <n v="0"/>
    <n v="1633"/>
    <n v="21"/>
  </r>
  <r>
    <x v="59"/>
    <x v="0"/>
    <n v="2021"/>
    <x v="12"/>
    <n v="13"/>
    <n v="1300000"/>
    <n v="426718"/>
    <n v="0"/>
    <n v="0"/>
    <n v="33130"/>
    <n v="45"/>
  </r>
  <r>
    <x v="59"/>
    <x v="0"/>
    <n v="2021"/>
    <x v="13"/>
    <n v="14"/>
    <n v="2017032"/>
    <n v="847500"/>
    <n v="0"/>
    <n v="0"/>
    <n v="5654"/>
    <n v="13"/>
  </r>
  <r>
    <x v="59"/>
    <x v="0"/>
    <n v="2021"/>
    <x v="14"/>
    <n v="15"/>
    <n v="0"/>
    <n v="86000"/>
    <n v="0"/>
    <n v="0"/>
    <n v="5045"/>
    <m/>
  </r>
  <r>
    <x v="59"/>
    <x v="0"/>
    <n v="2021"/>
    <x v="15"/>
    <n v="16"/>
    <n v="0"/>
    <n v="53400"/>
    <n v="2"/>
    <n v="100000"/>
    <n v="5439"/>
    <n v="12"/>
  </r>
  <r>
    <x v="59"/>
    <x v="0"/>
    <n v="2021"/>
    <x v="16"/>
    <n v="17"/>
    <n v="11398222"/>
    <n v="1150016"/>
    <n v="4"/>
    <n v="275000"/>
    <n v="10750"/>
    <n v="172"/>
  </r>
  <r>
    <x v="59"/>
    <x v="0"/>
    <n v="2021"/>
    <x v="17"/>
    <n v="18"/>
    <n v="0"/>
    <n v="490000"/>
    <n v="0"/>
    <n v="0"/>
    <n v="1044"/>
    <n v="29"/>
  </r>
  <r>
    <x v="59"/>
    <x v="0"/>
    <n v="2021"/>
    <x v="18"/>
    <n v="19"/>
    <n v="0"/>
    <n v="8000"/>
    <n v="1"/>
    <n v="25000"/>
    <n v="500"/>
    <n v="16"/>
  </r>
  <r>
    <x v="59"/>
    <x v="0"/>
    <n v="2021"/>
    <x v="19"/>
    <n v="20"/>
    <n v="0"/>
    <n v="0"/>
    <n v="1"/>
    <n v="50000"/>
    <n v="360"/>
    <n v="28"/>
  </r>
  <r>
    <x v="59"/>
    <x v="0"/>
    <n v="2021"/>
    <x v="20"/>
    <n v="21"/>
    <n v="230000"/>
    <n v="0"/>
    <n v="0"/>
    <n v="0"/>
    <n v="63"/>
    <n v="4"/>
  </r>
  <r>
    <x v="59"/>
    <x v="0"/>
    <n v="2021"/>
    <x v="21"/>
    <n v="22"/>
    <n v="0"/>
    <n v="135500"/>
    <n v="2"/>
    <n v="200000"/>
    <n v="1231"/>
    <n v="44"/>
  </r>
  <r>
    <x v="59"/>
    <x v="0"/>
    <n v="2021"/>
    <x v="22"/>
    <n v="23"/>
    <n v="11168222"/>
    <n v="516516"/>
    <n v="0"/>
    <n v="0"/>
    <n v="7552"/>
    <n v="51"/>
  </r>
  <r>
    <x v="59"/>
    <x v="0"/>
    <n v="2021"/>
    <x v="23"/>
    <n v="24"/>
    <n v="1725159"/>
    <n v="47487"/>
    <n v="0"/>
    <n v="0"/>
    <n v="468"/>
    <n v="19"/>
  </r>
  <r>
    <x v="59"/>
    <x v="0"/>
    <n v="2021"/>
    <x v="24"/>
    <n v="25"/>
    <n v="146828"/>
    <n v="273000"/>
    <n v="0"/>
    <n v="0"/>
    <n v="3545"/>
    <n v="109"/>
  </r>
  <r>
    <x v="59"/>
    <x v="0"/>
    <n v="2021"/>
    <x v="25"/>
    <n v="26"/>
    <n v="500000"/>
    <n v="2763700"/>
    <n v="1"/>
    <n v="50000"/>
    <n v="19068"/>
    <n v="80"/>
  </r>
  <r>
    <x v="59"/>
    <x v="0"/>
    <n v="2021"/>
    <x v="26"/>
    <n v="27"/>
    <n v="0"/>
    <n v="97980"/>
    <n v="0"/>
    <n v="0"/>
    <n v="3620"/>
    <m/>
  </r>
  <r>
    <x v="60"/>
    <x v="3"/>
    <n v="2021"/>
    <x v="0"/>
    <n v="1"/>
    <n v="5382000"/>
    <n v="1820604"/>
    <n v="10"/>
    <n v="1050000"/>
    <n v="33350"/>
    <n v="160"/>
  </r>
  <r>
    <x v="60"/>
    <x v="3"/>
    <n v="2021"/>
    <x v="1"/>
    <n v="2"/>
    <n v="0"/>
    <n v="0"/>
    <n v="4"/>
    <n v="420000"/>
    <n v="21"/>
    <n v="0"/>
  </r>
  <r>
    <x v="60"/>
    <x v="3"/>
    <n v="2021"/>
    <x v="2"/>
    <n v="3"/>
    <n v="0"/>
    <n v="3203"/>
    <n v="3"/>
    <n v="315000"/>
    <n v="118"/>
    <n v="3"/>
  </r>
  <r>
    <x v="60"/>
    <x v="3"/>
    <n v="2021"/>
    <x v="3"/>
    <n v="4"/>
    <n v="0"/>
    <n v="2145"/>
    <n v="0"/>
    <n v="0"/>
    <n v="130"/>
    <n v="6"/>
  </r>
  <r>
    <x v="60"/>
    <x v="3"/>
    <n v="2021"/>
    <x v="4"/>
    <n v="5"/>
    <n v="5382000"/>
    <n v="1499650"/>
    <n v="2"/>
    <n v="210000"/>
    <n v="3436"/>
    <n v="14"/>
  </r>
  <r>
    <x v="60"/>
    <x v="3"/>
    <n v="2021"/>
    <x v="5"/>
    <n v="6"/>
    <n v="0"/>
    <n v="2135"/>
    <n v="1"/>
    <n v="105000"/>
    <n v="19100"/>
    <n v="51"/>
  </r>
  <r>
    <x v="60"/>
    <x v="3"/>
    <n v="2021"/>
    <x v="6"/>
    <n v="7"/>
    <n v="0"/>
    <n v="313471"/>
    <n v="0"/>
    <n v="0"/>
    <n v="10545"/>
    <n v="86"/>
  </r>
  <r>
    <x v="60"/>
    <x v="3"/>
    <n v="2021"/>
    <x v="7"/>
    <n v="8"/>
    <n v="195200"/>
    <n v="292222"/>
    <n v="0"/>
    <n v="0"/>
    <n v="8749"/>
    <n v="138"/>
  </r>
  <r>
    <x v="60"/>
    <x v="3"/>
    <n v="2021"/>
    <x v="8"/>
    <n v="9"/>
    <n v="1403100"/>
    <n v="362103"/>
    <n v="0"/>
    <n v="0"/>
    <n v="19956"/>
    <n v="170"/>
  </r>
  <r>
    <x v="60"/>
    <x v="3"/>
    <n v="2021"/>
    <x v="9"/>
    <n v="10"/>
    <n v="199700"/>
    <n v="35020"/>
    <n v="0"/>
    <n v="0"/>
    <n v="1192"/>
    <m/>
  </r>
  <r>
    <x v="60"/>
    <x v="3"/>
    <n v="2021"/>
    <x v="10"/>
    <n v="11"/>
    <n v="9513200"/>
    <n v="80240"/>
    <n v="0"/>
    <n v="0"/>
    <n v="35326"/>
    <n v="60"/>
  </r>
  <r>
    <x v="60"/>
    <x v="3"/>
    <n v="2021"/>
    <x v="11"/>
    <n v="12"/>
    <n v="949300"/>
    <n v="161867"/>
    <n v="0"/>
    <n v="0"/>
    <n v="6453"/>
    <n v="542"/>
  </r>
  <r>
    <x v="60"/>
    <x v="3"/>
    <n v="2021"/>
    <x v="12"/>
    <n v="13"/>
    <n v="22434000"/>
    <n v="2260524"/>
    <n v="0"/>
    <n v="0"/>
    <n v="138042"/>
    <n v="2248"/>
  </r>
  <r>
    <x v="60"/>
    <x v="3"/>
    <n v="2021"/>
    <x v="13"/>
    <n v="14"/>
    <n v="999100"/>
    <n v="612033"/>
    <n v="0"/>
    <n v="0"/>
    <n v="86305"/>
    <n v="248"/>
  </r>
  <r>
    <x v="60"/>
    <x v="3"/>
    <n v="2021"/>
    <x v="14"/>
    <n v="15"/>
    <n v="12000000"/>
    <n v="838330"/>
    <n v="36"/>
    <n v="31103206"/>
    <n v="109733"/>
    <m/>
  </r>
  <r>
    <x v="60"/>
    <x v="3"/>
    <n v="2021"/>
    <x v="15"/>
    <n v="16"/>
    <n v="245000"/>
    <n v="1793112"/>
    <n v="0"/>
    <n v="0"/>
    <n v="88342"/>
    <n v="393"/>
  </r>
  <r>
    <x v="60"/>
    <x v="3"/>
    <n v="2021"/>
    <x v="16"/>
    <n v="17"/>
    <n v="11634700"/>
    <n v="2722872"/>
    <n v="0"/>
    <n v="0"/>
    <n v="307627"/>
    <n v="1483"/>
  </r>
  <r>
    <x v="60"/>
    <x v="3"/>
    <n v="2021"/>
    <x v="17"/>
    <n v="18"/>
    <n v="3627300"/>
    <n v="597224"/>
    <n v="0"/>
    <n v="0"/>
    <n v="120222"/>
    <n v="281"/>
  </r>
  <r>
    <x v="60"/>
    <x v="3"/>
    <n v="2021"/>
    <x v="18"/>
    <n v="19"/>
    <n v="100000"/>
    <n v="26300"/>
    <n v="0"/>
    <n v="0"/>
    <n v="2516"/>
    <n v="78"/>
  </r>
  <r>
    <x v="60"/>
    <x v="3"/>
    <n v="2021"/>
    <x v="19"/>
    <n v="20"/>
    <n v="1221000"/>
    <n v="5104"/>
    <n v="0"/>
    <n v="0"/>
    <n v="39788"/>
    <n v="254"/>
  </r>
  <r>
    <x v="60"/>
    <x v="3"/>
    <n v="2021"/>
    <x v="20"/>
    <n v="21"/>
    <n v="3365000"/>
    <n v="672350"/>
    <n v="0"/>
    <n v="0"/>
    <n v="19696"/>
    <n v="117"/>
  </r>
  <r>
    <x v="60"/>
    <x v="3"/>
    <n v="2021"/>
    <x v="21"/>
    <n v="22"/>
    <n v="621400"/>
    <n v="306520"/>
    <n v="0"/>
    <n v="0"/>
    <n v="54890"/>
    <n v="446"/>
  </r>
  <r>
    <x v="60"/>
    <x v="3"/>
    <n v="2021"/>
    <x v="22"/>
    <n v="23"/>
    <n v="2700000"/>
    <n v="1115374"/>
    <n v="0"/>
    <n v="0"/>
    <n v="70515"/>
    <n v="307"/>
  </r>
  <r>
    <x v="60"/>
    <x v="3"/>
    <n v="2021"/>
    <x v="23"/>
    <n v="24"/>
    <n v="1585600"/>
    <n v="424564"/>
    <n v="0"/>
    <n v="0"/>
    <n v="178522"/>
    <n v="444"/>
  </r>
  <r>
    <x v="60"/>
    <x v="3"/>
    <n v="2021"/>
    <x v="24"/>
    <n v="25"/>
    <n v="21082900"/>
    <n v="987851"/>
    <n v="0"/>
    <n v="0"/>
    <n v="170847"/>
    <n v="652"/>
  </r>
  <r>
    <x v="60"/>
    <x v="3"/>
    <n v="2021"/>
    <x v="25"/>
    <n v="26"/>
    <n v="1468000"/>
    <n v="1770057"/>
    <n v="0"/>
    <n v="0"/>
    <n v="130183"/>
    <n v="876"/>
  </r>
  <r>
    <x v="60"/>
    <x v="3"/>
    <n v="2021"/>
    <x v="26"/>
    <n v="27"/>
    <n v="2107900"/>
    <n v="1274004"/>
    <m/>
    <n v="0"/>
    <n v="33149"/>
    <m/>
  </r>
  <r>
    <x v="61"/>
    <x v="4"/>
    <n v="2021"/>
    <x v="0"/>
    <n v="1"/>
    <n v="0"/>
    <n v="344524"/>
    <n v="1"/>
    <n v="52941"/>
    <n v="5472"/>
    <n v="160"/>
  </r>
  <r>
    <x v="61"/>
    <x v="4"/>
    <n v="2021"/>
    <x v="1"/>
    <n v="2"/>
    <m/>
    <m/>
    <m/>
    <m/>
    <m/>
    <m/>
  </r>
  <r>
    <x v="61"/>
    <x v="4"/>
    <n v="2021"/>
    <x v="2"/>
    <n v="3"/>
    <m/>
    <m/>
    <m/>
    <m/>
    <n v="24"/>
    <n v="1"/>
  </r>
  <r>
    <x v="61"/>
    <x v="4"/>
    <n v="2021"/>
    <x v="3"/>
    <n v="4"/>
    <m/>
    <m/>
    <m/>
    <m/>
    <m/>
    <m/>
  </r>
  <r>
    <x v="61"/>
    <x v="4"/>
    <n v="2021"/>
    <x v="4"/>
    <n v="5"/>
    <m/>
    <n v="2000"/>
    <m/>
    <m/>
    <n v="63"/>
    <n v="5"/>
  </r>
  <r>
    <x v="61"/>
    <x v="4"/>
    <n v="2021"/>
    <x v="5"/>
    <n v="6"/>
    <m/>
    <n v="130200"/>
    <m/>
    <m/>
    <n v="94"/>
    <n v="4"/>
  </r>
  <r>
    <x v="61"/>
    <x v="4"/>
    <n v="2021"/>
    <x v="6"/>
    <n v="7"/>
    <m/>
    <n v="212324"/>
    <n v="1"/>
    <n v="52941"/>
    <n v="5291"/>
    <n v="150"/>
  </r>
  <r>
    <x v="61"/>
    <x v="4"/>
    <n v="2021"/>
    <x v="7"/>
    <n v="8"/>
    <m/>
    <m/>
    <m/>
    <m/>
    <n v="3873"/>
    <n v="96"/>
  </r>
  <r>
    <x v="61"/>
    <x v="4"/>
    <n v="2021"/>
    <x v="8"/>
    <n v="9"/>
    <n v="440000"/>
    <n v="82000"/>
    <n v="3"/>
    <n v="155812"/>
    <n v="253"/>
    <n v="35"/>
  </r>
  <r>
    <x v="61"/>
    <x v="4"/>
    <n v="2021"/>
    <x v="9"/>
    <n v="10"/>
    <m/>
    <m/>
    <n v="1"/>
    <n v="62842"/>
    <n v="20"/>
    <m/>
  </r>
  <r>
    <x v="61"/>
    <x v="4"/>
    <n v="2021"/>
    <x v="10"/>
    <n v="11"/>
    <m/>
    <m/>
    <m/>
    <m/>
    <n v="688"/>
    <n v="39"/>
  </r>
  <r>
    <x v="61"/>
    <x v="4"/>
    <n v="2021"/>
    <x v="11"/>
    <n v="12"/>
    <m/>
    <m/>
    <m/>
    <m/>
    <n v="15264"/>
    <n v="126"/>
  </r>
  <r>
    <x v="61"/>
    <x v="4"/>
    <n v="2021"/>
    <x v="12"/>
    <n v="13"/>
    <m/>
    <m/>
    <n v="5"/>
    <n v="227608"/>
    <n v="73180"/>
    <n v="636"/>
  </r>
  <r>
    <x v="61"/>
    <x v="4"/>
    <n v="2021"/>
    <x v="13"/>
    <n v="14"/>
    <m/>
    <n v="264435"/>
    <n v="3"/>
    <n v="150448"/>
    <n v="908"/>
    <n v="84"/>
  </r>
  <r>
    <x v="61"/>
    <x v="4"/>
    <n v="2021"/>
    <x v="14"/>
    <n v="15"/>
    <m/>
    <n v="627263"/>
    <m/>
    <m/>
    <n v="52941"/>
    <m/>
  </r>
  <r>
    <x v="61"/>
    <x v="4"/>
    <n v="2021"/>
    <x v="15"/>
    <n v="16"/>
    <m/>
    <n v="25000"/>
    <m/>
    <m/>
    <n v="8439"/>
    <n v="64"/>
  </r>
  <r>
    <x v="61"/>
    <x v="4"/>
    <n v="2021"/>
    <x v="16"/>
    <n v="17"/>
    <n v="0"/>
    <n v="0"/>
    <n v="5"/>
    <n v="283336"/>
    <n v="90870"/>
    <n v="151"/>
  </r>
  <r>
    <x v="61"/>
    <x v="4"/>
    <n v="2021"/>
    <x v="17"/>
    <n v="18"/>
    <m/>
    <m/>
    <m/>
    <m/>
    <n v="2730"/>
    <n v="40"/>
  </r>
  <r>
    <x v="61"/>
    <x v="4"/>
    <n v="2021"/>
    <x v="18"/>
    <n v="19"/>
    <m/>
    <m/>
    <m/>
    <m/>
    <n v="280"/>
    <n v="4"/>
  </r>
  <r>
    <x v="61"/>
    <x v="4"/>
    <n v="2021"/>
    <x v="19"/>
    <n v="20"/>
    <m/>
    <m/>
    <n v="1"/>
    <n v="49241"/>
    <n v="1502"/>
    <n v="14"/>
  </r>
  <r>
    <x v="61"/>
    <x v="4"/>
    <n v="2021"/>
    <x v="20"/>
    <n v="21"/>
    <m/>
    <m/>
    <n v="1"/>
    <n v="48301"/>
    <n v="163"/>
    <n v="17"/>
  </r>
  <r>
    <x v="61"/>
    <x v="4"/>
    <n v="2021"/>
    <x v="21"/>
    <n v="22"/>
    <m/>
    <m/>
    <m/>
    <m/>
    <n v="20170"/>
    <n v="65"/>
  </r>
  <r>
    <x v="61"/>
    <x v="4"/>
    <n v="2021"/>
    <x v="22"/>
    <n v="23"/>
    <m/>
    <m/>
    <n v="3"/>
    <n v="185794"/>
    <n v="66025"/>
    <n v="11"/>
  </r>
  <r>
    <x v="61"/>
    <x v="4"/>
    <n v="2021"/>
    <x v="23"/>
    <n v="24"/>
    <m/>
    <m/>
    <n v="2"/>
    <n v="104024"/>
    <n v="31280"/>
    <n v="84"/>
  </r>
  <r>
    <x v="61"/>
    <x v="4"/>
    <n v="2021"/>
    <x v="24"/>
    <n v="25"/>
    <m/>
    <m/>
    <n v="7"/>
    <n v="365606"/>
    <n v="92457"/>
    <n v="647"/>
  </r>
  <r>
    <x v="61"/>
    <x v="4"/>
    <n v="2021"/>
    <x v="25"/>
    <n v="26"/>
    <m/>
    <n v="1580314"/>
    <n v="3"/>
    <n v="150324"/>
    <n v="71511"/>
    <n v="304"/>
  </r>
  <r>
    <x v="61"/>
    <x v="4"/>
    <n v="2021"/>
    <x v="26"/>
    <n v="27"/>
    <m/>
    <m/>
    <m/>
    <m/>
    <n v="3758"/>
    <m/>
  </r>
  <r>
    <x v="62"/>
    <x v="6"/>
    <n v="2021"/>
    <x v="0"/>
    <n v="1"/>
    <n v="59577069"/>
    <n v="843686"/>
    <n v="4"/>
    <n v="59577069"/>
    <n v="9431"/>
    <n v="445"/>
  </r>
  <r>
    <x v="62"/>
    <x v="6"/>
    <n v="2021"/>
    <x v="1"/>
    <n v="2"/>
    <n v="0"/>
    <n v="0"/>
    <n v="0"/>
    <n v="0"/>
    <n v="244"/>
    <n v="4"/>
  </r>
  <r>
    <x v="62"/>
    <x v="6"/>
    <n v="2021"/>
    <x v="2"/>
    <n v="3"/>
    <n v="0"/>
    <n v="141000"/>
    <n v="0"/>
    <n v="0"/>
    <n v="396"/>
    <n v="14"/>
  </r>
  <r>
    <x v="62"/>
    <x v="6"/>
    <n v="2021"/>
    <x v="3"/>
    <n v="4"/>
    <n v="0"/>
    <n v="0"/>
    <n v="0"/>
    <n v="0"/>
    <n v="80"/>
    <n v="8"/>
  </r>
  <r>
    <x v="62"/>
    <x v="6"/>
    <n v="2021"/>
    <x v="4"/>
    <n v="5"/>
    <n v="59577069"/>
    <n v="0"/>
    <n v="4"/>
    <n v="59577069"/>
    <n v="221"/>
    <n v="5"/>
  </r>
  <r>
    <x v="62"/>
    <x v="6"/>
    <n v="2021"/>
    <x v="5"/>
    <n v="6"/>
    <n v="0"/>
    <n v="15000"/>
    <n v="0"/>
    <n v="0"/>
    <n v="1913"/>
    <n v="386"/>
  </r>
  <r>
    <x v="62"/>
    <x v="6"/>
    <n v="2021"/>
    <x v="6"/>
    <n v="7"/>
    <n v="0"/>
    <n v="687686"/>
    <n v="0"/>
    <n v="0"/>
    <n v="6577"/>
    <n v="28"/>
  </r>
  <r>
    <x v="62"/>
    <x v="6"/>
    <n v="2021"/>
    <x v="7"/>
    <n v="8"/>
    <n v="6595550"/>
    <n v="4033893"/>
    <n v="1"/>
    <n v="817732"/>
    <n v="3035"/>
    <n v="30"/>
  </r>
  <r>
    <x v="62"/>
    <x v="6"/>
    <n v="2021"/>
    <x v="8"/>
    <n v="9"/>
    <n v="5787732"/>
    <n v="720580"/>
    <n v="0"/>
    <n v="0"/>
    <n v="4078"/>
    <n v="110"/>
  </r>
  <r>
    <x v="62"/>
    <x v="6"/>
    <n v="2021"/>
    <x v="9"/>
    <n v="10"/>
    <n v="0"/>
    <n v="3000"/>
    <n v="0"/>
    <n v="0"/>
    <n v="26"/>
    <m/>
  </r>
  <r>
    <x v="62"/>
    <x v="6"/>
    <n v="2021"/>
    <x v="10"/>
    <n v="11"/>
    <n v="2100000"/>
    <n v="147190"/>
    <n v="0"/>
    <n v="0"/>
    <n v="1564"/>
    <n v="13"/>
  </r>
  <r>
    <x v="62"/>
    <x v="6"/>
    <n v="2021"/>
    <x v="11"/>
    <n v="12"/>
    <n v="25000000"/>
    <n v="19891256"/>
    <n v="0"/>
    <n v="0"/>
    <n v="8336"/>
    <n v="35"/>
  </r>
  <r>
    <x v="62"/>
    <x v="6"/>
    <n v="2021"/>
    <x v="12"/>
    <n v="13"/>
    <n v="34194085"/>
    <n v="13627827"/>
    <n v="1"/>
    <n v="200183"/>
    <n v="215000"/>
    <n v="35"/>
  </r>
  <r>
    <x v="62"/>
    <x v="6"/>
    <n v="2021"/>
    <x v="13"/>
    <n v="14"/>
    <n v="13650455"/>
    <n v="15912847"/>
    <n v="0"/>
    <n v="0"/>
    <n v="25461"/>
    <n v="66"/>
  </r>
  <r>
    <x v="62"/>
    <x v="6"/>
    <n v="2021"/>
    <x v="14"/>
    <n v="15"/>
    <n v="1572511"/>
    <n v="13887521"/>
    <n v="2"/>
    <n v="720443"/>
    <n v="26653"/>
    <m/>
  </r>
  <r>
    <x v="62"/>
    <x v="6"/>
    <n v="2021"/>
    <x v="15"/>
    <n v="16"/>
    <n v="0"/>
    <n v="1494330"/>
    <n v="0"/>
    <n v="0"/>
    <n v="30953"/>
    <n v="144"/>
  </r>
  <r>
    <x v="62"/>
    <x v="6"/>
    <n v="2021"/>
    <x v="16"/>
    <n v="17"/>
    <n v="18203710"/>
    <n v="11591463"/>
    <n v="2"/>
    <n v="53661"/>
    <n v="174000"/>
    <n v="297"/>
  </r>
  <r>
    <x v="62"/>
    <x v="6"/>
    <n v="2021"/>
    <x v="17"/>
    <n v="18"/>
    <n v="8737285"/>
    <n v="6502145"/>
    <n v="0"/>
    <n v="0"/>
    <n v="46444"/>
    <n v="37"/>
  </r>
  <r>
    <x v="62"/>
    <x v="6"/>
    <n v="2021"/>
    <x v="18"/>
    <n v="19"/>
    <n v="2208906"/>
    <n v="299235"/>
    <n v="0"/>
    <n v="0"/>
    <n v="231"/>
    <n v="13"/>
  </r>
  <r>
    <x v="62"/>
    <x v="6"/>
    <n v="2021"/>
    <x v="19"/>
    <n v="20"/>
    <n v="0"/>
    <n v="98659"/>
    <n v="0"/>
    <n v="0"/>
    <n v="3400"/>
    <n v="104"/>
  </r>
  <r>
    <x v="62"/>
    <x v="6"/>
    <n v="2021"/>
    <x v="20"/>
    <n v="21"/>
    <n v="0"/>
    <n v="1514598"/>
    <n v="0"/>
    <n v="0"/>
    <n v="738"/>
    <n v="17"/>
  </r>
  <r>
    <x v="62"/>
    <x v="6"/>
    <n v="2021"/>
    <x v="21"/>
    <n v="22"/>
    <n v="6495034"/>
    <n v="733185"/>
    <n v="2"/>
    <n v="53661"/>
    <n v="12292"/>
    <n v="37"/>
  </r>
  <r>
    <x v="62"/>
    <x v="6"/>
    <n v="2021"/>
    <x v="22"/>
    <n v="23"/>
    <n v="762485"/>
    <n v="2443641"/>
    <n v="0"/>
    <n v="0"/>
    <n v="110895"/>
    <n v="89"/>
  </r>
  <r>
    <x v="62"/>
    <x v="6"/>
    <n v="2021"/>
    <x v="23"/>
    <n v="24"/>
    <n v="0"/>
    <n v="1227011"/>
    <n v="0"/>
    <n v="0"/>
    <n v="7315"/>
    <n v="174"/>
  </r>
  <r>
    <x v="62"/>
    <x v="6"/>
    <n v="2021"/>
    <x v="24"/>
    <n v="25"/>
    <n v="1034046"/>
    <n v="3595804"/>
    <n v="2"/>
    <n v="11630312"/>
    <n v="70750"/>
    <n v="462"/>
  </r>
  <r>
    <x v="62"/>
    <x v="6"/>
    <n v="2021"/>
    <x v="25"/>
    <n v="26"/>
    <n v="0"/>
    <n v="10443538"/>
    <n v="2"/>
    <n v="163204"/>
    <n v="219025"/>
    <n v="477"/>
  </r>
  <r>
    <x v="62"/>
    <x v="6"/>
    <n v="2021"/>
    <x v="26"/>
    <n v="27"/>
    <n v="6357774"/>
    <n v="372251"/>
    <n v="1"/>
    <n v="64000"/>
    <n v="1276"/>
    <m/>
  </r>
  <r>
    <x v="63"/>
    <x v="2"/>
    <n v="2021"/>
    <x v="0"/>
    <n v="1"/>
    <n v="67711095"/>
    <n v="0"/>
    <n v="460"/>
    <n v="19801642"/>
    <n v="202659"/>
    <n v="1"/>
  </r>
  <r>
    <x v="63"/>
    <x v="2"/>
    <n v="2021"/>
    <x v="1"/>
    <n v="2"/>
    <n v="6385384"/>
    <n v="0"/>
    <n v="40"/>
    <n v="2237837"/>
    <n v="329"/>
    <n v="0"/>
  </r>
  <r>
    <x v="63"/>
    <x v="2"/>
    <n v="2021"/>
    <x v="2"/>
    <n v="3"/>
    <n v="10171207"/>
    <n v="0"/>
    <n v="80"/>
    <n v="3969287"/>
    <n v="705"/>
    <n v="0"/>
  </r>
  <r>
    <x v="63"/>
    <x v="2"/>
    <n v="2021"/>
    <x v="3"/>
    <n v="4"/>
    <n v="20000"/>
    <n v="0"/>
    <n v="1"/>
    <n v="20000"/>
    <n v="14"/>
    <n v="0"/>
  </r>
  <r>
    <x v="63"/>
    <x v="2"/>
    <n v="2021"/>
    <x v="4"/>
    <n v="5"/>
    <n v="1667722"/>
    <n v="0"/>
    <n v="6"/>
    <n v="180000"/>
    <n v="47"/>
    <m/>
  </r>
  <r>
    <x v="63"/>
    <x v="2"/>
    <n v="2021"/>
    <x v="5"/>
    <n v="6"/>
    <n v="6008560"/>
    <n v="0"/>
    <n v="30"/>
    <n v="1075000"/>
    <n v="1968"/>
    <n v="1"/>
  </r>
  <r>
    <x v="63"/>
    <x v="2"/>
    <n v="2021"/>
    <x v="6"/>
    <n v="7"/>
    <n v="43458222"/>
    <n v="0"/>
    <n v="303"/>
    <n v="12319518"/>
    <n v="199596"/>
    <n v="0"/>
  </r>
  <r>
    <x v="63"/>
    <x v="2"/>
    <n v="2021"/>
    <x v="7"/>
    <n v="8"/>
    <n v="40831708"/>
    <n v="0"/>
    <n v="9"/>
    <n v="7417066"/>
    <n v="27373"/>
    <n v="1"/>
  </r>
  <r>
    <x v="63"/>
    <x v="2"/>
    <n v="2021"/>
    <x v="8"/>
    <n v="9"/>
    <n v="9808637"/>
    <n v="0"/>
    <n v="2"/>
    <n v="640044"/>
    <n v="16372"/>
    <n v="3"/>
  </r>
  <r>
    <x v="63"/>
    <x v="2"/>
    <n v="2021"/>
    <x v="9"/>
    <n v="10"/>
    <n v="14598926"/>
    <n v="0"/>
    <n v="1"/>
    <n v="497299"/>
    <n v="3029"/>
    <m/>
  </r>
  <r>
    <x v="63"/>
    <x v="2"/>
    <n v="2021"/>
    <x v="10"/>
    <n v="11"/>
    <n v="25366485"/>
    <n v="0"/>
    <n v="1"/>
    <n v="1919550"/>
    <n v="41949"/>
    <n v="1"/>
  </r>
  <r>
    <x v="63"/>
    <x v="2"/>
    <n v="2021"/>
    <x v="11"/>
    <n v="12"/>
    <n v="50013261"/>
    <n v="0"/>
    <n v="2"/>
    <n v="3622336"/>
    <n v="33657"/>
    <n v="2"/>
  </r>
  <r>
    <x v="63"/>
    <x v="2"/>
    <n v="2021"/>
    <x v="12"/>
    <n v="13"/>
    <n v="362587654"/>
    <n v="0"/>
    <n v="19"/>
    <n v="30956947"/>
    <n v="351684"/>
    <n v="124"/>
  </r>
  <r>
    <x v="63"/>
    <x v="2"/>
    <n v="2021"/>
    <x v="13"/>
    <n v="14"/>
    <n v="74608187"/>
    <n v="0"/>
    <n v="3"/>
    <n v="5641061"/>
    <n v="88238"/>
    <n v="8"/>
  </r>
  <r>
    <x v="63"/>
    <x v="2"/>
    <n v="2021"/>
    <x v="14"/>
    <n v="15"/>
    <n v="18301335"/>
    <n v="0"/>
    <n v="0"/>
    <n v="0"/>
    <n v="22505"/>
    <m/>
  </r>
  <r>
    <x v="63"/>
    <x v="2"/>
    <n v="2021"/>
    <x v="15"/>
    <n v="16"/>
    <n v="61209333"/>
    <n v="0"/>
    <n v="4"/>
    <n v="1604092"/>
    <n v="86525"/>
    <n v="65"/>
  </r>
  <r>
    <x v="63"/>
    <x v="2"/>
    <n v="2021"/>
    <x v="16"/>
    <n v="17"/>
    <n v="173699279"/>
    <n v="0"/>
    <n v="14"/>
    <n v="20857185"/>
    <n v="775555"/>
    <n v="1709"/>
  </r>
  <r>
    <x v="63"/>
    <x v="2"/>
    <n v="2021"/>
    <x v="17"/>
    <n v="18"/>
    <n v="23709198"/>
    <n v="0"/>
    <n v="0"/>
    <n v="0"/>
    <n v="71738"/>
    <n v="839"/>
  </r>
  <r>
    <x v="63"/>
    <x v="2"/>
    <n v="2021"/>
    <x v="18"/>
    <n v="19"/>
    <n v="6494783"/>
    <n v="0"/>
    <n v="0"/>
    <n v="0"/>
    <n v="890"/>
    <n v="62"/>
  </r>
  <r>
    <x v="63"/>
    <x v="2"/>
    <n v="2021"/>
    <x v="19"/>
    <n v="20"/>
    <n v="8581998"/>
    <n v="0"/>
    <n v="0"/>
    <n v="0"/>
    <n v="37043"/>
    <n v="394"/>
  </r>
  <r>
    <x v="63"/>
    <x v="2"/>
    <n v="2021"/>
    <x v="20"/>
    <n v="21"/>
    <n v="2837353"/>
    <n v="0"/>
    <n v="0"/>
    <n v="0"/>
    <n v="45813"/>
    <n v="0"/>
  </r>
  <r>
    <x v="63"/>
    <x v="2"/>
    <n v="2021"/>
    <x v="21"/>
    <n v="22"/>
    <n v="4729673"/>
    <n v="0"/>
    <n v="0"/>
    <n v="0"/>
    <n v="17019"/>
    <n v="397"/>
  </r>
  <r>
    <x v="63"/>
    <x v="2"/>
    <n v="2021"/>
    <x v="22"/>
    <n v="23"/>
    <n v="127346274"/>
    <n v="0"/>
    <n v="14"/>
    <n v="20857185"/>
    <n v="603052"/>
    <n v="17"/>
  </r>
  <r>
    <x v="63"/>
    <x v="2"/>
    <n v="2021"/>
    <x v="23"/>
    <n v="24"/>
    <n v="63192552"/>
    <n v="0"/>
    <n v="215"/>
    <n v="1135202650"/>
    <n v="221626"/>
    <n v="44"/>
  </r>
  <r>
    <x v="63"/>
    <x v="2"/>
    <n v="2021"/>
    <x v="24"/>
    <n v="25"/>
    <n v="73690297"/>
    <n v="0"/>
    <n v="14"/>
    <n v="17767248"/>
    <n v="660718"/>
    <n v="33"/>
  </r>
  <r>
    <x v="63"/>
    <x v="2"/>
    <n v="2021"/>
    <x v="25"/>
    <n v="26"/>
    <n v="225044149"/>
    <n v="0"/>
    <n v="7"/>
    <n v="9170477"/>
    <n v="349234"/>
    <n v="32"/>
  </r>
  <r>
    <x v="63"/>
    <x v="2"/>
    <n v="2021"/>
    <x v="26"/>
    <n v="27"/>
    <n v="4835558"/>
    <n v="0"/>
    <n v="0"/>
    <n v="0"/>
    <n v="9730"/>
    <m/>
  </r>
  <r>
    <x v="64"/>
    <x v="6"/>
    <n v="2021"/>
    <x v="0"/>
    <n v="1"/>
    <n v="11454228"/>
    <n v="2795420"/>
    <n v="1"/>
    <n v="300000"/>
    <n v="3021"/>
    <n v="131"/>
  </r>
  <r>
    <x v="64"/>
    <x v="6"/>
    <n v="2021"/>
    <x v="1"/>
    <n v="2"/>
    <n v="0"/>
    <n v="0"/>
    <n v="0"/>
    <n v="0"/>
    <n v="35"/>
    <n v="3"/>
  </r>
  <r>
    <x v="64"/>
    <x v="6"/>
    <n v="2021"/>
    <x v="2"/>
    <n v="3"/>
    <n v="0"/>
    <n v="0"/>
    <n v="0"/>
    <n v="0"/>
    <n v="0"/>
    <n v="0"/>
  </r>
  <r>
    <x v="64"/>
    <x v="6"/>
    <n v="2021"/>
    <x v="3"/>
    <n v="4"/>
    <n v="0"/>
    <n v="0"/>
    <n v="0"/>
    <n v="0"/>
    <n v="0"/>
    <n v="0"/>
  </r>
  <r>
    <x v="64"/>
    <x v="6"/>
    <n v="2021"/>
    <x v="4"/>
    <n v="5"/>
    <n v="0"/>
    <n v="0"/>
    <n v="0"/>
    <n v="0"/>
    <n v="34"/>
    <n v="0"/>
  </r>
  <r>
    <x v="64"/>
    <x v="6"/>
    <n v="2021"/>
    <x v="5"/>
    <n v="6"/>
    <n v="11454228"/>
    <n v="1537877"/>
    <n v="1"/>
    <n v="300000"/>
    <n v="2198"/>
    <n v="124"/>
  </r>
  <r>
    <x v="64"/>
    <x v="6"/>
    <n v="2021"/>
    <x v="6"/>
    <n v="7"/>
    <n v="0"/>
    <n v="1257543"/>
    <n v="0"/>
    <n v="0"/>
    <n v="754"/>
    <n v="4"/>
  </r>
  <r>
    <x v="64"/>
    <x v="6"/>
    <n v="2021"/>
    <x v="7"/>
    <n v="8"/>
    <n v="1008765"/>
    <n v="0"/>
    <n v="23"/>
    <n v="1008765"/>
    <n v="603"/>
    <n v="24"/>
  </r>
  <r>
    <x v="64"/>
    <x v="6"/>
    <n v="2021"/>
    <x v="8"/>
    <n v="9"/>
    <n v="0"/>
    <n v="9700"/>
    <n v="1"/>
    <n v="314000"/>
    <n v="468"/>
    <n v="20"/>
  </r>
  <r>
    <x v="64"/>
    <x v="6"/>
    <n v="2021"/>
    <x v="9"/>
    <n v="10"/>
    <n v="0"/>
    <n v="0"/>
    <n v="0"/>
    <n v="0"/>
    <n v="5"/>
    <m/>
  </r>
  <r>
    <x v="64"/>
    <x v="6"/>
    <n v="2021"/>
    <x v="10"/>
    <n v="11"/>
    <n v="0"/>
    <n v="10000"/>
    <n v="0"/>
    <n v="0"/>
    <n v="51"/>
    <n v="1"/>
  </r>
  <r>
    <x v="64"/>
    <x v="6"/>
    <n v="2021"/>
    <x v="11"/>
    <n v="12"/>
    <n v="3509056"/>
    <n v="5681960"/>
    <n v="0"/>
    <n v="0"/>
    <n v="211774"/>
    <n v="93"/>
  </r>
  <r>
    <x v="64"/>
    <x v="6"/>
    <n v="2021"/>
    <x v="12"/>
    <n v="13"/>
    <n v="356052"/>
    <n v="710100"/>
    <n v="6"/>
    <n v="4685443"/>
    <n v="78717"/>
    <n v="385"/>
  </r>
  <r>
    <x v="64"/>
    <x v="6"/>
    <n v="2021"/>
    <x v="13"/>
    <n v="14"/>
    <n v="1136620"/>
    <n v="4690597"/>
    <n v="2"/>
    <n v="991220"/>
    <n v="28249"/>
    <n v="68"/>
  </r>
  <r>
    <x v="64"/>
    <x v="6"/>
    <n v="2021"/>
    <x v="14"/>
    <n v="15"/>
    <n v="520000"/>
    <n v="129300"/>
    <n v="3"/>
    <n v="1100000"/>
    <n v="7644"/>
    <m/>
  </r>
  <r>
    <x v="64"/>
    <x v="6"/>
    <n v="2021"/>
    <x v="15"/>
    <n v="16"/>
    <n v="0"/>
    <n v="28000"/>
    <n v="0"/>
    <n v="0"/>
    <n v="19845"/>
    <n v="50"/>
  </r>
  <r>
    <x v="64"/>
    <x v="6"/>
    <n v="2021"/>
    <x v="16"/>
    <n v="17"/>
    <n v="3392229"/>
    <n v="1492093"/>
    <n v="9"/>
    <n v="3237600"/>
    <n v="145090"/>
    <n v="34141"/>
  </r>
  <r>
    <x v="64"/>
    <x v="6"/>
    <n v="2021"/>
    <x v="17"/>
    <n v="18"/>
    <n v="512400"/>
    <n v="51000"/>
    <n v="1"/>
    <n v="497505"/>
    <n v="30358"/>
    <n v="18160"/>
  </r>
  <r>
    <x v="64"/>
    <x v="6"/>
    <n v="2021"/>
    <x v="18"/>
    <n v="19"/>
    <n v="670000"/>
    <n v="170000"/>
    <n v="3"/>
    <n v="701000"/>
    <n v="7821"/>
    <n v="343"/>
  </r>
  <r>
    <x v="64"/>
    <x v="6"/>
    <n v="2021"/>
    <x v="19"/>
    <n v="20"/>
    <n v="0"/>
    <n v="0"/>
    <n v="0"/>
    <n v="0"/>
    <n v="20060"/>
    <n v="1242"/>
  </r>
  <r>
    <x v="64"/>
    <x v="6"/>
    <n v="2021"/>
    <x v="20"/>
    <n v="21"/>
    <n v="483000"/>
    <n v="5000"/>
    <n v="3"/>
    <n v="1319000"/>
    <n v="4327"/>
    <n v="155"/>
  </r>
  <r>
    <x v="64"/>
    <x v="6"/>
    <n v="2021"/>
    <x v="21"/>
    <n v="22"/>
    <n v="16000"/>
    <n v="135800"/>
    <n v="0"/>
    <n v="0"/>
    <n v="13471"/>
    <n v="13145"/>
  </r>
  <r>
    <x v="64"/>
    <x v="6"/>
    <n v="2021"/>
    <x v="22"/>
    <n v="23"/>
    <n v="1710829"/>
    <n v="1130293"/>
    <n v="2"/>
    <n v="720095"/>
    <n v="69053"/>
    <n v="1096"/>
  </r>
  <r>
    <x v="64"/>
    <x v="6"/>
    <n v="2021"/>
    <x v="23"/>
    <n v="24"/>
    <n v="0"/>
    <n v="152400"/>
    <n v="1"/>
    <n v="203000"/>
    <n v="8399"/>
    <n v="34"/>
  </r>
  <r>
    <x v="64"/>
    <x v="6"/>
    <n v="2021"/>
    <x v="24"/>
    <n v="25"/>
    <n v="1080000"/>
    <n v="80000"/>
    <n v="0"/>
    <n v="0"/>
    <n v="137189"/>
    <n v="242"/>
  </r>
  <r>
    <x v="64"/>
    <x v="6"/>
    <n v="2021"/>
    <x v="25"/>
    <n v="26"/>
    <n v="762200"/>
    <n v="22358709"/>
    <n v="2"/>
    <n v="2501986"/>
    <n v="158861"/>
    <n v="209"/>
  </r>
  <r>
    <x v="64"/>
    <x v="6"/>
    <n v="2021"/>
    <x v="26"/>
    <n v="27"/>
    <n v="500000"/>
    <n v="0"/>
    <n v="1"/>
    <n v="500000"/>
    <n v="6730"/>
    <m/>
  </r>
  <r>
    <x v="65"/>
    <x v="1"/>
    <n v="2021"/>
    <x v="0"/>
    <n v="1"/>
    <n v="61800"/>
    <n v="1160148"/>
    <n v="5"/>
    <n v="1698000"/>
    <n v="4755"/>
    <n v="104"/>
  </r>
  <r>
    <x v="65"/>
    <x v="1"/>
    <n v="2021"/>
    <x v="1"/>
    <n v="2"/>
    <n v="0"/>
    <n v="0"/>
    <n v="0"/>
    <n v="0"/>
    <n v="0"/>
    <n v="0"/>
  </r>
  <r>
    <x v="65"/>
    <x v="1"/>
    <n v="2021"/>
    <x v="2"/>
    <n v="3"/>
    <n v="0"/>
    <n v="0"/>
    <n v="1"/>
    <n v="498000"/>
    <n v="50"/>
    <n v="1"/>
  </r>
  <r>
    <x v="65"/>
    <x v="1"/>
    <n v="2021"/>
    <x v="3"/>
    <n v="4"/>
    <n v="0"/>
    <n v="0"/>
    <n v="0"/>
    <n v="0"/>
    <n v="0"/>
    <n v="0"/>
  </r>
  <r>
    <x v="65"/>
    <x v="1"/>
    <n v="2021"/>
    <x v="4"/>
    <n v="5"/>
    <n v="61800"/>
    <n v="0"/>
    <n v="0"/>
    <n v="0"/>
    <n v="2"/>
    <n v="0"/>
  </r>
  <r>
    <x v="65"/>
    <x v="1"/>
    <n v="2021"/>
    <x v="5"/>
    <n v="6"/>
    <n v="0"/>
    <n v="1131828"/>
    <n v="1"/>
    <n v="300000"/>
    <n v="4565"/>
    <n v="102"/>
  </r>
  <r>
    <x v="65"/>
    <x v="1"/>
    <n v="2021"/>
    <x v="6"/>
    <n v="7"/>
    <n v="0"/>
    <n v="28320"/>
    <n v="3"/>
    <n v="900000"/>
    <n v="138"/>
    <n v="1"/>
  </r>
  <r>
    <x v="65"/>
    <x v="1"/>
    <n v="2021"/>
    <x v="7"/>
    <n v="8"/>
    <n v="0"/>
    <n v="3310688"/>
    <n v="0"/>
    <n v="0"/>
    <n v="2210"/>
    <n v="4"/>
  </r>
  <r>
    <x v="65"/>
    <x v="1"/>
    <n v="2021"/>
    <x v="8"/>
    <n v="9"/>
    <n v="22759700"/>
    <n v="316288"/>
    <n v="0"/>
    <n v="0"/>
    <n v="1371"/>
    <n v="34"/>
  </r>
  <r>
    <x v="65"/>
    <x v="1"/>
    <n v="2021"/>
    <x v="9"/>
    <n v="10"/>
    <n v="1500000"/>
    <n v="6572"/>
    <n v="0"/>
    <n v="0"/>
    <n v="103"/>
    <m/>
  </r>
  <r>
    <x v="65"/>
    <x v="1"/>
    <n v="2021"/>
    <x v="10"/>
    <n v="11"/>
    <n v="8109500"/>
    <n v="12182556"/>
    <n v="0"/>
    <n v="0"/>
    <n v="3792"/>
    <n v="3"/>
  </r>
  <r>
    <x v="65"/>
    <x v="1"/>
    <n v="2021"/>
    <x v="11"/>
    <n v="12"/>
    <n v="3742700"/>
    <n v="1619244"/>
    <n v="2"/>
    <n v="802235"/>
    <n v="6041"/>
    <n v="14"/>
  </r>
  <r>
    <x v="65"/>
    <x v="1"/>
    <n v="2021"/>
    <x v="12"/>
    <n v="13"/>
    <n v="6712200"/>
    <n v="8297550"/>
    <n v="3"/>
    <n v="1250000"/>
    <n v="45212"/>
    <n v="142"/>
  </r>
  <r>
    <x v="65"/>
    <x v="1"/>
    <n v="2021"/>
    <x v="13"/>
    <n v="14"/>
    <n v="4155400"/>
    <n v="7427100"/>
    <n v="3"/>
    <n v="1150000"/>
    <n v="20290"/>
    <n v="12"/>
  </r>
  <r>
    <x v="65"/>
    <x v="1"/>
    <n v="2021"/>
    <x v="14"/>
    <n v="15"/>
    <n v="5749995"/>
    <n v="3227860"/>
    <n v="2"/>
    <n v="907500"/>
    <n v="11799"/>
    <m/>
  </r>
  <r>
    <x v="65"/>
    <x v="1"/>
    <n v="2021"/>
    <x v="15"/>
    <n v="16"/>
    <n v="0"/>
    <n v="763277"/>
    <n v="0"/>
    <n v="0"/>
    <n v="21478"/>
    <n v="8"/>
  </r>
  <r>
    <x v="65"/>
    <x v="1"/>
    <n v="2021"/>
    <x v="16"/>
    <n v="17"/>
    <n v="9538955"/>
    <n v="19369605"/>
    <n v="20"/>
    <n v="9058300"/>
    <n v="106456"/>
    <n v="127"/>
  </r>
  <r>
    <x v="65"/>
    <x v="1"/>
    <n v="2021"/>
    <x v="17"/>
    <n v="18"/>
    <n v="203000"/>
    <n v="4298629"/>
    <n v="4"/>
    <n v="1870000"/>
    <n v="36210"/>
    <n v="56"/>
  </r>
  <r>
    <x v="65"/>
    <x v="1"/>
    <n v="2021"/>
    <x v="18"/>
    <n v="19"/>
    <n v="2000000"/>
    <n v="102600"/>
    <n v="2"/>
    <n v="1500000"/>
    <n v="403"/>
    <n v="3"/>
  </r>
  <r>
    <x v="65"/>
    <x v="1"/>
    <n v="2021"/>
    <x v="19"/>
    <n v="20"/>
    <n v="2858255"/>
    <n v="19000"/>
    <n v="3"/>
    <n v="950000"/>
    <n v="484"/>
    <n v="13"/>
  </r>
  <r>
    <x v="65"/>
    <x v="1"/>
    <n v="2021"/>
    <x v="20"/>
    <n v="21"/>
    <n v="1458700"/>
    <n v="615860"/>
    <n v="5"/>
    <n v="2168800"/>
    <n v="1961"/>
    <n v="21"/>
  </r>
  <r>
    <x v="65"/>
    <x v="1"/>
    <n v="2021"/>
    <x v="21"/>
    <n v="22"/>
    <n v="734000"/>
    <n v="636560"/>
    <n v="5"/>
    <n v="2369500"/>
    <n v="12875"/>
    <n v="30"/>
  </r>
  <r>
    <x v="65"/>
    <x v="1"/>
    <n v="2021"/>
    <x v="22"/>
    <n v="23"/>
    <n v="2285000"/>
    <n v="13696956"/>
    <n v="1"/>
    <n v="200000"/>
    <n v="54523"/>
    <n v="4"/>
  </r>
  <r>
    <x v="65"/>
    <x v="1"/>
    <n v="2021"/>
    <x v="23"/>
    <n v="24"/>
    <n v="300000"/>
    <n v="4494603"/>
    <n v="5"/>
    <n v="2389950"/>
    <n v="28678"/>
    <n v="14"/>
  </r>
  <r>
    <x v="65"/>
    <x v="1"/>
    <n v="2021"/>
    <x v="24"/>
    <n v="25"/>
    <n v="31434526"/>
    <n v="1740156"/>
    <n v="5"/>
    <n v="1942500"/>
    <n v="28190"/>
    <n v="153"/>
  </r>
  <r>
    <x v="65"/>
    <x v="1"/>
    <n v="2021"/>
    <x v="25"/>
    <n v="26"/>
    <n v="1593500"/>
    <n v="11834485"/>
    <n v="19"/>
    <n v="7456039"/>
    <n v="56646"/>
    <n v="195"/>
  </r>
  <r>
    <x v="65"/>
    <x v="1"/>
    <n v="2021"/>
    <x v="26"/>
    <n v="27"/>
    <n v="100000"/>
    <n v="170600"/>
    <n v="0"/>
    <n v="0"/>
    <n v="5708"/>
    <m/>
  </r>
  <r>
    <x v="66"/>
    <x v="7"/>
    <n v="2021"/>
    <x v="0"/>
    <n v="1"/>
    <n v="22805275"/>
    <n v="16875337"/>
    <n v="55"/>
    <n v="21048490"/>
    <n v="505535"/>
    <n v="267"/>
  </r>
  <r>
    <x v="66"/>
    <x v="7"/>
    <n v="2021"/>
    <x v="1"/>
    <n v="2"/>
    <n v="0"/>
    <n v="0"/>
    <n v="0"/>
    <n v="0"/>
    <n v="7"/>
    <n v="3"/>
  </r>
  <r>
    <x v="66"/>
    <x v="7"/>
    <n v="2021"/>
    <x v="2"/>
    <n v="3"/>
    <n v="1352760"/>
    <n v="0"/>
    <n v="2"/>
    <n v="1352760"/>
    <n v="360"/>
    <n v="0"/>
  </r>
  <r>
    <x v="66"/>
    <x v="7"/>
    <n v="2021"/>
    <x v="3"/>
    <n v="4"/>
    <n v="0"/>
    <n v="70000"/>
    <n v="32"/>
    <n v="0"/>
    <n v="24500"/>
    <n v="2"/>
  </r>
  <r>
    <x v="66"/>
    <x v="7"/>
    <n v="2021"/>
    <x v="4"/>
    <n v="5"/>
    <n v="13800000"/>
    <n v="50000"/>
    <n v="7"/>
    <n v="14844000"/>
    <n v="5107"/>
    <n v="14"/>
  </r>
  <r>
    <x v="66"/>
    <x v="7"/>
    <n v="2021"/>
    <x v="5"/>
    <n v="6"/>
    <n v="2243600"/>
    <n v="12320294"/>
    <n v="7"/>
    <n v="3455970"/>
    <n v="468096"/>
    <n v="213"/>
  </r>
  <r>
    <x v="66"/>
    <x v="7"/>
    <n v="2021"/>
    <x v="6"/>
    <n v="7"/>
    <n v="5408915"/>
    <n v="4435043"/>
    <n v="7"/>
    <n v="1395760"/>
    <n v="7465"/>
    <n v="35"/>
  </r>
  <r>
    <x v="66"/>
    <x v="7"/>
    <n v="2021"/>
    <x v="7"/>
    <n v="8"/>
    <n v="1286700"/>
    <n v="822432"/>
    <n v="12"/>
    <n v="10397000"/>
    <n v="13026"/>
    <n v="101"/>
  </r>
  <r>
    <x v="66"/>
    <x v="7"/>
    <n v="2021"/>
    <x v="8"/>
    <n v="9"/>
    <n v="0"/>
    <n v="2464243"/>
    <n v="8"/>
    <n v="9709000"/>
    <n v="174056"/>
    <n v="190"/>
  </r>
  <r>
    <x v="66"/>
    <x v="7"/>
    <n v="2021"/>
    <x v="9"/>
    <n v="10"/>
    <n v="260000"/>
    <n v="345676"/>
    <n v="0"/>
    <n v="0"/>
    <n v="659"/>
    <m/>
  </r>
  <r>
    <x v="66"/>
    <x v="7"/>
    <n v="2021"/>
    <x v="10"/>
    <n v="11"/>
    <n v="0"/>
    <n v="51200"/>
    <n v="34"/>
    <n v="2500000"/>
    <n v="54958"/>
    <n v="54"/>
  </r>
  <r>
    <x v="66"/>
    <x v="7"/>
    <n v="2021"/>
    <x v="11"/>
    <n v="12"/>
    <n v="5540140"/>
    <n v="3620248"/>
    <n v="8"/>
    <n v="3327770"/>
    <n v="25696"/>
    <n v="160"/>
  </r>
  <r>
    <x v="66"/>
    <x v="7"/>
    <n v="2021"/>
    <x v="12"/>
    <n v="13"/>
    <n v="3247500"/>
    <n v="537510446"/>
    <n v="11"/>
    <n v="63672600"/>
    <n v="316328"/>
    <n v="628"/>
  </r>
  <r>
    <x v="66"/>
    <x v="7"/>
    <n v="2021"/>
    <x v="13"/>
    <n v="14"/>
    <n v="6371000"/>
    <n v="19277738"/>
    <n v="9"/>
    <n v="4337300"/>
    <n v="94246"/>
    <n v="211"/>
  </r>
  <r>
    <x v="66"/>
    <x v="7"/>
    <n v="2021"/>
    <x v="14"/>
    <n v="15"/>
    <n v="1742000"/>
    <n v="2736097"/>
    <n v="16"/>
    <n v="2783300"/>
    <n v="213162"/>
    <m/>
  </r>
  <r>
    <x v="66"/>
    <x v="7"/>
    <n v="2021"/>
    <x v="15"/>
    <n v="16"/>
    <n v="3284740"/>
    <n v="2139294"/>
    <n v="10"/>
    <n v="3539180"/>
    <n v="144306"/>
    <n v="161"/>
  </r>
  <r>
    <x v="66"/>
    <x v="7"/>
    <n v="2021"/>
    <x v="16"/>
    <n v="17"/>
    <n v="29328078"/>
    <n v="26386394"/>
    <n v="44"/>
    <n v="741539"/>
    <n v="600124"/>
    <n v="927"/>
  </r>
  <r>
    <x v="66"/>
    <x v="7"/>
    <n v="2021"/>
    <x v="17"/>
    <n v="18"/>
    <n v="9529936"/>
    <n v="8123984"/>
    <n v="4"/>
    <n v="295442"/>
    <n v="228524"/>
    <n v="265"/>
  </r>
  <r>
    <x v="66"/>
    <x v="7"/>
    <n v="2021"/>
    <x v="18"/>
    <n v="19"/>
    <n v="4965458"/>
    <n v="1061563"/>
    <n v="4"/>
    <n v="28383"/>
    <n v="17787"/>
    <n v="46"/>
  </r>
  <r>
    <x v="66"/>
    <x v="7"/>
    <n v="2021"/>
    <x v="19"/>
    <n v="20"/>
    <n v="1139898"/>
    <n v="924274"/>
    <n v="2"/>
    <n v="9179"/>
    <n v="6496"/>
    <n v="85"/>
  </r>
  <r>
    <x v="66"/>
    <x v="7"/>
    <n v="2021"/>
    <x v="20"/>
    <n v="21"/>
    <n v="1494402"/>
    <n v="7107100"/>
    <n v="6"/>
    <n v="18331"/>
    <n v="15343"/>
    <n v="18"/>
  </r>
  <r>
    <x v="66"/>
    <x v="7"/>
    <n v="2021"/>
    <x v="21"/>
    <n v="22"/>
    <n v="256400"/>
    <n v="474497"/>
    <n v="2"/>
    <n v="141646"/>
    <n v="129888"/>
    <n v="405"/>
  </r>
  <r>
    <x v="66"/>
    <x v="7"/>
    <n v="2021"/>
    <x v="22"/>
    <n v="23"/>
    <n v="11941984"/>
    <n v="8694976"/>
    <n v="26"/>
    <n v="248558"/>
    <n v="202086"/>
    <n v="108"/>
  </r>
  <r>
    <x v="66"/>
    <x v="7"/>
    <n v="2021"/>
    <x v="23"/>
    <n v="24"/>
    <n v="2982756"/>
    <n v="3498715"/>
    <n v="11"/>
    <n v="4490000"/>
    <n v="333931"/>
    <n v="197"/>
  </r>
  <r>
    <x v="66"/>
    <x v="7"/>
    <n v="2021"/>
    <x v="24"/>
    <n v="25"/>
    <n v="8506550"/>
    <n v="729724"/>
    <n v="11"/>
    <n v="6091950"/>
    <n v="193392"/>
    <n v="601"/>
  </r>
  <r>
    <x v="66"/>
    <x v="7"/>
    <n v="2021"/>
    <x v="25"/>
    <n v="26"/>
    <n v="16616482"/>
    <n v="29968719"/>
    <n v="30"/>
    <n v="12854289"/>
    <n v="414390"/>
    <n v="604"/>
  </r>
  <r>
    <x v="66"/>
    <x v="7"/>
    <n v="2021"/>
    <x v="26"/>
    <n v="27"/>
    <n v="1312000"/>
    <n v="1044008"/>
    <n v="6"/>
    <n v="1471000"/>
    <n v="60200"/>
    <m/>
  </r>
  <r>
    <x v="67"/>
    <x v="3"/>
    <n v="2021"/>
    <x v="0"/>
    <n v="1"/>
    <n v="2238754"/>
    <n v="0"/>
    <n v="0"/>
    <n v="0"/>
    <n v="13347"/>
    <n v="1"/>
  </r>
  <r>
    <x v="67"/>
    <x v="3"/>
    <n v="2021"/>
    <x v="1"/>
    <n v="2"/>
    <n v="0"/>
    <n v="0"/>
    <n v="0"/>
    <n v="0"/>
    <n v="0"/>
    <n v="0"/>
  </r>
  <r>
    <x v="67"/>
    <x v="3"/>
    <n v="2021"/>
    <x v="2"/>
    <n v="3"/>
    <n v="0"/>
    <n v="0"/>
    <n v="0"/>
    <n v="0"/>
    <n v="39"/>
    <n v="0"/>
  </r>
  <r>
    <x v="67"/>
    <x v="3"/>
    <n v="2021"/>
    <x v="3"/>
    <n v="4"/>
    <n v="0"/>
    <n v="0"/>
    <n v="0"/>
    <n v="0"/>
    <n v="2290"/>
    <n v="0"/>
  </r>
  <r>
    <x v="67"/>
    <x v="3"/>
    <n v="2021"/>
    <x v="4"/>
    <n v="5"/>
    <n v="0"/>
    <n v="0"/>
    <n v="0"/>
    <n v="0"/>
    <n v="235"/>
    <n v="0"/>
  </r>
  <r>
    <x v="67"/>
    <x v="3"/>
    <n v="2021"/>
    <x v="5"/>
    <n v="6"/>
    <n v="0"/>
    <n v="0"/>
    <n v="0"/>
    <n v="0"/>
    <n v="2414"/>
    <n v="0"/>
  </r>
  <r>
    <x v="67"/>
    <x v="3"/>
    <n v="2021"/>
    <x v="6"/>
    <n v="7"/>
    <n v="2238754"/>
    <n v="0"/>
    <n v="0"/>
    <n v="0"/>
    <n v="8369"/>
    <n v="1"/>
  </r>
  <r>
    <x v="67"/>
    <x v="3"/>
    <n v="2021"/>
    <x v="7"/>
    <n v="8"/>
    <n v="181500"/>
    <n v="0"/>
    <n v="0"/>
    <n v="0"/>
    <n v="690"/>
    <n v="5"/>
  </r>
  <r>
    <x v="67"/>
    <x v="3"/>
    <n v="2021"/>
    <x v="8"/>
    <n v="9"/>
    <n v="1246478"/>
    <n v="0"/>
    <n v="5"/>
    <n v="550000"/>
    <n v="1146"/>
    <n v="25"/>
  </r>
  <r>
    <x v="67"/>
    <x v="3"/>
    <n v="2021"/>
    <x v="9"/>
    <n v="10"/>
    <n v="362805"/>
    <n v="0"/>
    <n v="0"/>
    <n v="0"/>
    <n v="15"/>
    <m/>
  </r>
  <r>
    <x v="67"/>
    <x v="3"/>
    <n v="2021"/>
    <x v="10"/>
    <n v="11"/>
    <n v="0"/>
    <n v="0"/>
    <n v="0"/>
    <n v="0"/>
    <n v="1002"/>
    <n v="0"/>
  </r>
  <r>
    <x v="67"/>
    <x v="3"/>
    <n v="2021"/>
    <x v="11"/>
    <n v="12"/>
    <n v="181500"/>
    <n v="0"/>
    <n v="0"/>
    <n v="0"/>
    <n v="690"/>
    <n v="5"/>
  </r>
  <r>
    <x v="67"/>
    <x v="3"/>
    <n v="2021"/>
    <x v="12"/>
    <n v="13"/>
    <n v="11033568"/>
    <n v="0"/>
    <n v="11"/>
    <n v="1100000"/>
    <n v="46600"/>
    <n v="6"/>
  </r>
  <r>
    <x v="67"/>
    <x v="3"/>
    <n v="2021"/>
    <x v="13"/>
    <n v="14"/>
    <n v="4075793"/>
    <n v="0"/>
    <n v="13"/>
    <n v="1650000"/>
    <n v="14171"/>
    <n v="3"/>
  </r>
  <r>
    <x v="67"/>
    <x v="3"/>
    <n v="2021"/>
    <x v="14"/>
    <n v="15"/>
    <n v="5020391"/>
    <n v="1915000"/>
    <n v="2"/>
    <n v="3328680"/>
    <n v="70000"/>
    <m/>
  </r>
  <r>
    <x v="67"/>
    <x v="3"/>
    <n v="2021"/>
    <x v="15"/>
    <n v="16"/>
    <n v="198835"/>
    <n v="0"/>
    <n v="1"/>
    <n v="50000"/>
    <n v="195"/>
    <n v="0"/>
  </r>
  <r>
    <x v="67"/>
    <x v="3"/>
    <n v="2021"/>
    <x v="16"/>
    <n v="17"/>
    <n v="8337449"/>
    <n v="58484"/>
    <n v="5"/>
    <n v="550000"/>
    <n v="177379"/>
    <n v="19"/>
  </r>
  <r>
    <x v="67"/>
    <x v="3"/>
    <n v="2021"/>
    <x v="17"/>
    <n v="18"/>
    <n v="0"/>
    <n v="0"/>
    <n v="0"/>
    <n v="0"/>
    <n v="72"/>
    <n v="0"/>
  </r>
  <r>
    <x v="67"/>
    <x v="3"/>
    <n v="2021"/>
    <x v="18"/>
    <n v="19"/>
    <n v="416000"/>
    <n v="0"/>
    <n v="0"/>
    <n v="0"/>
    <n v="610"/>
    <n v="2"/>
  </r>
  <r>
    <x v="67"/>
    <x v="3"/>
    <n v="2021"/>
    <x v="19"/>
    <n v="20"/>
    <n v="0"/>
    <n v="0"/>
    <n v="0"/>
    <n v="0"/>
    <n v="312"/>
    <n v="0"/>
  </r>
  <r>
    <x v="67"/>
    <x v="3"/>
    <n v="2021"/>
    <x v="20"/>
    <n v="21"/>
    <n v="0"/>
    <n v="0"/>
    <n v="0"/>
    <n v="0"/>
    <n v="60"/>
    <n v="1"/>
  </r>
  <r>
    <x v="67"/>
    <x v="3"/>
    <n v="2021"/>
    <x v="21"/>
    <n v="22"/>
    <n v="762239"/>
    <n v="0"/>
    <n v="5"/>
    <n v="550000"/>
    <n v="12292"/>
    <n v="8"/>
  </r>
  <r>
    <x v="67"/>
    <x v="3"/>
    <n v="2021"/>
    <x v="22"/>
    <n v="23"/>
    <n v="7159210"/>
    <n v="58484"/>
    <n v="0"/>
    <n v="0"/>
    <n v="164033"/>
    <n v="8"/>
  </r>
  <r>
    <x v="67"/>
    <x v="3"/>
    <n v="2021"/>
    <x v="23"/>
    <n v="24"/>
    <n v="705750"/>
    <n v="643700"/>
    <n v="0"/>
    <n v="0"/>
    <n v="12862"/>
    <n v="0"/>
  </r>
  <r>
    <x v="67"/>
    <x v="3"/>
    <n v="2021"/>
    <x v="24"/>
    <n v="25"/>
    <n v="3625028"/>
    <n v="0"/>
    <n v="19"/>
    <n v="2100000"/>
    <n v="15816"/>
    <n v="25"/>
  </r>
  <r>
    <x v="67"/>
    <x v="3"/>
    <n v="2021"/>
    <x v="25"/>
    <n v="26"/>
    <n v="17588688"/>
    <n v="116330"/>
    <n v="1"/>
    <n v="20000"/>
    <n v="51320"/>
    <n v="4"/>
  </r>
  <r>
    <x v="67"/>
    <x v="3"/>
    <n v="2021"/>
    <x v="26"/>
    <n v="27"/>
    <n v="322070"/>
    <n v="0"/>
    <n v="4"/>
    <n v="600000"/>
    <n v="771"/>
    <m/>
  </r>
  <r>
    <x v="68"/>
    <x v="4"/>
    <n v="2021"/>
    <x v="0"/>
    <n v="1"/>
    <n v="0"/>
    <n v="32375"/>
    <n v="10"/>
    <n v="269000"/>
    <n v="2495"/>
    <n v="9"/>
  </r>
  <r>
    <x v="68"/>
    <x v="4"/>
    <n v="2021"/>
    <x v="1"/>
    <n v="2"/>
    <n v="0"/>
    <n v="0"/>
    <n v="0"/>
    <n v="0"/>
    <n v="0"/>
    <n v="0"/>
  </r>
  <r>
    <x v="68"/>
    <x v="4"/>
    <n v="2021"/>
    <x v="2"/>
    <n v="3"/>
    <n v="0"/>
    <n v="0"/>
    <n v="0"/>
    <n v="0"/>
    <n v="60"/>
    <n v="0"/>
  </r>
  <r>
    <x v="68"/>
    <x v="4"/>
    <n v="2021"/>
    <x v="3"/>
    <n v="4"/>
    <n v="0"/>
    <n v="0"/>
    <n v="0"/>
    <n v="0"/>
    <n v="0"/>
    <n v="0"/>
  </r>
  <r>
    <x v="68"/>
    <x v="4"/>
    <n v="2021"/>
    <x v="4"/>
    <n v="5"/>
    <n v="0"/>
    <n v="0"/>
    <n v="0"/>
    <n v="0"/>
    <n v="93"/>
    <n v="2"/>
  </r>
  <r>
    <x v="68"/>
    <x v="4"/>
    <n v="2021"/>
    <x v="5"/>
    <n v="6"/>
    <n v="0"/>
    <n v="25675"/>
    <n v="0"/>
    <n v="0"/>
    <n v="1180"/>
    <n v="3"/>
  </r>
  <r>
    <x v="68"/>
    <x v="4"/>
    <n v="2021"/>
    <x v="6"/>
    <n v="7"/>
    <n v="0"/>
    <n v="6700"/>
    <n v="10"/>
    <n v="269000"/>
    <n v="1162"/>
    <n v="4"/>
  </r>
  <r>
    <x v="68"/>
    <x v="4"/>
    <n v="2021"/>
    <x v="7"/>
    <n v="8"/>
    <n v="0"/>
    <n v="25000"/>
    <n v="1"/>
    <n v="100000"/>
    <n v="752"/>
    <n v="5"/>
  </r>
  <r>
    <x v="68"/>
    <x v="4"/>
    <n v="2021"/>
    <x v="8"/>
    <n v="9"/>
    <n v="0"/>
    <n v="49000"/>
    <n v="1"/>
    <n v="100000"/>
    <n v="2095"/>
    <n v="12"/>
  </r>
  <r>
    <x v="68"/>
    <x v="4"/>
    <n v="2021"/>
    <x v="9"/>
    <n v="10"/>
    <n v="0"/>
    <n v="0"/>
    <n v="0"/>
    <n v="0"/>
    <n v="2"/>
    <m/>
  </r>
  <r>
    <x v="68"/>
    <x v="4"/>
    <n v="2021"/>
    <x v="10"/>
    <n v="11"/>
    <n v="129300"/>
    <n v="10000"/>
    <n v="2"/>
    <n v="151000"/>
    <n v="7313"/>
    <n v="6"/>
  </r>
  <r>
    <x v="68"/>
    <x v="4"/>
    <n v="2021"/>
    <x v="11"/>
    <n v="12"/>
    <n v="0"/>
    <n v="335671"/>
    <n v="1"/>
    <n v="84000"/>
    <n v="19483"/>
    <n v="43"/>
  </r>
  <r>
    <x v="68"/>
    <x v="4"/>
    <n v="2021"/>
    <x v="12"/>
    <n v="13"/>
    <n v="2319500"/>
    <n v="1209899"/>
    <n v="0"/>
    <n v="0"/>
    <n v="57390"/>
    <n v="238"/>
  </r>
  <r>
    <x v="68"/>
    <x v="4"/>
    <n v="2021"/>
    <x v="13"/>
    <n v="14"/>
    <n v="0"/>
    <n v="1179738"/>
    <n v="0"/>
    <n v="0"/>
    <n v="24082"/>
    <n v="28"/>
  </r>
  <r>
    <x v="68"/>
    <x v="4"/>
    <n v="2021"/>
    <x v="14"/>
    <n v="15"/>
    <n v="456800"/>
    <n v="164500"/>
    <n v="0"/>
    <n v="0"/>
    <n v="36339"/>
    <m/>
  </r>
  <r>
    <x v="68"/>
    <x v="4"/>
    <n v="2021"/>
    <x v="15"/>
    <n v="16"/>
    <n v="0"/>
    <n v="175788"/>
    <n v="0"/>
    <n v="0"/>
    <n v="12187"/>
    <n v="27"/>
  </r>
  <r>
    <x v="68"/>
    <x v="4"/>
    <n v="2021"/>
    <x v="16"/>
    <n v="17"/>
    <n v="2753400"/>
    <n v="3207077"/>
    <n v="2"/>
    <n v="3177306"/>
    <n v="76937"/>
    <n v="259"/>
  </r>
  <r>
    <x v="68"/>
    <x v="4"/>
    <n v="2021"/>
    <x v="17"/>
    <n v="18"/>
    <n v="0"/>
    <n v="1174906"/>
    <n v="0"/>
    <n v="0"/>
    <n v="8629"/>
    <n v="47"/>
  </r>
  <r>
    <x v="68"/>
    <x v="4"/>
    <n v="2021"/>
    <x v="18"/>
    <n v="19"/>
    <n v="913400"/>
    <n v="559504"/>
    <n v="2"/>
    <n v="3177306"/>
    <n v="4421"/>
    <n v="32"/>
  </r>
  <r>
    <x v="68"/>
    <x v="4"/>
    <n v="2021"/>
    <x v="19"/>
    <n v="20"/>
    <n v="0"/>
    <n v="127000"/>
    <n v="0"/>
    <n v="0"/>
    <n v="2931"/>
    <n v="75"/>
  </r>
  <r>
    <x v="68"/>
    <x v="4"/>
    <n v="2021"/>
    <x v="20"/>
    <n v="21"/>
    <n v="0"/>
    <n v="0"/>
    <n v="0"/>
    <n v="0"/>
    <n v="263"/>
    <n v="6"/>
  </r>
  <r>
    <x v="68"/>
    <x v="4"/>
    <n v="2021"/>
    <x v="21"/>
    <n v="22"/>
    <n v="0"/>
    <n v="190347"/>
    <n v="0"/>
    <n v="0"/>
    <n v="28815"/>
    <n v="71"/>
  </r>
  <r>
    <x v="68"/>
    <x v="4"/>
    <n v="2021"/>
    <x v="22"/>
    <n v="23"/>
    <n v="1840000"/>
    <n v="1155320"/>
    <n v="0"/>
    <n v="0"/>
    <n v="31878"/>
    <n v="28"/>
  </r>
  <r>
    <x v="68"/>
    <x v="4"/>
    <n v="2021"/>
    <x v="23"/>
    <n v="24"/>
    <n v="1445300"/>
    <n v="120951"/>
    <n v="2"/>
    <n v="484564"/>
    <n v="39222"/>
    <n v="82"/>
  </r>
  <r>
    <x v="68"/>
    <x v="4"/>
    <n v="2021"/>
    <x v="24"/>
    <n v="25"/>
    <n v="3384600"/>
    <n v="353474"/>
    <n v="0"/>
    <n v="0"/>
    <n v="45314"/>
    <n v="85"/>
  </r>
  <r>
    <x v="68"/>
    <x v="4"/>
    <n v="2021"/>
    <x v="25"/>
    <n v="26"/>
    <n v="4369200"/>
    <n v="1636902"/>
    <n v="2"/>
    <n v="142000"/>
    <n v="95964"/>
    <n v="214"/>
  </r>
  <r>
    <x v="68"/>
    <x v="4"/>
    <n v="2021"/>
    <x v="26"/>
    <n v="27"/>
    <n v="497500"/>
    <n v="184500"/>
    <n v="0"/>
    <n v="0"/>
    <n v="17289"/>
    <m/>
  </r>
  <r>
    <x v="69"/>
    <x v="5"/>
    <n v="2021"/>
    <x v="0"/>
    <n v="1"/>
    <n v="8283482"/>
    <n v="287280"/>
    <n v="31"/>
    <n v="20583700"/>
    <n v="20944"/>
    <n v="127"/>
  </r>
  <r>
    <x v="69"/>
    <x v="5"/>
    <n v="2021"/>
    <x v="1"/>
    <n v="2"/>
    <n v="67000"/>
    <n v="20630"/>
    <n v="0"/>
    <n v="0"/>
    <n v="10720"/>
    <n v="2"/>
  </r>
  <r>
    <x v="69"/>
    <x v="5"/>
    <n v="2021"/>
    <x v="2"/>
    <n v="3"/>
    <n v="451000"/>
    <n v="129000"/>
    <n v="2"/>
    <n v="451500"/>
    <n v="251"/>
    <n v="2"/>
  </r>
  <r>
    <x v="69"/>
    <x v="5"/>
    <n v="2021"/>
    <x v="3"/>
    <n v="4"/>
    <n v="0"/>
    <n v="11900"/>
    <n v="0"/>
    <n v="0"/>
    <n v="137"/>
    <n v="1"/>
  </r>
  <r>
    <x v="69"/>
    <x v="5"/>
    <n v="2021"/>
    <x v="4"/>
    <n v="5"/>
    <n v="562000"/>
    <n v="34200"/>
    <n v="27"/>
    <n v="19450200"/>
    <n v="2375"/>
    <n v="24"/>
  </r>
  <r>
    <x v="69"/>
    <x v="5"/>
    <n v="2021"/>
    <x v="5"/>
    <n v="6"/>
    <n v="7203482"/>
    <n v="81950"/>
    <n v="1"/>
    <n v="650000"/>
    <n v="4347"/>
    <n v="57"/>
  </r>
  <r>
    <x v="69"/>
    <x v="5"/>
    <n v="2021"/>
    <x v="6"/>
    <n v="7"/>
    <n v="0"/>
    <n v="9600"/>
    <n v="1"/>
    <n v="32000"/>
    <n v="3114"/>
    <n v="41"/>
  </r>
  <r>
    <x v="69"/>
    <x v="5"/>
    <n v="2021"/>
    <x v="7"/>
    <n v="8"/>
    <n v="814060"/>
    <n v="819060"/>
    <n v="4"/>
    <n v="1204000"/>
    <n v="19341"/>
    <n v="66"/>
  </r>
  <r>
    <x v="69"/>
    <x v="5"/>
    <n v="2021"/>
    <x v="8"/>
    <n v="9"/>
    <n v="54000"/>
    <n v="91400"/>
    <n v="2"/>
    <n v="210000"/>
    <n v="5661"/>
    <n v="124"/>
  </r>
  <r>
    <x v="69"/>
    <x v="5"/>
    <n v="2021"/>
    <x v="9"/>
    <n v="10"/>
    <n v="112000"/>
    <n v="25420"/>
    <n v="3"/>
    <n v="165000"/>
    <n v="38"/>
    <m/>
  </r>
  <r>
    <x v="69"/>
    <x v="5"/>
    <n v="2021"/>
    <x v="10"/>
    <n v="11"/>
    <n v="30000"/>
    <n v="320100"/>
    <n v="1"/>
    <n v="74000"/>
    <n v="1449"/>
    <n v="28"/>
  </r>
  <r>
    <x v="69"/>
    <x v="5"/>
    <n v="2021"/>
    <x v="11"/>
    <n v="12"/>
    <n v="1012300"/>
    <n v="398750"/>
    <n v="3"/>
    <n v="812060"/>
    <n v="4223"/>
    <n v="110"/>
  </r>
  <r>
    <x v="69"/>
    <x v="5"/>
    <n v="2021"/>
    <x v="12"/>
    <n v="13"/>
    <n v="150000"/>
    <n v="1998050"/>
    <n v="5"/>
    <n v="459000"/>
    <n v="209987"/>
    <n v="894"/>
  </r>
  <r>
    <x v="69"/>
    <x v="5"/>
    <n v="2021"/>
    <x v="13"/>
    <n v="14"/>
    <n v="89600"/>
    <n v="718502"/>
    <n v="5"/>
    <n v="755200"/>
    <n v="21455"/>
    <n v="133"/>
  </r>
  <r>
    <x v="69"/>
    <x v="5"/>
    <n v="2021"/>
    <x v="14"/>
    <n v="15"/>
    <n v="60000"/>
    <n v="707859"/>
    <n v="8"/>
    <n v="644960"/>
    <n v="39211"/>
    <m/>
  </r>
  <r>
    <x v="69"/>
    <x v="5"/>
    <n v="2021"/>
    <x v="15"/>
    <n v="16"/>
    <n v="30000"/>
    <n v="416520"/>
    <n v="3"/>
    <n v="241200"/>
    <n v="32611"/>
    <n v="121"/>
  </r>
  <r>
    <x v="69"/>
    <x v="5"/>
    <n v="2021"/>
    <x v="16"/>
    <n v="17"/>
    <n v="1316700"/>
    <n v="2744105"/>
    <n v="11"/>
    <n v="645900"/>
    <n v="687327"/>
    <n v="904"/>
  </r>
  <r>
    <x v="69"/>
    <x v="5"/>
    <n v="2021"/>
    <x v="17"/>
    <n v="18"/>
    <n v="241000"/>
    <n v="717905"/>
    <n v="2"/>
    <n v="152000"/>
    <n v="18899"/>
    <n v="198"/>
  </r>
  <r>
    <x v="69"/>
    <x v="5"/>
    <n v="2021"/>
    <x v="18"/>
    <n v="19"/>
    <n v="49400"/>
    <n v="29540"/>
    <n v="3"/>
    <n v="163000"/>
    <n v="2985"/>
    <n v="113"/>
  </r>
  <r>
    <x v="69"/>
    <x v="5"/>
    <n v="2021"/>
    <x v="19"/>
    <n v="20"/>
    <n v="24800"/>
    <n v="141500"/>
    <n v="1"/>
    <n v="45000"/>
    <n v="7366"/>
    <n v="104"/>
  </r>
  <r>
    <x v="69"/>
    <x v="5"/>
    <n v="2021"/>
    <x v="20"/>
    <n v="21"/>
    <n v="344500"/>
    <n v="56350"/>
    <n v="1"/>
    <n v="75000"/>
    <n v="3294"/>
    <n v="76"/>
  </r>
  <r>
    <x v="69"/>
    <x v="5"/>
    <n v="2021"/>
    <x v="21"/>
    <n v="22"/>
    <n v="45000"/>
    <n v="837560"/>
    <n v="2"/>
    <n v="124500"/>
    <n v="39850"/>
    <n v="238"/>
  </r>
  <r>
    <x v="69"/>
    <x v="5"/>
    <n v="2021"/>
    <x v="22"/>
    <n v="23"/>
    <n v="612000"/>
    <n v="961250"/>
    <n v="2"/>
    <n v="86400"/>
    <n v="614933"/>
    <n v="175"/>
  </r>
  <r>
    <x v="69"/>
    <x v="5"/>
    <n v="2021"/>
    <x v="23"/>
    <n v="24"/>
    <n v="711000"/>
    <n v="826400"/>
    <n v="2"/>
    <n v="65500"/>
    <n v="56017"/>
    <n v="94"/>
  </r>
  <r>
    <x v="69"/>
    <x v="5"/>
    <n v="2021"/>
    <x v="24"/>
    <n v="25"/>
    <n v="196000"/>
    <n v="991652"/>
    <n v="5"/>
    <n v="944200"/>
    <n v="151401"/>
    <n v="318"/>
  </r>
  <r>
    <x v="69"/>
    <x v="5"/>
    <n v="2021"/>
    <x v="25"/>
    <n v="26"/>
    <n v="302900"/>
    <n v="3312118"/>
    <n v="3"/>
    <n v="241500"/>
    <n v="129014"/>
    <n v="686"/>
  </r>
  <r>
    <x v="69"/>
    <x v="5"/>
    <n v="2021"/>
    <x v="26"/>
    <n v="27"/>
    <n v="45000"/>
    <n v="429560"/>
    <n v="1"/>
    <n v="76000"/>
    <n v="43785"/>
    <m/>
  </r>
  <r>
    <x v="70"/>
    <x v="4"/>
    <n v="2021"/>
    <x v="0"/>
    <n v="1"/>
    <n v="332000"/>
    <n v="418000"/>
    <n v="87"/>
    <n v="610000"/>
    <n v="13046"/>
    <n v="82"/>
  </r>
  <r>
    <x v="70"/>
    <x v="4"/>
    <n v="2021"/>
    <x v="1"/>
    <n v="2"/>
    <n v="48000"/>
    <n v="0"/>
    <n v="1"/>
    <n v="5000"/>
    <n v="320"/>
    <n v="2"/>
  </r>
  <r>
    <x v="70"/>
    <x v="4"/>
    <n v="2021"/>
    <x v="2"/>
    <n v="3"/>
    <n v="94000"/>
    <n v="0"/>
    <n v="1"/>
    <n v="70000"/>
    <n v="236"/>
    <n v="2"/>
  </r>
  <r>
    <x v="70"/>
    <x v="4"/>
    <n v="2021"/>
    <x v="3"/>
    <n v="4"/>
    <n v="0"/>
    <n v="0"/>
    <n v="0"/>
    <n v="0"/>
    <n v="90"/>
    <n v="0"/>
  </r>
  <r>
    <x v="70"/>
    <x v="4"/>
    <n v="2021"/>
    <x v="4"/>
    <n v="5"/>
    <n v="12000"/>
    <n v="30000"/>
    <n v="3"/>
    <n v="18000"/>
    <n v="6247"/>
    <n v="28"/>
  </r>
  <r>
    <x v="70"/>
    <x v="4"/>
    <n v="2021"/>
    <x v="5"/>
    <n v="6"/>
    <n v="142000"/>
    <n v="48000"/>
    <n v="2"/>
    <n v="75000"/>
    <n v="5370"/>
    <n v="47"/>
  </r>
  <r>
    <x v="70"/>
    <x v="4"/>
    <n v="2021"/>
    <x v="6"/>
    <n v="7"/>
    <n v="36000"/>
    <n v="340000"/>
    <n v="80"/>
    <n v="442000"/>
    <n v="783"/>
    <n v="3"/>
  </r>
  <r>
    <x v="70"/>
    <x v="4"/>
    <n v="2021"/>
    <x v="7"/>
    <n v="8"/>
    <n v="0"/>
    <n v="3444044"/>
    <n v="0"/>
    <n v="0"/>
    <n v="4304"/>
    <n v="59"/>
  </r>
  <r>
    <x v="70"/>
    <x v="4"/>
    <n v="2021"/>
    <x v="8"/>
    <n v="9"/>
    <n v="0"/>
    <n v="0"/>
    <n v="1"/>
    <n v="80937"/>
    <n v="2582"/>
    <n v="42"/>
  </r>
  <r>
    <x v="70"/>
    <x v="4"/>
    <n v="2021"/>
    <x v="9"/>
    <n v="10"/>
    <n v="0"/>
    <n v="54000"/>
    <n v="0"/>
    <n v="0"/>
    <n v="26"/>
    <m/>
  </r>
  <r>
    <x v="70"/>
    <x v="4"/>
    <n v="2021"/>
    <x v="10"/>
    <n v="11"/>
    <n v="0"/>
    <n v="70802"/>
    <n v="3"/>
    <n v="4002660"/>
    <n v="5981"/>
    <n v="48"/>
  </r>
  <r>
    <x v="70"/>
    <x v="4"/>
    <n v="2021"/>
    <x v="11"/>
    <n v="12"/>
    <n v="1669396"/>
    <n v="1329200"/>
    <n v="0"/>
    <n v="0"/>
    <n v="8435"/>
    <n v="111"/>
  </r>
  <r>
    <x v="70"/>
    <x v="4"/>
    <n v="2021"/>
    <x v="12"/>
    <n v="13"/>
    <n v="178125"/>
    <n v="61510726"/>
    <n v="39"/>
    <n v="3777047"/>
    <n v="215168"/>
    <n v="13451"/>
  </r>
  <r>
    <x v="70"/>
    <x v="4"/>
    <n v="2021"/>
    <x v="13"/>
    <n v="14"/>
    <n v="186528"/>
    <n v="1022043"/>
    <n v="8"/>
    <n v="210300"/>
    <n v="32871"/>
    <n v="81"/>
  </r>
  <r>
    <x v="70"/>
    <x v="4"/>
    <n v="2021"/>
    <x v="14"/>
    <n v="15"/>
    <n v="0"/>
    <n v="729839"/>
    <n v="0"/>
    <n v="0"/>
    <n v="50109"/>
    <m/>
  </r>
  <r>
    <x v="70"/>
    <x v="4"/>
    <n v="2021"/>
    <x v="15"/>
    <n v="16"/>
    <n v="368959"/>
    <n v="384233"/>
    <n v="0"/>
    <n v="0"/>
    <n v="16867"/>
    <n v="40"/>
  </r>
  <r>
    <x v="70"/>
    <x v="4"/>
    <n v="2021"/>
    <x v="16"/>
    <n v="17"/>
    <n v="2767385"/>
    <n v="2659587"/>
    <n v="21"/>
    <n v="19962924"/>
    <n v="137423"/>
    <n v="1757"/>
  </r>
  <r>
    <x v="70"/>
    <x v="4"/>
    <n v="2021"/>
    <x v="17"/>
    <n v="18"/>
    <n v="0"/>
    <n v="596700"/>
    <n v="3"/>
    <n v="6502889"/>
    <n v="22911"/>
    <n v="357"/>
  </r>
  <r>
    <x v="70"/>
    <x v="4"/>
    <n v="2021"/>
    <x v="18"/>
    <n v="19"/>
    <n v="0"/>
    <n v="97000"/>
    <n v="3"/>
    <n v="4549230"/>
    <n v="5060"/>
    <n v="271"/>
  </r>
  <r>
    <x v="70"/>
    <x v="4"/>
    <n v="2021"/>
    <x v="19"/>
    <n v="20"/>
    <n v="0"/>
    <n v="24000"/>
    <n v="0"/>
    <n v="0"/>
    <n v="3777"/>
    <n v="170"/>
  </r>
  <r>
    <x v="70"/>
    <x v="4"/>
    <n v="2021"/>
    <x v="20"/>
    <n v="21"/>
    <n v="175312"/>
    <n v="0"/>
    <n v="3"/>
    <n v="542000"/>
    <n v="1158"/>
    <n v="21"/>
  </r>
  <r>
    <x v="70"/>
    <x v="4"/>
    <n v="2021"/>
    <x v="21"/>
    <n v="22"/>
    <n v="500000"/>
    <n v="277467"/>
    <n v="2"/>
    <n v="49400"/>
    <n v="27439"/>
    <n v="612"/>
  </r>
  <r>
    <x v="70"/>
    <x v="4"/>
    <n v="2021"/>
    <x v="22"/>
    <n v="23"/>
    <n v="2092073"/>
    <n v="1664420"/>
    <n v="10"/>
    <n v="8319405"/>
    <n v="77078"/>
    <n v="326"/>
  </r>
  <r>
    <x v="70"/>
    <x v="4"/>
    <n v="2021"/>
    <x v="23"/>
    <n v="24"/>
    <n v="0"/>
    <n v="484525"/>
    <n v="7"/>
    <n v="3605847"/>
    <n v="28365"/>
    <n v="59"/>
  </r>
  <r>
    <x v="70"/>
    <x v="4"/>
    <n v="2021"/>
    <x v="24"/>
    <n v="25"/>
    <n v="2240000"/>
    <n v="412139"/>
    <n v="6"/>
    <n v="1211817"/>
    <n v="75690"/>
    <n v="273"/>
  </r>
  <r>
    <x v="70"/>
    <x v="4"/>
    <n v="2021"/>
    <x v="25"/>
    <n v="26"/>
    <n v="18500650"/>
    <n v="14357644"/>
    <n v="4"/>
    <n v="860000"/>
    <n v="198748"/>
    <n v="521"/>
  </r>
  <r>
    <x v="70"/>
    <x v="4"/>
    <n v="2021"/>
    <x v="26"/>
    <n v="27"/>
    <n v="0"/>
    <n v="172079"/>
    <n v="0"/>
    <n v="0"/>
    <n v="19395"/>
    <m/>
  </r>
  <r>
    <x v="71"/>
    <x v="4"/>
    <n v="2021"/>
    <x v="0"/>
    <n v="1"/>
    <n v="314000"/>
    <n v="112500"/>
    <n v="0"/>
    <n v="0"/>
    <n v="11009"/>
    <n v="36"/>
  </r>
  <r>
    <x v="71"/>
    <x v="4"/>
    <n v="2021"/>
    <x v="1"/>
    <n v="2"/>
    <m/>
    <n v="0"/>
    <m/>
    <n v="0"/>
    <n v="23"/>
    <n v="1"/>
  </r>
  <r>
    <x v="71"/>
    <x v="4"/>
    <n v="2021"/>
    <x v="2"/>
    <n v="3"/>
    <n v="0"/>
    <n v="0"/>
    <m/>
    <n v="0"/>
    <n v="26"/>
    <n v="1"/>
  </r>
  <r>
    <x v="71"/>
    <x v="4"/>
    <n v="2021"/>
    <x v="3"/>
    <n v="4"/>
    <n v="0"/>
    <n v="0"/>
    <m/>
    <n v="0"/>
    <n v="0"/>
    <n v="0"/>
  </r>
  <r>
    <x v="71"/>
    <x v="4"/>
    <n v="2021"/>
    <x v="4"/>
    <n v="5"/>
    <n v="314000"/>
    <n v="0"/>
    <m/>
    <n v="0"/>
    <n v="950"/>
    <n v="6"/>
  </r>
  <r>
    <x v="71"/>
    <x v="4"/>
    <n v="2021"/>
    <x v="5"/>
    <n v="6"/>
    <n v="0"/>
    <n v="0"/>
    <m/>
    <n v="0"/>
    <n v="3110"/>
    <n v="4"/>
  </r>
  <r>
    <x v="71"/>
    <x v="4"/>
    <n v="2021"/>
    <x v="6"/>
    <n v="7"/>
    <n v="0"/>
    <n v="112500"/>
    <n v="0"/>
    <n v="0"/>
    <n v="6900"/>
    <n v="24"/>
  </r>
  <r>
    <x v="71"/>
    <x v="4"/>
    <n v="2021"/>
    <x v="7"/>
    <n v="8"/>
    <n v="0"/>
    <n v="187239"/>
    <n v="0"/>
    <n v="0"/>
    <n v="1204"/>
    <n v="17"/>
  </r>
  <r>
    <x v="71"/>
    <x v="4"/>
    <n v="2021"/>
    <x v="8"/>
    <n v="9"/>
    <n v="1270981"/>
    <n v="15000"/>
    <n v="0"/>
    <n v="0"/>
    <n v="1546"/>
    <n v="57"/>
  </r>
  <r>
    <x v="71"/>
    <x v="4"/>
    <n v="2021"/>
    <x v="9"/>
    <n v="10"/>
    <n v="250000"/>
    <n v="0"/>
    <n v="0"/>
    <n v="0"/>
    <n v="320"/>
    <m/>
  </r>
  <r>
    <x v="71"/>
    <x v="4"/>
    <n v="2021"/>
    <x v="10"/>
    <n v="11"/>
    <n v="0"/>
    <n v="76457"/>
    <n v="0"/>
    <n v="0"/>
    <n v="549"/>
    <n v="10"/>
  </r>
  <r>
    <x v="71"/>
    <x v="4"/>
    <n v="2021"/>
    <x v="11"/>
    <n v="12"/>
    <n v="0"/>
    <n v="351051"/>
    <n v="0"/>
    <n v="0"/>
    <n v="18700"/>
    <n v="28"/>
  </r>
  <r>
    <x v="71"/>
    <x v="4"/>
    <n v="2021"/>
    <x v="12"/>
    <n v="13"/>
    <n v="2085146"/>
    <n v="1374209"/>
    <n v="0"/>
    <n v="0"/>
    <n v="68582"/>
    <n v="41"/>
  </r>
  <r>
    <x v="71"/>
    <x v="4"/>
    <n v="2021"/>
    <x v="13"/>
    <n v="14"/>
    <n v="273500"/>
    <n v="1738861"/>
    <n v="0"/>
    <n v="0"/>
    <n v="31400"/>
    <n v="29"/>
  </r>
  <r>
    <x v="71"/>
    <x v="4"/>
    <n v="2021"/>
    <x v="14"/>
    <n v="15"/>
    <n v="4248900"/>
    <n v="156037"/>
    <n v="6"/>
    <n v="4248900"/>
    <n v="8575"/>
    <m/>
  </r>
  <r>
    <x v="71"/>
    <x v="4"/>
    <n v="2021"/>
    <x v="15"/>
    <n v="16"/>
    <n v="60306197"/>
    <n v="24873128"/>
    <n v="0"/>
    <n v="0"/>
    <n v="49172"/>
    <n v="38"/>
  </r>
  <r>
    <x v="71"/>
    <x v="4"/>
    <n v="2021"/>
    <x v="16"/>
    <n v="17"/>
    <n v="8953300"/>
    <n v="1468208"/>
    <n v="0"/>
    <n v="0"/>
    <n v="70142"/>
    <n v="672"/>
  </r>
  <r>
    <x v="71"/>
    <x v="4"/>
    <n v="2021"/>
    <x v="17"/>
    <n v="18"/>
    <n v="0"/>
    <n v="158243"/>
    <n v="0"/>
    <n v="0"/>
    <n v="4800"/>
    <n v="204"/>
  </r>
  <r>
    <x v="71"/>
    <x v="4"/>
    <n v="2021"/>
    <x v="18"/>
    <n v="19"/>
    <n v="6500000"/>
    <n v="124153"/>
    <n v="0"/>
    <n v="0"/>
    <n v="3200"/>
    <n v="53"/>
  </r>
  <r>
    <x v="71"/>
    <x v="4"/>
    <n v="2021"/>
    <x v="19"/>
    <n v="20"/>
    <n v="50000"/>
    <n v="21000"/>
    <n v="0"/>
    <n v="0"/>
    <n v="6700"/>
    <n v="13"/>
  </r>
  <r>
    <x v="71"/>
    <x v="4"/>
    <n v="2021"/>
    <x v="20"/>
    <n v="21"/>
    <n v="0"/>
    <n v="0"/>
    <n v="0"/>
    <n v="0"/>
    <n v="121"/>
    <n v="1"/>
  </r>
  <r>
    <x v="71"/>
    <x v="4"/>
    <n v="2021"/>
    <x v="21"/>
    <n v="22"/>
    <n v="0"/>
    <n v="123546"/>
    <n v="0"/>
    <n v="0"/>
    <n v="14500"/>
    <n v="56"/>
  </r>
  <r>
    <x v="71"/>
    <x v="4"/>
    <n v="2021"/>
    <x v="22"/>
    <n v="23"/>
    <n v="2403300"/>
    <n v="1041266"/>
    <n v="0"/>
    <n v="0"/>
    <n v="40821"/>
    <n v="345"/>
  </r>
  <r>
    <x v="71"/>
    <x v="4"/>
    <n v="2021"/>
    <x v="23"/>
    <n v="24"/>
    <n v="0"/>
    <n v="66840"/>
    <n v="0"/>
    <n v="0"/>
    <n v="40534"/>
    <n v="39"/>
  </r>
  <r>
    <x v="71"/>
    <x v="4"/>
    <n v="2021"/>
    <x v="24"/>
    <n v="25"/>
    <n v="513134"/>
    <n v="163185"/>
    <n v="0"/>
    <n v="0"/>
    <n v="68750"/>
    <n v="115"/>
  </r>
  <r>
    <x v="71"/>
    <x v="4"/>
    <n v="2021"/>
    <x v="25"/>
    <n v="26"/>
    <n v="1000000"/>
    <n v="5003145"/>
    <n v="0"/>
    <n v="0"/>
    <n v="112350"/>
    <n v="153"/>
  </r>
  <r>
    <x v="71"/>
    <x v="4"/>
    <n v="2021"/>
    <x v="26"/>
    <n v="27"/>
    <n v="50000"/>
    <n v="161292"/>
    <n v="0"/>
    <n v="0"/>
    <n v="84466"/>
    <m/>
  </r>
  <r>
    <x v="72"/>
    <x v="0"/>
    <n v="2021"/>
    <x v="0"/>
    <n v="1"/>
    <n v="6408606"/>
    <n v="295794"/>
    <n v="17"/>
    <n v="6942505"/>
    <n v="16250"/>
    <n v="130"/>
  </r>
  <r>
    <x v="72"/>
    <x v="0"/>
    <n v="2021"/>
    <x v="1"/>
    <n v="2"/>
    <m/>
    <m/>
    <m/>
    <n v="0"/>
    <n v="581"/>
    <n v="1"/>
  </r>
  <r>
    <x v="72"/>
    <x v="0"/>
    <n v="2021"/>
    <x v="2"/>
    <n v="3"/>
    <n v="415300"/>
    <m/>
    <n v="4"/>
    <n v="5057300"/>
    <n v="343"/>
    <n v="1"/>
  </r>
  <r>
    <x v="72"/>
    <x v="0"/>
    <n v="2021"/>
    <x v="3"/>
    <n v="4"/>
    <m/>
    <m/>
    <m/>
    <m/>
    <n v="189"/>
    <m/>
  </r>
  <r>
    <x v="72"/>
    <x v="0"/>
    <n v="2021"/>
    <x v="4"/>
    <n v="5"/>
    <m/>
    <m/>
    <m/>
    <m/>
    <n v="127"/>
    <n v="40"/>
  </r>
  <r>
    <x v="72"/>
    <x v="0"/>
    <n v="2021"/>
    <x v="5"/>
    <n v="6"/>
    <n v="1749000"/>
    <n v="160794"/>
    <n v="1"/>
    <n v="89000"/>
    <n v="5892"/>
    <n v="61"/>
  </r>
  <r>
    <x v="72"/>
    <x v="0"/>
    <n v="2021"/>
    <x v="6"/>
    <n v="7"/>
    <n v="4244306"/>
    <n v="135000"/>
    <n v="12"/>
    <n v="1796205"/>
    <n v="9118"/>
    <n v="27"/>
  </r>
  <r>
    <x v="72"/>
    <x v="0"/>
    <n v="2021"/>
    <x v="7"/>
    <n v="8"/>
    <n v="508"/>
    <m/>
    <m/>
    <m/>
    <n v="1808"/>
    <n v="3"/>
  </r>
  <r>
    <x v="72"/>
    <x v="0"/>
    <n v="2021"/>
    <x v="8"/>
    <n v="9"/>
    <m/>
    <m/>
    <n v="1"/>
    <n v="150000"/>
    <n v="59552"/>
    <n v="16"/>
  </r>
  <r>
    <x v="72"/>
    <x v="0"/>
    <n v="2021"/>
    <x v="9"/>
    <n v="10"/>
    <n v="100000"/>
    <m/>
    <m/>
    <m/>
    <n v="2001"/>
    <m/>
  </r>
  <r>
    <x v="72"/>
    <x v="0"/>
    <n v="2021"/>
    <x v="10"/>
    <n v="11"/>
    <n v="18500"/>
    <m/>
    <m/>
    <m/>
    <n v="2922"/>
    <n v="5"/>
  </r>
  <r>
    <x v="72"/>
    <x v="0"/>
    <n v="2021"/>
    <x v="11"/>
    <n v="12"/>
    <n v="3409915"/>
    <n v="69411"/>
    <n v="2"/>
    <n v="1570736"/>
    <n v="9367"/>
    <n v="17"/>
  </r>
  <r>
    <x v="72"/>
    <x v="0"/>
    <n v="2021"/>
    <x v="12"/>
    <n v="13"/>
    <n v="5974351"/>
    <n v="5434476"/>
    <n v="2"/>
    <n v="850493"/>
    <n v="36658"/>
    <n v="944"/>
  </r>
  <r>
    <x v="72"/>
    <x v="0"/>
    <n v="2021"/>
    <x v="13"/>
    <n v="14"/>
    <n v="3778313"/>
    <n v="1898000"/>
    <n v="5"/>
    <n v="650000"/>
    <n v="17216"/>
    <n v="25"/>
  </r>
  <r>
    <x v="72"/>
    <x v="0"/>
    <n v="2021"/>
    <x v="14"/>
    <n v="15"/>
    <m/>
    <n v="490060"/>
    <m/>
    <m/>
    <n v="7851"/>
    <m/>
  </r>
  <r>
    <x v="72"/>
    <x v="0"/>
    <n v="2021"/>
    <x v="15"/>
    <n v="16"/>
    <m/>
    <n v="47020"/>
    <m/>
    <m/>
    <n v="5160"/>
    <n v="27"/>
  </r>
  <r>
    <x v="72"/>
    <x v="0"/>
    <n v="2021"/>
    <x v="16"/>
    <n v="17"/>
    <n v="2458583"/>
    <n v="2237651"/>
    <n v="3"/>
    <n v="936294"/>
    <n v="53740"/>
    <n v="1636"/>
  </r>
  <r>
    <x v="72"/>
    <x v="0"/>
    <n v="2021"/>
    <x v="17"/>
    <n v="18"/>
    <n v="120000"/>
    <n v="270057"/>
    <m/>
    <m/>
    <n v="9296"/>
    <n v="505"/>
  </r>
  <r>
    <x v="72"/>
    <x v="0"/>
    <n v="2021"/>
    <x v="18"/>
    <n v="19"/>
    <n v="301226"/>
    <n v="351276"/>
    <m/>
    <m/>
    <n v="319"/>
    <n v="41"/>
  </r>
  <r>
    <x v="72"/>
    <x v="0"/>
    <n v="2021"/>
    <x v="19"/>
    <n v="20"/>
    <m/>
    <n v="70000"/>
    <m/>
    <n v="30000"/>
    <n v="399"/>
    <n v="196"/>
  </r>
  <r>
    <x v="72"/>
    <x v="0"/>
    <n v="2021"/>
    <x v="20"/>
    <n v="21"/>
    <m/>
    <m/>
    <m/>
    <m/>
    <n v="50"/>
    <n v="4"/>
  </r>
  <r>
    <x v="72"/>
    <x v="0"/>
    <n v="2021"/>
    <x v="21"/>
    <n v="22"/>
    <m/>
    <n v="124020"/>
    <m/>
    <m/>
    <n v="16428"/>
    <n v="863"/>
  </r>
  <r>
    <x v="72"/>
    <x v="0"/>
    <n v="2021"/>
    <x v="22"/>
    <n v="23"/>
    <n v="2037357"/>
    <n v="1422298"/>
    <n v="3"/>
    <n v="906294"/>
    <n v="27248"/>
    <n v="27"/>
  </r>
  <r>
    <x v="72"/>
    <x v="0"/>
    <n v="2021"/>
    <x v="23"/>
    <n v="24"/>
    <n v="1361716"/>
    <n v="18020"/>
    <n v="1"/>
    <n v="250000"/>
    <n v="3823"/>
    <n v="31"/>
  </r>
  <r>
    <x v="72"/>
    <x v="0"/>
    <n v="2021"/>
    <x v="24"/>
    <n v="25"/>
    <n v="5281654"/>
    <n v="564823"/>
    <n v="16"/>
    <n v="749080"/>
    <n v="51692"/>
    <n v="1553"/>
  </r>
  <r>
    <x v="72"/>
    <x v="0"/>
    <n v="2021"/>
    <x v="25"/>
    <n v="26"/>
    <n v="3118680"/>
    <n v="393880"/>
    <n v="26"/>
    <n v="708416"/>
    <n v="90480"/>
    <n v="2240"/>
  </r>
  <r>
    <x v="72"/>
    <x v="0"/>
    <n v="2021"/>
    <x v="26"/>
    <n v="27"/>
    <n v="221200"/>
    <m/>
    <n v="10"/>
    <n v="1500000"/>
    <n v="32483"/>
    <m/>
  </r>
  <r>
    <x v="73"/>
    <x v="4"/>
    <n v="2021"/>
    <x v="0"/>
    <n v="1"/>
    <n v="1852486"/>
    <n v="82700"/>
    <n v="9"/>
    <n v="900000"/>
    <n v="6196"/>
    <n v="20"/>
  </r>
  <r>
    <x v="73"/>
    <x v="4"/>
    <n v="2021"/>
    <x v="1"/>
    <n v="2"/>
    <n v="0"/>
    <n v="0"/>
    <n v="0"/>
    <n v="0"/>
    <n v="64"/>
    <n v="2"/>
  </r>
  <r>
    <x v="73"/>
    <x v="4"/>
    <n v="2021"/>
    <x v="2"/>
    <n v="3"/>
    <n v="0"/>
    <n v="0"/>
    <n v="0"/>
    <n v="0"/>
    <n v="280"/>
    <n v="2"/>
  </r>
  <r>
    <x v="73"/>
    <x v="4"/>
    <n v="2021"/>
    <x v="3"/>
    <n v="4"/>
    <n v="0"/>
    <n v="0"/>
    <n v="0"/>
    <n v="0"/>
    <n v="49"/>
    <n v="0"/>
  </r>
  <r>
    <x v="73"/>
    <x v="4"/>
    <n v="2021"/>
    <x v="4"/>
    <n v="5"/>
    <n v="0"/>
    <n v="0"/>
    <n v="1"/>
    <n v="300000"/>
    <n v="0"/>
    <n v="0"/>
  </r>
  <r>
    <x v="73"/>
    <x v="4"/>
    <n v="2021"/>
    <x v="5"/>
    <n v="6"/>
    <n v="1852486"/>
    <n v="82700"/>
    <n v="3"/>
    <n v="300000"/>
    <n v="4094"/>
    <n v="13"/>
  </r>
  <r>
    <x v="73"/>
    <x v="4"/>
    <n v="2021"/>
    <x v="6"/>
    <n v="7"/>
    <n v="0"/>
    <n v="0"/>
    <n v="5"/>
    <n v="300000"/>
    <n v="1709"/>
    <n v="3"/>
  </r>
  <r>
    <x v="73"/>
    <x v="4"/>
    <n v="2021"/>
    <x v="7"/>
    <n v="8"/>
    <n v="404369200"/>
    <n v="146000"/>
    <n v="0"/>
    <n v="0"/>
    <n v="591"/>
    <n v="28"/>
  </r>
  <r>
    <x v="73"/>
    <x v="4"/>
    <n v="2021"/>
    <x v="8"/>
    <n v="9"/>
    <n v="424030"/>
    <n v="157951"/>
    <n v="3"/>
    <n v="313848"/>
    <n v="68880"/>
    <n v="18"/>
  </r>
  <r>
    <x v="73"/>
    <x v="4"/>
    <n v="2021"/>
    <x v="9"/>
    <n v="10"/>
    <n v="105490"/>
    <n v="0"/>
    <n v="0"/>
    <n v="0"/>
    <n v="1441"/>
    <m/>
  </r>
  <r>
    <x v="73"/>
    <x v="4"/>
    <n v="2021"/>
    <x v="10"/>
    <n v="11"/>
    <n v="0"/>
    <n v="0"/>
    <n v="1"/>
    <n v="500000"/>
    <n v="2150"/>
    <n v="5"/>
  </r>
  <r>
    <x v="73"/>
    <x v="4"/>
    <n v="2021"/>
    <x v="11"/>
    <n v="12"/>
    <n v="348461"/>
    <n v="217595"/>
    <n v="1"/>
    <n v="686261"/>
    <n v="2870"/>
    <n v="31"/>
  </r>
  <r>
    <x v="73"/>
    <x v="4"/>
    <n v="2021"/>
    <x v="12"/>
    <n v="13"/>
    <n v="6691711"/>
    <n v="5580814"/>
    <n v="17"/>
    <n v="1756161"/>
    <n v="329300"/>
    <n v="314"/>
  </r>
  <r>
    <x v="73"/>
    <x v="4"/>
    <n v="2021"/>
    <x v="13"/>
    <n v="14"/>
    <n v="23595587"/>
    <n v="10584963"/>
    <n v="23"/>
    <n v="961974"/>
    <n v="35201"/>
    <n v="20"/>
  </r>
  <r>
    <x v="73"/>
    <x v="4"/>
    <n v="2021"/>
    <x v="14"/>
    <n v="15"/>
    <n v="426924"/>
    <n v="63182"/>
    <n v="1"/>
    <n v="61390"/>
    <n v="18307"/>
    <m/>
  </r>
  <r>
    <x v="73"/>
    <x v="4"/>
    <n v="2021"/>
    <x v="15"/>
    <n v="16"/>
    <n v="150000"/>
    <n v="185000"/>
    <n v="0"/>
    <n v="0"/>
    <n v="37032"/>
    <n v="20"/>
  </r>
  <r>
    <x v="73"/>
    <x v="4"/>
    <n v="2021"/>
    <x v="16"/>
    <n v="17"/>
    <n v="35061950"/>
    <n v="1459412"/>
    <n v="1"/>
    <n v="200000"/>
    <n v="77669"/>
    <n v="166"/>
  </r>
  <r>
    <x v="73"/>
    <x v="4"/>
    <n v="2021"/>
    <x v="17"/>
    <n v="18"/>
    <n v="0"/>
    <n v="155821"/>
    <n v="0"/>
    <n v="0"/>
    <n v="6426"/>
    <n v="36"/>
  </r>
  <r>
    <x v="73"/>
    <x v="4"/>
    <n v="2021"/>
    <x v="18"/>
    <n v="19"/>
    <n v="17916"/>
    <n v="223550"/>
    <n v="0"/>
    <n v="0"/>
    <n v="2955"/>
    <n v="12"/>
  </r>
  <r>
    <x v="73"/>
    <x v="4"/>
    <n v="2021"/>
    <x v="19"/>
    <n v="20"/>
    <n v="7069"/>
    <n v="11500"/>
    <n v="0"/>
    <n v="0"/>
    <n v="1070"/>
    <n v="10"/>
  </r>
  <r>
    <x v="73"/>
    <x v="4"/>
    <n v="2021"/>
    <x v="20"/>
    <n v="21"/>
    <n v="182778"/>
    <n v="76820"/>
    <n v="0"/>
    <n v="0"/>
    <n v="361"/>
    <n v="2"/>
  </r>
  <r>
    <x v="73"/>
    <x v="4"/>
    <n v="2021"/>
    <x v="21"/>
    <n v="22"/>
    <n v="0"/>
    <n v="76820"/>
    <n v="0"/>
    <n v="0"/>
    <n v="6795"/>
    <n v="94"/>
  </r>
  <r>
    <x v="73"/>
    <x v="4"/>
    <n v="2021"/>
    <x v="22"/>
    <n v="23"/>
    <n v="34854187"/>
    <n v="914901"/>
    <n v="1"/>
    <n v="200000"/>
    <n v="60062"/>
    <n v="12"/>
  </r>
  <r>
    <x v="73"/>
    <x v="4"/>
    <n v="2021"/>
    <x v="23"/>
    <n v="24"/>
    <n v="850000"/>
    <n v="165865"/>
    <n v="0"/>
    <n v="0"/>
    <n v="151540"/>
    <n v="33"/>
  </r>
  <r>
    <x v="73"/>
    <x v="4"/>
    <n v="2021"/>
    <x v="24"/>
    <n v="25"/>
    <n v="684925"/>
    <n v="916363"/>
    <n v="2"/>
    <n v="204448"/>
    <n v="48327"/>
    <n v="329"/>
  </r>
  <r>
    <x v="73"/>
    <x v="4"/>
    <n v="2021"/>
    <x v="25"/>
    <n v="26"/>
    <n v="1440837"/>
    <n v="3611930"/>
    <n v="3"/>
    <n v="117356"/>
    <n v="233903"/>
    <n v="224"/>
  </r>
  <r>
    <x v="73"/>
    <x v="4"/>
    <n v="2021"/>
    <x v="26"/>
    <n v="27"/>
    <n v="8076"/>
    <n v="33750"/>
    <n v="1"/>
    <n v="151724"/>
    <n v="7354"/>
    <m/>
  </r>
  <r>
    <x v="74"/>
    <x v="7"/>
    <n v="2021"/>
    <x v="0"/>
    <n v="1"/>
    <n v="3266100"/>
    <n v="579000"/>
    <n v="1"/>
    <n v="4000000"/>
    <n v="1802"/>
    <n v="3"/>
  </r>
  <r>
    <x v="74"/>
    <x v="7"/>
    <n v="2021"/>
    <x v="1"/>
    <n v="2"/>
    <n v="0"/>
    <n v="0"/>
    <n v="0"/>
    <n v="0"/>
    <n v="0"/>
    <n v="0"/>
  </r>
  <r>
    <x v="74"/>
    <x v="7"/>
    <n v="2021"/>
    <x v="2"/>
    <n v="3"/>
    <n v="0"/>
    <n v="0"/>
    <n v="0"/>
    <n v="0"/>
    <n v="0"/>
    <n v="0"/>
  </r>
  <r>
    <x v="74"/>
    <x v="7"/>
    <n v="2021"/>
    <x v="3"/>
    <n v="4"/>
    <n v="0"/>
    <n v="0"/>
    <n v="0"/>
    <n v="0"/>
    <n v="0"/>
    <n v="0"/>
  </r>
  <r>
    <x v="74"/>
    <x v="7"/>
    <n v="2021"/>
    <x v="4"/>
    <n v="5"/>
    <n v="0"/>
    <n v="32500"/>
    <n v="0"/>
    <n v="0"/>
    <n v="8"/>
    <n v="0"/>
  </r>
  <r>
    <x v="74"/>
    <x v="7"/>
    <n v="2021"/>
    <x v="5"/>
    <n v="6"/>
    <n v="3266100"/>
    <n v="98000"/>
    <n v="1"/>
    <n v="4000000"/>
    <n v="465"/>
    <n v="2"/>
  </r>
  <r>
    <x v="74"/>
    <x v="7"/>
    <n v="2021"/>
    <x v="6"/>
    <n v="7"/>
    <n v="0"/>
    <n v="448500"/>
    <n v="0"/>
    <n v="0"/>
    <n v="1329"/>
    <n v="1"/>
  </r>
  <r>
    <x v="74"/>
    <x v="7"/>
    <n v="2021"/>
    <x v="7"/>
    <n v="8"/>
    <n v="106196879"/>
    <n v="0"/>
    <n v="0"/>
    <n v="0"/>
    <n v="6060"/>
    <n v="64"/>
  </r>
  <r>
    <x v="74"/>
    <x v="7"/>
    <n v="2021"/>
    <x v="8"/>
    <n v="9"/>
    <n v="8082000"/>
    <n v="18400"/>
    <n v="2"/>
    <n v="27800"/>
    <n v="159"/>
    <n v="6"/>
  </r>
  <r>
    <x v="74"/>
    <x v="7"/>
    <n v="2021"/>
    <x v="9"/>
    <n v="10"/>
    <n v="1844000"/>
    <n v="60000"/>
    <n v="0"/>
    <n v="0"/>
    <n v="5"/>
    <m/>
  </r>
  <r>
    <x v="74"/>
    <x v="7"/>
    <n v="2021"/>
    <x v="10"/>
    <n v="11"/>
    <n v="1652000"/>
    <m/>
    <n v="0"/>
    <n v="0"/>
    <n v="1822"/>
    <n v="0"/>
  </r>
  <r>
    <x v="74"/>
    <x v="7"/>
    <n v="2021"/>
    <x v="11"/>
    <n v="12"/>
    <n v="70212467"/>
    <n v="384000"/>
    <n v="4"/>
    <n v="1745937"/>
    <n v="2713"/>
    <n v="13"/>
  </r>
  <r>
    <x v="74"/>
    <x v="7"/>
    <n v="2021"/>
    <x v="12"/>
    <n v="13"/>
    <n v="84296000"/>
    <n v="335600"/>
    <m/>
    <m/>
    <n v="191979"/>
    <m/>
  </r>
  <r>
    <x v="74"/>
    <x v="7"/>
    <n v="2021"/>
    <x v="13"/>
    <n v="14"/>
    <n v="1686038"/>
    <n v="215000"/>
    <n v="0"/>
    <n v="0"/>
    <n v="31068"/>
    <n v="23"/>
  </r>
  <r>
    <x v="74"/>
    <x v="7"/>
    <n v="2021"/>
    <x v="14"/>
    <n v="15"/>
    <n v="47630000"/>
    <n v="247500"/>
    <n v="29"/>
    <n v="6600000"/>
    <n v="190000"/>
    <m/>
  </r>
  <r>
    <x v="74"/>
    <x v="7"/>
    <n v="2021"/>
    <x v="15"/>
    <n v="16"/>
    <n v="1000000"/>
    <n v="714500"/>
    <n v="0"/>
    <n v="0"/>
    <n v="55153"/>
    <n v="25"/>
  </r>
  <r>
    <x v="74"/>
    <x v="7"/>
    <n v="2021"/>
    <x v="16"/>
    <n v="17"/>
    <n v="49581359"/>
    <n v="0"/>
    <n v="0"/>
    <n v="0"/>
    <n v="430517"/>
    <n v="2910"/>
  </r>
  <r>
    <x v="74"/>
    <x v="7"/>
    <n v="2021"/>
    <x v="17"/>
    <n v="18"/>
    <n v="0"/>
    <n v="0"/>
    <n v="0"/>
    <n v="0"/>
    <n v="120355"/>
    <n v="743"/>
  </r>
  <r>
    <x v="74"/>
    <x v="7"/>
    <n v="2021"/>
    <x v="18"/>
    <n v="19"/>
    <m/>
    <m/>
    <m/>
    <m/>
    <n v="3575"/>
    <n v="21"/>
  </r>
  <r>
    <x v="74"/>
    <x v="7"/>
    <n v="2021"/>
    <x v="19"/>
    <n v="20"/>
    <m/>
    <m/>
    <m/>
    <m/>
    <n v="17595"/>
    <n v="229"/>
  </r>
  <r>
    <x v="74"/>
    <x v="7"/>
    <n v="2021"/>
    <x v="20"/>
    <n v="21"/>
    <m/>
    <m/>
    <m/>
    <m/>
    <n v="950"/>
    <n v="1"/>
  </r>
  <r>
    <x v="74"/>
    <x v="7"/>
    <n v="2021"/>
    <x v="21"/>
    <n v="22"/>
    <m/>
    <m/>
    <m/>
    <m/>
    <n v="256980"/>
    <n v="1609"/>
  </r>
  <r>
    <x v="74"/>
    <x v="7"/>
    <n v="2021"/>
    <x v="22"/>
    <n v="23"/>
    <n v="49581359"/>
    <m/>
    <m/>
    <m/>
    <n v="31062"/>
    <n v="307"/>
  </r>
  <r>
    <x v="74"/>
    <x v="7"/>
    <n v="2021"/>
    <x v="23"/>
    <n v="24"/>
    <n v="1424124"/>
    <n v="71260"/>
    <m/>
    <m/>
    <n v="10704"/>
    <n v="6"/>
  </r>
  <r>
    <x v="74"/>
    <x v="7"/>
    <n v="2021"/>
    <x v="24"/>
    <n v="25"/>
    <n v="1497900"/>
    <n v="948000"/>
    <n v="62"/>
    <n v="2800000"/>
    <n v="249320"/>
    <n v="47"/>
  </r>
  <r>
    <x v="74"/>
    <x v="7"/>
    <n v="2021"/>
    <x v="25"/>
    <n v="26"/>
    <n v="21137000"/>
    <n v="548200"/>
    <m/>
    <m/>
    <n v="199667"/>
    <n v="96"/>
  </r>
  <r>
    <x v="74"/>
    <x v="7"/>
    <n v="2021"/>
    <x v="26"/>
    <n v="27"/>
    <n v="21000000"/>
    <n v="101000"/>
    <m/>
    <m/>
    <n v="171735"/>
    <m/>
  </r>
  <r>
    <x v="75"/>
    <x v="6"/>
    <n v="2021"/>
    <x v="0"/>
    <n v="1"/>
    <n v="3751449"/>
    <n v="524287"/>
    <n v="7"/>
    <n v="2418578"/>
    <n v="6683"/>
    <n v="70"/>
  </r>
  <r>
    <x v="75"/>
    <x v="6"/>
    <n v="2021"/>
    <x v="1"/>
    <n v="2"/>
    <n v="0"/>
    <n v="0"/>
    <n v="0"/>
    <n v="0"/>
    <n v="15"/>
    <n v="1"/>
  </r>
  <r>
    <x v="75"/>
    <x v="6"/>
    <n v="2021"/>
    <x v="2"/>
    <n v="3"/>
    <n v="0"/>
    <n v="0"/>
    <n v="0"/>
    <n v="0"/>
    <n v="50"/>
    <n v="1"/>
  </r>
  <r>
    <x v="75"/>
    <x v="6"/>
    <n v="2021"/>
    <x v="3"/>
    <n v="4"/>
    <n v="0"/>
    <n v="0"/>
    <n v="0"/>
    <n v="0"/>
    <n v="15"/>
    <n v="1"/>
  </r>
  <r>
    <x v="75"/>
    <x v="6"/>
    <n v="2021"/>
    <x v="4"/>
    <n v="5"/>
    <n v="2130000"/>
    <n v="0"/>
    <n v="1"/>
    <n v="940000"/>
    <n v="813"/>
    <n v="3"/>
  </r>
  <r>
    <x v="75"/>
    <x v="6"/>
    <n v="2021"/>
    <x v="5"/>
    <n v="6"/>
    <n v="292871"/>
    <n v="524287"/>
    <n v="1"/>
    <n v="150000"/>
    <n v="1885"/>
    <n v="31"/>
  </r>
  <r>
    <x v="75"/>
    <x v="6"/>
    <n v="2021"/>
    <x v="6"/>
    <n v="7"/>
    <n v="1328578"/>
    <n v="0"/>
    <n v="5"/>
    <n v="1328578"/>
    <n v="3905"/>
    <n v="33"/>
  </r>
  <r>
    <x v="75"/>
    <x v="6"/>
    <n v="2021"/>
    <x v="7"/>
    <n v="8"/>
    <n v="1119500"/>
    <n v="17000"/>
    <n v="3"/>
    <n v="1119500"/>
    <n v="1304"/>
    <n v="31"/>
  </r>
  <r>
    <x v="75"/>
    <x v="6"/>
    <n v="2021"/>
    <x v="8"/>
    <n v="9"/>
    <n v="539765"/>
    <n v="376690"/>
    <n v="4"/>
    <n v="1257761"/>
    <n v="10240"/>
    <n v="24"/>
  </r>
  <r>
    <x v="75"/>
    <x v="6"/>
    <n v="2021"/>
    <x v="9"/>
    <n v="10"/>
    <n v="150000"/>
    <n v="0"/>
    <n v="0"/>
    <n v="0"/>
    <n v="110"/>
    <m/>
  </r>
  <r>
    <x v="75"/>
    <x v="6"/>
    <n v="2021"/>
    <x v="10"/>
    <n v="11"/>
    <n v="0"/>
    <n v="0"/>
    <n v="0"/>
    <n v="0"/>
    <n v="220"/>
    <n v="2"/>
  </r>
  <r>
    <x v="75"/>
    <x v="6"/>
    <n v="2021"/>
    <x v="11"/>
    <n v="12"/>
    <n v="950273"/>
    <n v="8466229"/>
    <n v="1"/>
    <n v="449298"/>
    <n v="15027"/>
    <n v="14"/>
  </r>
  <r>
    <x v="75"/>
    <x v="6"/>
    <n v="2021"/>
    <x v="12"/>
    <n v="13"/>
    <n v="1782839"/>
    <n v="796590"/>
    <n v="10"/>
    <n v="5573889"/>
    <n v="118198"/>
    <n v="22"/>
  </r>
  <r>
    <x v="75"/>
    <x v="6"/>
    <n v="2021"/>
    <x v="13"/>
    <n v="14"/>
    <n v="4093167"/>
    <n v="2133326"/>
    <n v="3"/>
    <n v="448640"/>
    <n v="18783"/>
    <n v="20"/>
  </r>
  <r>
    <x v="75"/>
    <x v="6"/>
    <n v="2021"/>
    <x v="14"/>
    <n v="15"/>
    <n v="29450150"/>
    <n v="93700"/>
    <n v="27"/>
    <n v="29450150"/>
    <n v="40031"/>
    <m/>
  </r>
  <r>
    <x v="75"/>
    <x v="6"/>
    <n v="2021"/>
    <x v="15"/>
    <n v="16"/>
    <n v="300000"/>
    <n v="67340"/>
    <n v="0"/>
    <n v="0"/>
    <n v="29023"/>
    <n v="4"/>
  </r>
  <r>
    <x v="75"/>
    <x v="6"/>
    <n v="2021"/>
    <x v="16"/>
    <n v="17"/>
    <n v="15743780"/>
    <n v="664525"/>
    <n v="10"/>
    <n v="12290370"/>
    <n v="85000"/>
    <n v="177"/>
  </r>
  <r>
    <x v="75"/>
    <x v="6"/>
    <n v="2021"/>
    <x v="17"/>
    <n v="18"/>
    <n v="1586600"/>
    <n v="239150"/>
    <n v="1"/>
    <n v="191190"/>
    <n v="13387"/>
    <n v="32"/>
  </r>
  <r>
    <x v="75"/>
    <x v="6"/>
    <n v="2021"/>
    <x v="18"/>
    <n v="19"/>
    <n v="315000"/>
    <n v="0"/>
    <n v="1"/>
    <n v="315000"/>
    <n v="270"/>
    <n v="9"/>
  </r>
  <r>
    <x v="75"/>
    <x v="6"/>
    <n v="2021"/>
    <x v="19"/>
    <n v="20"/>
    <n v="293180"/>
    <n v="0"/>
    <n v="2"/>
    <n v="293180"/>
    <n v="914"/>
    <n v="9"/>
  </r>
  <r>
    <x v="75"/>
    <x v="6"/>
    <n v="2021"/>
    <x v="20"/>
    <n v="21"/>
    <n v="0"/>
    <n v="0"/>
    <n v="0"/>
    <n v="0"/>
    <n v="133"/>
    <n v="3"/>
  </r>
  <r>
    <x v="75"/>
    <x v="6"/>
    <n v="2021"/>
    <x v="21"/>
    <n v="22"/>
    <n v="250000"/>
    <n v="37000"/>
    <n v="1"/>
    <n v="192000"/>
    <n v="5429"/>
    <n v="112"/>
  </r>
  <r>
    <x v="75"/>
    <x v="6"/>
    <n v="2021"/>
    <x v="22"/>
    <n v="23"/>
    <n v="13299000"/>
    <n v="388375"/>
    <n v="5"/>
    <n v="11299000"/>
    <n v="64867"/>
    <n v="12"/>
  </r>
  <r>
    <x v="75"/>
    <x v="6"/>
    <n v="2021"/>
    <x v="23"/>
    <n v="24"/>
    <n v="4825200"/>
    <n v="92336"/>
    <n v="13"/>
    <n v="4825200"/>
    <n v="17047"/>
    <n v="9"/>
  </r>
  <r>
    <x v="75"/>
    <x v="6"/>
    <n v="2021"/>
    <x v="24"/>
    <n v="25"/>
    <n v="6195394"/>
    <n v="165081"/>
    <n v="2"/>
    <n v="839612"/>
    <n v="25654"/>
    <n v="36"/>
  </r>
  <r>
    <x v="75"/>
    <x v="6"/>
    <n v="2021"/>
    <x v="25"/>
    <n v="26"/>
    <n v="1736535"/>
    <n v="3733464"/>
    <n v="4"/>
    <n v="1157379"/>
    <n v="103798"/>
    <n v="13"/>
  </r>
  <r>
    <x v="75"/>
    <x v="6"/>
    <n v="2021"/>
    <x v="26"/>
    <n v="27"/>
    <n v="3914153"/>
    <n v="21716"/>
    <n v="2"/>
    <n v="3914153"/>
    <n v="16477"/>
    <m/>
  </r>
  <r>
    <x v="76"/>
    <x v="6"/>
    <n v="2021"/>
    <x v="0"/>
    <n v="1"/>
    <n v="1500000"/>
    <n v="21800"/>
    <n v="0"/>
    <n v="0"/>
    <n v="970"/>
    <n v="29"/>
  </r>
  <r>
    <x v="76"/>
    <x v="6"/>
    <n v="2021"/>
    <x v="1"/>
    <n v="2"/>
    <m/>
    <n v="3400"/>
    <m/>
    <m/>
    <n v="15"/>
    <n v="1"/>
  </r>
  <r>
    <x v="76"/>
    <x v="6"/>
    <n v="2021"/>
    <x v="2"/>
    <n v="3"/>
    <m/>
    <m/>
    <m/>
    <m/>
    <n v="90"/>
    <n v="6"/>
  </r>
  <r>
    <x v="76"/>
    <x v="6"/>
    <n v="2021"/>
    <x v="3"/>
    <n v="4"/>
    <m/>
    <m/>
    <m/>
    <m/>
    <m/>
    <m/>
  </r>
  <r>
    <x v="76"/>
    <x v="6"/>
    <n v="2021"/>
    <x v="4"/>
    <n v="5"/>
    <m/>
    <n v="4000"/>
    <m/>
    <m/>
    <n v="600"/>
    <n v="4"/>
  </r>
  <r>
    <x v="76"/>
    <x v="6"/>
    <n v="2021"/>
    <x v="5"/>
    <n v="6"/>
    <m/>
    <n v="7800"/>
    <m/>
    <m/>
    <n v="180"/>
    <n v="12"/>
  </r>
  <r>
    <x v="76"/>
    <x v="6"/>
    <n v="2021"/>
    <x v="6"/>
    <n v="7"/>
    <n v="1500000"/>
    <n v="6600"/>
    <m/>
    <m/>
    <n v="85"/>
    <n v="6"/>
  </r>
  <r>
    <x v="76"/>
    <x v="6"/>
    <n v="2021"/>
    <x v="7"/>
    <n v="8"/>
    <m/>
    <n v="135000"/>
    <m/>
    <m/>
    <n v="370"/>
    <n v="12"/>
  </r>
  <r>
    <x v="76"/>
    <x v="6"/>
    <n v="2021"/>
    <x v="8"/>
    <n v="9"/>
    <m/>
    <n v="13400"/>
    <m/>
    <m/>
    <n v="2946"/>
    <n v="20"/>
  </r>
  <r>
    <x v="76"/>
    <x v="6"/>
    <n v="2021"/>
    <x v="9"/>
    <n v="10"/>
    <m/>
    <n v="17200"/>
    <m/>
    <m/>
    <m/>
    <m/>
  </r>
  <r>
    <x v="76"/>
    <x v="6"/>
    <n v="2021"/>
    <x v="10"/>
    <n v="11"/>
    <n v="5800000"/>
    <n v="101000"/>
    <m/>
    <m/>
    <n v="9621"/>
    <n v="13"/>
  </r>
  <r>
    <x v="76"/>
    <x v="6"/>
    <n v="2021"/>
    <x v="11"/>
    <n v="12"/>
    <m/>
    <n v="63000"/>
    <m/>
    <m/>
    <n v="1780"/>
    <n v="55"/>
  </r>
  <r>
    <x v="76"/>
    <x v="6"/>
    <n v="2021"/>
    <x v="12"/>
    <n v="13"/>
    <n v="5000000"/>
    <n v="324800"/>
    <m/>
    <m/>
    <n v="110000"/>
    <n v="196"/>
  </r>
  <r>
    <x v="76"/>
    <x v="6"/>
    <n v="2021"/>
    <x v="13"/>
    <n v="14"/>
    <m/>
    <n v="7017"/>
    <m/>
    <m/>
    <m/>
    <m/>
  </r>
  <r>
    <x v="76"/>
    <x v="6"/>
    <n v="2021"/>
    <x v="14"/>
    <n v="15"/>
    <n v="19600000"/>
    <m/>
    <m/>
    <m/>
    <n v="5739"/>
    <m/>
  </r>
  <r>
    <x v="76"/>
    <x v="6"/>
    <n v="2021"/>
    <x v="15"/>
    <n v="16"/>
    <m/>
    <m/>
    <m/>
    <m/>
    <m/>
    <m/>
  </r>
  <r>
    <x v="76"/>
    <x v="6"/>
    <n v="2021"/>
    <x v="16"/>
    <n v="17"/>
    <n v="24850"/>
    <n v="922940"/>
    <n v="3"/>
    <n v="996000"/>
    <n v="9442"/>
    <n v="95"/>
  </r>
  <r>
    <x v="76"/>
    <x v="6"/>
    <n v="2021"/>
    <x v="17"/>
    <n v="18"/>
    <m/>
    <m/>
    <m/>
    <m/>
    <n v="2075"/>
    <n v="10"/>
  </r>
  <r>
    <x v="76"/>
    <x v="6"/>
    <n v="2021"/>
    <x v="18"/>
    <n v="19"/>
    <n v="24850"/>
    <m/>
    <n v="1"/>
    <n v="696000"/>
    <n v="209"/>
    <n v="13"/>
  </r>
  <r>
    <x v="76"/>
    <x v="6"/>
    <n v="2021"/>
    <x v="19"/>
    <n v="20"/>
    <m/>
    <n v="28000"/>
    <m/>
    <m/>
    <n v="258"/>
    <n v="10"/>
  </r>
  <r>
    <x v="76"/>
    <x v="6"/>
    <n v="2021"/>
    <x v="20"/>
    <n v="21"/>
    <m/>
    <m/>
    <m/>
    <m/>
    <n v="134"/>
    <n v="15"/>
  </r>
  <r>
    <x v="76"/>
    <x v="6"/>
    <n v="2021"/>
    <x v="21"/>
    <n v="22"/>
    <m/>
    <n v="874230"/>
    <n v="2"/>
    <n v="300000"/>
    <n v="2356"/>
    <n v="47"/>
  </r>
  <r>
    <x v="76"/>
    <x v="6"/>
    <n v="2021"/>
    <x v="22"/>
    <n v="23"/>
    <m/>
    <n v="20710"/>
    <m/>
    <m/>
    <n v="4410"/>
    <m/>
  </r>
  <r>
    <x v="76"/>
    <x v="6"/>
    <n v="2021"/>
    <x v="23"/>
    <n v="24"/>
    <m/>
    <n v="47400"/>
    <m/>
    <m/>
    <n v="4410"/>
    <n v="6"/>
  </r>
  <r>
    <x v="76"/>
    <x v="6"/>
    <n v="2021"/>
    <x v="24"/>
    <n v="25"/>
    <n v="9000000"/>
    <n v="1100000"/>
    <n v="1"/>
    <n v="6730600"/>
    <n v="28210"/>
    <n v="72"/>
  </r>
  <r>
    <x v="76"/>
    <x v="6"/>
    <n v="2021"/>
    <x v="25"/>
    <n v="26"/>
    <n v="1800000"/>
    <n v="215280"/>
    <n v="2"/>
    <n v="56100"/>
    <n v="40026"/>
    <n v="87"/>
  </r>
  <r>
    <x v="76"/>
    <x v="6"/>
    <n v="2021"/>
    <x v="26"/>
    <n v="27"/>
    <m/>
    <n v="79400"/>
    <m/>
    <m/>
    <n v="5355"/>
    <m/>
  </r>
  <r>
    <x v="77"/>
    <x v="1"/>
    <n v="2021"/>
    <x v="0"/>
    <n v="1"/>
    <n v="0"/>
    <n v="360000"/>
    <n v="2"/>
    <n v="322067"/>
    <n v="2313"/>
    <n v="440"/>
  </r>
  <r>
    <x v="77"/>
    <x v="1"/>
    <n v="2021"/>
    <x v="1"/>
    <n v="2"/>
    <n v="0"/>
    <n v="0"/>
    <n v="0"/>
    <n v="0"/>
    <n v="0"/>
    <n v="0"/>
  </r>
  <r>
    <x v="77"/>
    <x v="1"/>
    <n v="2021"/>
    <x v="2"/>
    <n v="3"/>
    <n v="0"/>
    <n v="0"/>
    <n v="1"/>
    <n v="112067"/>
    <n v="385"/>
    <n v="1"/>
  </r>
  <r>
    <x v="77"/>
    <x v="1"/>
    <n v="2021"/>
    <x v="3"/>
    <n v="4"/>
    <n v="0"/>
    <n v="0"/>
    <n v="0"/>
    <n v="0"/>
    <n v="0"/>
    <n v="0"/>
  </r>
  <r>
    <x v="77"/>
    <x v="1"/>
    <n v="2021"/>
    <x v="4"/>
    <n v="5"/>
    <n v="0"/>
    <n v="60000"/>
    <n v="0"/>
    <n v="0"/>
    <n v="230"/>
    <n v="2"/>
  </r>
  <r>
    <x v="77"/>
    <x v="1"/>
    <n v="2021"/>
    <x v="5"/>
    <n v="6"/>
    <n v="0"/>
    <n v="300000"/>
    <n v="1"/>
    <n v="210000"/>
    <n v="1698"/>
    <n v="437"/>
  </r>
  <r>
    <x v="77"/>
    <x v="1"/>
    <n v="2021"/>
    <x v="6"/>
    <n v="7"/>
    <n v="0"/>
    <n v="0"/>
    <n v="0"/>
    <n v="0"/>
    <n v="0"/>
    <n v="0"/>
  </r>
  <r>
    <x v="77"/>
    <x v="1"/>
    <n v="2021"/>
    <x v="7"/>
    <n v="8"/>
    <n v="0"/>
    <n v="50599"/>
    <n v="3"/>
    <n v="545747"/>
    <n v="1012"/>
    <n v="18"/>
  </r>
  <r>
    <x v="77"/>
    <x v="1"/>
    <n v="2021"/>
    <x v="8"/>
    <n v="9"/>
    <n v="0"/>
    <n v="638490"/>
    <n v="2"/>
    <n v="989400"/>
    <n v="1392"/>
    <n v="54"/>
  </r>
  <r>
    <x v="77"/>
    <x v="1"/>
    <n v="2021"/>
    <x v="9"/>
    <n v="10"/>
    <n v="3645134"/>
    <n v="8927"/>
    <n v="0"/>
    <n v="0"/>
    <n v="9"/>
    <m/>
  </r>
  <r>
    <x v="77"/>
    <x v="1"/>
    <n v="2021"/>
    <x v="10"/>
    <n v="11"/>
    <n v="0"/>
    <n v="0"/>
    <n v="0"/>
    <n v="0"/>
    <n v="42"/>
    <n v="7"/>
  </r>
  <r>
    <x v="77"/>
    <x v="1"/>
    <n v="2021"/>
    <x v="11"/>
    <n v="12"/>
    <n v="0"/>
    <n v="312124"/>
    <n v="3"/>
    <n v="304140"/>
    <n v="1830"/>
    <n v="59"/>
  </r>
  <r>
    <x v="77"/>
    <x v="1"/>
    <n v="2021"/>
    <x v="12"/>
    <n v="13"/>
    <n v="5026329"/>
    <n v="5727252"/>
    <n v="6"/>
    <n v="2392319"/>
    <n v="48059"/>
    <n v="1604"/>
  </r>
  <r>
    <x v="77"/>
    <x v="1"/>
    <n v="2021"/>
    <x v="13"/>
    <n v="14"/>
    <n v="0"/>
    <n v="2322966"/>
    <n v="3"/>
    <n v="702127"/>
    <n v="5507"/>
    <n v="60"/>
  </r>
  <r>
    <x v="77"/>
    <x v="1"/>
    <n v="2021"/>
    <x v="14"/>
    <n v="15"/>
    <n v="4987355"/>
    <n v="8546203"/>
    <n v="1"/>
    <n v="547870"/>
    <n v="102192"/>
    <m/>
  </r>
  <r>
    <x v="77"/>
    <x v="1"/>
    <n v="2021"/>
    <x v="15"/>
    <n v="16"/>
    <n v="20000"/>
    <n v="572662"/>
    <n v="4"/>
    <n v="3541277"/>
    <n v="12206"/>
    <n v="39"/>
  </r>
  <r>
    <x v="77"/>
    <x v="1"/>
    <n v="2021"/>
    <x v="16"/>
    <n v="17"/>
    <n v="26000000"/>
    <n v="2050336"/>
    <n v="8"/>
    <n v="2958179"/>
    <n v="52811"/>
    <n v="514"/>
  </r>
  <r>
    <x v="77"/>
    <x v="1"/>
    <n v="2021"/>
    <x v="17"/>
    <n v="18"/>
    <n v="1123400"/>
    <n v="1217193"/>
    <n v="3"/>
    <n v="1299785"/>
    <n v="35317"/>
    <n v="151"/>
  </r>
  <r>
    <x v="77"/>
    <x v="1"/>
    <n v="2021"/>
    <x v="18"/>
    <n v="19"/>
    <n v="499000"/>
    <n v="15000"/>
    <n v="3"/>
    <n v="968922"/>
    <n v="1057"/>
    <n v="44"/>
  </r>
  <r>
    <x v="77"/>
    <x v="1"/>
    <n v="2021"/>
    <x v="19"/>
    <n v="20"/>
    <n v="0"/>
    <n v="1000"/>
    <n v="0"/>
    <n v="0"/>
    <n v="5335"/>
    <n v="100"/>
  </r>
  <r>
    <x v="77"/>
    <x v="1"/>
    <n v="2021"/>
    <x v="20"/>
    <n v="21"/>
    <n v="0"/>
    <n v="0"/>
    <n v="0"/>
    <n v="0"/>
    <n v="0"/>
    <n v="0"/>
  </r>
  <r>
    <x v="77"/>
    <x v="1"/>
    <n v="2021"/>
    <x v="21"/>
    <n v="22"/>
    <n v="1085080"/>
    <n v="93047"/>
    <n v="0"/>
    <n v="0"/>
    <n v="7499"/>
    <n v="201"/>
  </r>
  <r>
    <x v="77"/>
    <x v="1"/>
    <n v="2021"/>
    <x v="22"/>
    <n v="23"/>
    <n v="23292520"/>
    <n v="724096"/>
    <n v="2"/>
    <n v="689472"/>
    <n v="3603"/>
    <n v="18"/>
  </r>
  <r>
    <x v="77"/>
    <x v="1"/>
    <n v="2021"/>
    <x v="23"/>
    <n v="24"/>
    <n v="0"/>
    <n v="199575"/>
    <n v="5"/>
    <n v="1802596"/>
    <n v="7782"/>
    <n v="27"/>
  </r>
  <r>
    <x v="77"/>
    <x v="1"/>
    <n v="2021"/>
    <x v="24"/>
    <n v="25"/>
    <n v="4054210"/>
    <n v="1054067"/>
    <n v="6"/>
    <n v="2170221"/>
    <n v="34486"/>
    <n v="390"/>
  </r>
  <r>
    <x v="77"/>
    <x v="1"/>
    <n v="2021"/>
    <x v="25"/>
    <n v="26"/>
    <n v="1890000"/>
    <n v="841949"/>
    <n v="6"/>
    <n v="1519929"/>
    <n v="91288"/>
    <n v="318"/>
  </r>
  <r>
    <x v="77"/>
    <x v="1"/>
    <n v="2021"/>
    <x v="26"/>
    <n v="27"/>
    <n v="60775"/>
    <n v="67169"/>
    <n v="1"/>
    <n v="120000"/>
    <n v="28096"/>
    <m/>
  </r>
  <r>
    <x v="78"/>
    <x v="7"/>
    <n v="2021"/>
    <x v="0"/>
    <n v="1"/>
    <n v="879766"/>
    <n v="1620214"/>
    <n v="1"/>
    <n v="245000"/>
    <n v="20748"/>
    <n v="227"/>
  </r>
  <r>
    <x v="78"/>
    <x v="7"/>
    <n v="2021"/>
    <x v="1"/>
    <n v="2"/>
    <n v="0"/>
    <n v="0"/>
    <n v="0"/>
    <n v="0"/>
    <n v="166"/>
    <n v="8"/>
  </r>
  <r>
    <x v="78"/>
    <x v="7"/>
    <n v="2021"/>
    <x v="2"/>
    <n v="3"/>
    <n v="760043"/>
    <n v="0"/>
    <n v="0"/>
    <n v="0"/>
    <n v="1177"/>
    <n v="10"/>
  </r>
  <r>
    <x v="78"/>
    <x v="7"/>
    <n v="2021"/>
    <x v="3"/>
    <n v="4"/>
    <n v="0"/>
    <n v="259524"/>
    <n v="1"/>
    <n v="245000"/>
    <n v="330"/>
    <n v="7"/>
  </r>
  <r>
    <x v="78"/>
    <x v="7"/>
    <n v="2021"/>
    <x v="4"/>
    <n v="5"/>
    <n v="0"/>
    <n v="0"/>
    <n v="0"/>
    <n v="0"/>
    <n v="47"/>
    <n v="3"/>
  </r>
  <r>
    <x v="78"/>
    <x v="7"/>
    <n v="2021"/>
    <x v="5"/>
    <n v="6"/>
    <n v="87250"/>
    <n v="1336910"/>
    <n v="0"/>
    <n v="0"/>
    <n v="12353"/>
    <n v="153"/>
  </r>
  <r>
    <x v="78"/>
    <x v="7"/>
    <n v="2021"/>
    <x v="6"/>
    <n v="7"/>
    <n v="32473"/>
    <n v="23780"/>
    <n v="0"/>
    <n v="0"/>
    <n v="6675"/>
    <n v="46"/>
  </r>
  <r>
    <x v="78"/>
    <x v="7"/>
    <n v="2021"/>
    <x v="7"/>
    <n v="8"/>
    <n v="3050370"/>
    <n v="1635764"/>
    <n v="16"/>
    <n v="7563822"/>
    <n v="4147"/>
    <n v="76"/>
  </r>
  <r>
    <x v="78"/>
    <x v="7"/>
    <n v="2021"/>
    <x v="8"/>
    <n v="9"/>
    <n v="2626140"/>
    <n v="1389326"/>
    <n v="6"/>
    <n v="367000"/>
    <n v="26416"/>
    <n v="118"/>
  </r>
  <r>
    <x v="78"/>
    <x v="7"/>
    <n v="2021"/>
    <x v="9"/>
    <n v="10"/>
    <n v="1350000"/>
    <n v="991190"/>
    <n v="0"/>
    <n v="0"/>
    <n v="1423"/>
    <m/>
  </r>
  <r>
    <x v="78"/>
    <x v="7"/>
    <n v="2021"/>
    <x v="10"/>
    <n v="11"/>
    <n v="0"/>
    <n v="880500"/>
    <n v="1"/>
    <n v="731000"/>
    <n v="2078"/>
    <n v="9"/>
  </r>
  <r>
    <x v="78"/>
    <x v="7"/>
    <n v="2021"/>
    <x v="11"/>
    <n v="12"/>
    <n v="14000"/>
    <n v="2600347"/>
    <n v="1"/>
    <n v="285385"/>
    <n v="19076"/>
    <n v="59"/>
  </r>
  <r>
    <x v="78"/>
    <x v="7"/>
    <n v="2021"/>
    <x v="12"/>
    <n v="13"/>
    <n v="9193624"/>
    <n v="18272800"/>
    <n v="12"/>
    <n v="4704691"/>
    <n v="225381"/>
    <n v="403"/>
  </r>
  <r>
    <x v="78"/>
    <x v="7"/>
    <n v="2021"/>
    <x v="13"/>
    <n v="14"/>
    <n v="39346369"/>
    <n v="40280794"/>
    <n v="4"/>
    <n v="415651"/>
    <n v="48833"/>
    <n v="77"/>
  </r>
  <r>
    <x v="78"/>
    <x v="7"/>
    <n v="2021"/>
    <x v="14"/>
    <n v="15"/>
    <n v="0"/>
    <n v="8886628"/>
    <n v="6"/>
    <n v="5692400"/>
    <n v="62649"/>
    <m/>
  </r>
  <r>
    <x v="78"/>
    <x v="7"/>
    <n v="2021"/>
    <x v="15"/>
    <n v="16"/>
    <n v="35000"/>
    <n v="2504252"/>
    <n v="5"/>
    <n v="572461"/>
    <n v="38099"/>
    <n v="376"/>
  </r>
  <r>
    <x v="78"/>
    <x v="7"/>
    <n v="2021"/>
    <x v="16"/>
    <n v="17"/>
    <n v="2089638"/>
    <n v="27011068"/>
    <n v="12"/>
    <n v="2168925"/>
    <n v="156921"/>
    <n v="683"/>
  </r>
  <r>
    <x v="78"/>
    <x v="7"/>
    <n v="2021"/>
    <x v="17"/>
    <n v="18"/>
    <n v="680638"/>
    <n v="16764674"/>
    <n v="3"/>
    <n v="1964425"/>
    <n v="21246"/>
    <n v="286"/>
  </r>
  <r>
    <x v="78"/>
    <x v="7"/>
    <n v="2021"/>
    <x v="18"/>
    <n v="19"/>
    <n v="120000"/>
    <n v="464257"/>
    <n v="1"/>
    <n v="50000"/>
    <n v="935"/>
    <n v="36"/>
  </r>
  <r>
    <x v="78"/>
    <x v="7"/>
    <n v="2021"/>
    <x v="19"/>
    <n v="20"/>
    <n v="74000"/>
    <n v="30000"/>
    <n v="0"/>
    <n v="0"/>
    <n v="10904"/>
    <n v="72"/>
  </r>
  <r>
    <x v="78"/>
    <x v="7"/>
    <n v="2021"/>
    <x v="20"/>
    <n v="21"/>
    <n v="0"/>
    <n v="1598000"/>
    <n v="0"/>
    <n v="0"/>
    <n v="701"/>
    <n v="16"/>
  </r>
  <r>
    <x v="78"/>
    <x v="7"/>
    <n v="2021"/>
    <x v="21"/>
    <n v="22"/>
    <n v="15000"/>
    <n v="2234457"/>
    <n v="1"/>
    <n v="8000"/>
    <n v="36759"/>
    <n v="179"/>
  </r>
  <r>
    <x v="78"/>
    <x v="7"/>
    <n v="2021"/>
    <x v="22"/>
    <n v="23"/>
    <n v="1200000"/>
    <n v="5919680"/>
    <n v="7"/>
    <n v="146500"/>
    <n v="86376"/>
    <n v="94"/>
  </r>
  <r>
    <x v="78"/>
    <x v="7"/>
    <n v="2021"/>
    <x v="23"/>
    <n v="24"/>
    <n v="3081700"/>
    <n v="7167200"/>
    <n v="8"/>
    <n v="4058342"/>
    <n v="97828"/>
    <n v="128"/>
  </r>
  <r>
    <x v="78"/>
    <x v="7"/>
    <n v="2021"/>
    <x v="24"/>
    <n v="25"/>
    <n v="25000"/>
    <n v="3958256"/>
    <n v="9"/>
    <n v="2132500"/>
    <n v="127260"/>
    <n v="601"/>
  </r>
  <r>
    <x v="78"/>
    <x v="7"/>
    <n v="2021"/>
    <x v="25"/>
    <n v="26"/>
    <n v="3485042"/>
    <n v="13467650"/>
    <n v="11"/>
    <n v="4145785"/>
    <n v="132255"/>
    <n v="397"/>
  </r>
  <r>
    <x v="78"/>
    <x v="7"/>
    <n v="2021"/>
    <x v="26"/>
    <n v="27"/>
    <n v="362720"/>
    <n v="497458"/>
    <n v="3"/>
    <n v="30000"/>
    <n v="34753"/>
    <m/>
  </r>
  <r>
    <x v="79"/>
    <x v="7"/>
    <n v="2021"/>
    <x v="0"/>
    <n v="1"/>
    <n v="1051540"/>
    <n v="848332"/>
    <n v="2"/>
    <n v="749674"/>
    <n v="19925"/>
    <n v="286"/>
  </r>
  <r>
    <x v="79"/>
    <x v="7"/>
    <n v="2021"/>
    <x v="1"/>
    <n v="2"/>
    <m/>
    <m/>
    <m/>
    <m/>
    <m/>
    <m/>
  </r>
  <r>
    <x v="79"/>
    <x v="7"/>
    <n v="2021"/>
    <x v="2"/>
    <n v="3"/>
    <m/>
    <m/>
    <m/>
    <m/>
    <n v="618"/>
    <n v="9"/>
  </r>
  <r>
    <x v="79"/>
    <x v="7"/>
    <n v="2021"/>
    <x v="3"/>
    <n v="4"/>
    <m/>
    <m/>
    <m/>
    <m/>
    <m/>
    <m/>
  </r>
  <r>
    <x v="79"/>
    <x v="7"/>
    <n v="2021"/>
    <x v="4"/>
    <n v="5"/>
    <m/>
    <n v="4000"/>
    <n v="2"/>
    <n v="749674"/>
    <n v="133"/>
    <n v="5"/>
  </r>
  <r>
    <x v="79"/>
    <x v="7"/>
    <n v="2021"/>
    <x v="5"/>
    <n v="6"/>
    <m/>
    <n v="100000"/>
    <m/>
    <m/>
    <n v="1446"/>
    <n v="18"/>
  </r>
  <r>
    <x v="79"/>
    <x v="7"/>
    <n v="2021"/>
    <x v="6"/>
    <n v="7"/>
    <n v="1051540"/>
    <n v="744332"/>
    <m/>
    <m/>
    <n v="17728"/>
    <n v="254"/>
  </r>
  <r>
    <x v="79"/>
    <x v="7"/>
    <n v="2021"/>
    <x v="7"/>
    <n v="8"/>
    <n v="13645607"/>
    <n v="89860"/>
    <n v="1"/>
    <n v="200732"/>
    <n v="663"/>
    <n v="8"/>
  </r>
  <r>
    <x v="79"/>
    <x v="7"/>
    <n v="2021"/>
    <x v="8"/>
    <n v="9"/>
    <n v="228450"/>
    <n v="148876"/>
    <m/>
    <m/>
    <n v="3004"/>
    <n v="124"/>
  </r>
  <r>
    <x v="79"/>
    <x v="7"/>
    <n v="2021"/>
    <x v="9"/>
    <n v="10"/>
    <n v="210000"/>
    <m/>
    <m/>
    <m/>
    <n v="176"/>
    <m/>
  </r>
  <r>
    <x v="79"/>
    <x v="7"/>
    <n v="2021"/>
    <x v="10"/>
    <n v="11"/>
    <n v="3692317"/>
    <n v="20000"/>
    <m/>
    <m/>
    <n v="1046"/>
    <n v="5"/>
  </r>
  <r>
    <x v="79"/>
    <x v="7"/>
    <n v="2021"/>
    <x v="11"/>
    <n v="12"/>
    <m/>
    <n v="143000"/>
    <m/>
    <m/>
    <n v="671"/>
    <n v="13"/>
  </r>
  <r>
    <x v="79"/>
    <x v="7"/>
    <n v="2021"/>
    <x v="12"/>
    <n v="13"/>
    <n v="9116315"/>
    <n v="257700"/>
    <n v="80"/>
    <n v="19295302"/>
    <n v="225451"/>
    <n v="350"/>
  </r>
  <r>
    <x v="79"/>
    <x v="7"/>
    <n v="2021"/>
    <x v="13"/>
    <n v="14"/>
    <n v="527039"/>
    <n v="20914275"/>
    <n v="1"/>
    <n v="575362"/>
    <n v="57944"/>
    <n v="87"/>
  </r>
  <r>
    <x v="79"/>
    <x v="7"/>
    <n v="2021"/>
    <x v="14"/>
    <n v="15"/>
    <n v="372000"/>
    <n v="375750"/>
    <n v="1"/>
    <n v="468240"/>
    <n v="7532"/>
    <m/>
  </r>
  <r>
    <x v="79"/>
    <x v="7"/>
    <n v="2021"/>
    <x v="15"/>
    <n v="16"/>
    <n v="179150"/>
    <n v="277200"/>
    <n v="2"/>
    <n v="658750"/>
    <n v="78204"/>
    <n v="34"/>
  </r>
  <r>
    <x v="79"/>
    <x v="7"/>
    <n v="2021"/>
    <x v="16"/>
    <n v="17"/>
    <n v="4014780"/>
    <n v="5280047"/>
    <n v="11"/>
    <n v="2163730"/>
    <n v="329063"/>
    <n v="402"/>
  </r>
  <r>
    <x v="79"/>
    <x v="7"/>
    <n v="2021"/>
    <x v="17"/>
    <n v="18"/>
    <n v="42000"/>
    <n v="98098"/>
    <m/>
    <m/>
    <n v="31533"/>
    <n v="34"/>
  </r>
  <r>
    <x v="79"/>
    <x v="7"/>
    <n v="2021"/>
    <x v="18"/>
    <n v="19"/>
    <n v="2375000"/>
    <n v="211750"/>
    <n v="1"/>
    <n v="263000"/>
    <n v="1039"/>
    <n v="14"/>
  </r>
  <r>
    <x v="79"/>
    <x v="7"/>
    <n v="2021"/>
    <x v="19"/>
    <n v="20"/>
    <m/>
    <n v="170000"/>
    <n v="1"/>
    <n v="70000"/>
    <n v="20124"/>
    <n v="33"/>
  </r>
  <r>
    <x v="79"/>
    <x v="7"/>
    <n v="2021"/>
    <x v="20"/>
    <n v="21"/>
    <n v="60000"/>
    <m/>
    <m/>
    <m/>
    <n v="250"/>
    <n v="12"/>
  </r>
  <r>
    <x v="79"/>
    <x v="7"/>
    <n v="2021"/>
    <x v="21"/>
    <n v="22"/>
    <n v="240670"/>
    <n v="189955"/>
    <n v="1"/>
    <n v="114943"/>
    <n v="28030"/>
    <n v="139"/>
  </r>
  <r>
    <x v="79"/>
    <x v="7"/>
    <n v="2021"/>
    <x v="22"/>
    <n v="23"/>
    <n v="1297110"/>
    <n v="4610244"/>
    <n v="8"/>
    <n v="1715787"/>
    <n v="248087"/>
    <n v="170"/>
  </r>
  <r>
    <x v="79"/>
    <x v="7"/>
    <n v="2021"/>
    <x v="23"/>
    <n v="24"/>
    <n v="1126000"/>
    <n v="224200"/>
    <n v="1"/>
    <n v="230000"/>
    <n v="200466"/>
    <n v="56"/>
  </r>
  <r>
    <x v="79"/>
    <x v="7"/>
    <n v="2021"/>
    <x v="24"/>
    <n v="25"/>
    <n v="1244930"/>
    <n v="2907979"/>
    <n v="2"/>
    <n v="810863"/>
    <n v="24583"/>
    <n v="196"/>
  </r>
  <r>
    <x v="79"/>
    <x v="7"/>
    <n v="2021"/>
    <x v="25"/>
    <n v="26"/>
    <n v="25141983"/>
    <n v="195102049"/>
    <n v="1"/>
    <n v="194650"/>
    <n v="255510"/>
    <n v="240"/>
  </r>
  <r>
    <x v="79"/>
    <x v="7"/>
    <n v="2021"/>
    <x v="26"/>
    <n v="27"/>
    <n v="561700"/>
    <n v="321020"/>
    <n v="3"/>
    <n v="945078"/>
    <n v="36349"/>
    <m/>
  </r>
  <r>
    <x v="80"/>
    <x v="5"/>
    <n v="2021"/>
    <x v="0"/>
    <n v="1"/>
    <n v="0"/>
    <n v="0"/>
    <n v="0"/>
    <n v="0"/>
    <n v="8219"/>
    <n v="10"/>
  </r>
  <r>
    <x v="80"/>
    <x v="5"/>
    <n v="2021"/>
    <x v="1"/>
    <n v="2"/>
    <n v="0"/>
    <n v="0"/>
    <n v="0"/>
    <n v="0"/>
    <n v="180"/>
    <n v="2"/>
  </r>
  <r>
    <x v="80"/>
    <x v="5"/>
    <n v="2021"/>
    <x v="2"/>
    <n v="3"/>
    <n v="0"/>
    <n v="0"/>
    <n v="0"/>
    <n v="0"/>
    <n v="0"/>
    <n v="0"/>
  </r>
  <r>
    <x v="80"/>
    <x v="5"/>
    <n v="2021"/>
    <x v="3"/>
    <n v="4"/>
    <n v="0"/>
    <n v="0"/>
    <n v="0"/>
    <n v="0"/>
    <n v="0"/>
    <n v="0"/>
  </r>
  <r>
    <x v="80"/>
    <x v="5"/>
    <n v="2021"/>
    <x v="4"/>
    <n v="5"/>
    <n v="0"/>
    <n v="0"/>
    <n v="0"/>
    <n v="0"/>
    <n v="180"/>
    <n v="1"/>
  </r>
  <r>
    <x v="80"/>
    <x v="5"/>
    <n v="2021"/>
    <x v="5"/>
    <n v="6"/>
    <n v="0"/>
    <n v="0"/>
    <n v="0"/>
    <n v="0"/>
    <n v="2790"/>
    <n v="1"/>
  </r>
  <r>
    <x v="80"/>
    <x v="5"/>
    <n v="2021"/>
    <x v="6"/>
    <n v="7"/>
    <n v="0"/>
    <n v="0"/>
    <n v="0"/>
    <n v="0"/>
    <n v="5069"/>
    <n v="6"/>
  </r>
  <r>
    <x v="80"/>
    <x v="5"/>
    <n v="2021"/>
    <x v="7"/>
    <n v="8"/>
    <n v="0"/>
    <n v="0"/>
    <n v="0"/>
    <n v="0"/>
    <n v="446"/>
    <n v="1"/>
  </r>
  <r>
    <x v="80"/>
    <x v="5"/>
    <n v="2021"/>
    <x v="8"/>
    <n v="9"/>
    <n v="0"/>
    <n v="0"/>
    <n v="0"/>
    <n v="0"/>
    <n v="452"/>
    <n v="5"/>
  </r>
  <r>
    <x v="80"/>
    <x v="5"/>
    <n v="2021"/>
    <x v="9"/>
    <n v="10"/>
    <n v="0"/>
    <n v="0"/>
    <n v="0"/>
    <n v="0"/>
    <n v="0"/>
    <m/>
  </r>
  <r>
    <x v="80"/>
    <x v="5"/>
    <n v="2021"/>
    <x v="10"/>
    <n v="11"/>
    <n v="0"/>
    <n v="0"/>
    <n v="0"/>
    <n v="0"/>
    <n v="0"/>
    <n v="0"/>
  </r>
  <r>
    <x v="80"/>
    <x v="5"/>
    <n v="2021"/>
    <x v="11"/>
    <n v="12"/>
    <n v="0"/>
    <n v="0"/>
    <n v="0"/>
    <n v="0"/>
    <n v="5658"/>
    <n v="5"/>
  </r>
  <r>
    <x v="80"/>
    <x v="5"/>
    <n v="2021"/>
    <x v="12"/>
    <n v="13"/>
    <n v="0"/>
    <n v="0"/>
    <n v="0"/>
    <n v="0"/>
    <n v="11127"/>
    <n v="16"/>
  </r>
  <r>
    <x v="80"/>
    <x v="5"/>
    <n v="2021"/>
    <x v="13"/>
    <n v="14"/>
    <n v="0"/>
    <n v="0"/>
    <n v="0"/>
    <n v="0"/>
    <n v="6216"/>
    <n v="42"/>
  </r>
  <r>
    <x v="80"/>
    <x v="5"/>
    <n v="2021"/>
    <x v="14"/>
    <n v="15"/>
    <n v="0"/>
    <n v="0"/>
    <n v="0"/>
    <n v="0"/>
    <n v="22062"/>
    <m/>
  </r>
  <r>
    <x v="80"/>
    <x v="5"/>
    <n v="2021"/>
    <x v="15"/>
    <n v="16"/>
    <n v="0"/>
    <n v="0"/>
    <n v="0"/>
    <n v="0"/>
    <n v="62049"/>
    <n v="49"/>
  </r>
  <r>
    <x v="80"/>
    <x v="5"/>
    <n v="2021"/>
    <x v="16"/>
    <n v="17"/>
    <n v="0"/>
    <n v="0"/>
    <n v="0"/>
    <n v="0"/>
    <n v="86280"/>
    <n v="0"/>
  </r>
  <r>
    <x v="80"/>
    <x v="5"/>
    <n v="2021"/>
    <x v="17"/>
    <n v="18"/>
    <n v="0"/>
    <n v="0"/>
    <n v="0"/>
    <n v="0"/>
    <n v="0"/>
    <n v="0"/>
  </r>
  <r>
    <x v="80"/>
    <x v="5"/>
    <n v="2021"/>
    <x v="18"/>
    <n v="19"/>
    <n v="0"/>
    <n v="0"/>
    <n v="0"/>
    <n v="0"/>
    <n v="0"/>
    <n v="0"/>
  </r>
  <r>
    <x v="80"/>
    <x v="5"/>
    <n v="2021"/>
    <x v="19"/>
    <n v="20"/>
    <n v="0"/>
    <n v="0"/>
    <n v="0"/>
    <n v="0"/>
    <n v="0"/>
    <n v="0"/>
  </r>
  <r>
    <x v="80"/>
    <x v="5"/>
    <n v="2021"/>
    <x v="20"/>
    <n v="21"/>
    <n v="0"/>
    <n v="0"/>
    <n v="0"/>
    <n v="0"/>
    <n v="0"/>
    <n v="0"/>
  </r>
  <r>
    <x v="80"/>
    <x v="5"/>
    <n v="2021"/>
    <x v="21"/>
    <n v="22"/>
    <n v="0"/>
    <n v="0"/>
    <n v="0"/>
    <n v="0"/>
    <n v="0"/>
    <n v="0"/>
  </r>
  <r>
    <x v="80"/>
    <x v="5"/>
    <n v="2021"/>
    <x v="22"/>
    <n v="23"/>
    <n v="0"/>
    <n v="0"/>
    <n v="0"/>
    <n v="0"/>
    <n v="86280"/>
    <n v="0"/>
  </r>
  <r>
    <x v="80"/>
    <x v="5"/>
    <n v="2021"/>
    <x v="23"/>
    <n v="24"/>
    <n v="0"/>
    <n v="0"/>
    <n v="0"/>
    <n v="0"/>
    <n v="45279"/>
    <n v="77"/>
  </r>
  <r>
    <x v="80"/>
    <x v="5"/>
    <n v="2021"/>
    <x v="24"/>
    <n v="25"/>
    <n v="0"/>
    <n v="0"/>
    <n v="0"/>
    <n v="0"/>
    <n v="240260"/>
    <n v="87"/>
  </r>
  <r>
    <x v="80"/>
    <x v="5"/>
    <n v="2021"/>
    <x v="25"/>
    <n v="26"/>
    <n v="0"/>
    <n v="0"/>
    <n v="0"/>
    <n v="0"/>
    <n v="65181"/>
    <n v="92"/>
  </r>
  <r>
    <x v="80"/>
    <x v="5"/>
    <n v="2021"/>
    <x v="26"/>
    <n v="27"/>
    <n v="0"/>
    <n v="0"/>
    <n v="0"/>
    <n v="0"/>
    <n v="156"/>
    <m/>
  </r>
  <r>
    <x v="81"/>
    <x v="6"/>
    <n v="2021"/>
    <x v="0"/>
    <n v="1"/>
    <n v="150000"/>
    <n v="88717"/>
    <n v="2"/>
    <n v="1595080"/>
    <n v="94968"/>
    <n v="87"/>
  </r>
  <r>
    <x v="81"/>
    <x v="6"/>
    <n v="2021"/>
    <x v="1"/>
    <n v="2"/>
    <m/>
    <m/>
    <m/>
    <m/>
    <n v="29"/>
    <m/>
  </r>
  <r>
    <x v="81"/>
    <x v="6"/>
    <n v="2021"/>
    <x v="2"/>
    <n v="3"/>
    <m/>
    <m/>
    <m/>
    <m/>
    <n v="109"/>
    <m/>
  </r>
  <r>
    <x v="81"/>
    <x v="6"/>
    <n v="2021"/>
    <x v="3"/>
    <n v="4"/>
    <m/>
    <n v="36867"/>
    <m/>
    <m/>
    <n v="1935"/>
    <n v="4"/>
  </r>
  <r>
    <x v="81"/>
    <x v="6"/>
    <n v="2021"/>
    <x v="4"/>
    <n v="5"/>
    <m/>
    <m/>
    <m/>
    <m/>
    <n v="225"/>
    <n v="9"/>
  </r>
  <r>
    <x v="81"/>
    <x v="6"/>
    <n v="2021"/>
    <x v="5"/>
    <n v="6"/>
    <m/>
    <m/>
    <m/>
    <m/>
    <n v="7746"/>
    <n v="60"/>
  </r>
  <r>
    <x v="81"/>
    <x v="6"/>
    <n v="2021"/>
    <x v="6"/>
    <n v="7"/>
    <n v="150000"/>
    <n v="51850"/>
    <n v="2"/>
    <n v="1595080"/>
    <n v="84924"/>
    <n v="14"/>
  </r>
  <r>
    <x v="81"/>
    <x v="6"/>
    <n v="2021"/>
    <x v="7"/>
    <n v="8"/>
    <n v="1507000"/>
    <n v="146700"/>
    <m/>
    <m/>
    <n v="1188"/>
    <n v="33"/>
  </r>
  <r>
    <x v="81"/>
    <x v="6"/>
    <n v="2021"/>
    <x v="8"/>
    <n v="9"/>
    <n v="3462389"/>
    <n v="36867"/>
    <n v="5"/>
    <n v="835000"/>
    <n v="4751"/>
    <n v="93"/>
  </r>
  <r>
    <x v="81"/>
    <x v="6"/>
    <n v="2021"/>
    <x v="9"/>
    <n v="10"/>
    <n v="73476"/>
    <n v="2700"/>
    <m/>
    <m/>
    <n v="49"/>
    <m/>
  </r>
  <r>
    <x v="81"/>
    <x v="6"/>
    <n v="2021"/>
    <x v="10"/>
    <n v="11"/>
    <n v="225250"/>
    <m/>
    <m/>
    <m/>
    <n v="851"/>
    <n v="1"/>
  </r>
  <r>
    <x v="81"/>
    <x v="6"/>
    <n v="2021"/>
    <x v="11"/>
    <n v="12"/>
    <n v="1872000"/>
    <n v="711684"/>
    <n v="1"/>
    <n v="996967"/>
    <n v="1178"/>
    <n v="57"/>
  </r>
  <r>
    <x v="81"/>
    <x v="6"/>
    <n v="2021"/>
    <x v="12"/>
    <n v="13"/>
    <n v="665507"/>
    <n v="383957"/>
    <m/>
    <m/>
    <n v="50781"/>
    <n v="163"/>
  </r>
  <r>
    <x v="81"/>
    <x v="6"/>
    <n v="2021"/>
    <x v="13"/>
    <n v="14"/>
    <n v="3281125"/>
    <n v="59000"/>
    <m/>
    <m/>
    <n v="25418"/>
    <n v="86"/>
  </r>
  <r>
    <x v="81"/>
    <x v="6"/>
    <n v="2021"/>
    <x v="14"/>
    <n v="15"/>
    <n v="50000"/>
    <n v="18400"/>
    <m/>
    <m/>
    <n v="7893"/>
    <m/>
  </r>
  <r>
    <x v="81"/>
    <x v="6"/>
    <n v="2021"/>
    <x v="15"/>
    <n v="16"/>
    <n v="355255"/>
    <n v="17800"/>
    <m/>
    <m/>
    <n v="7815"/>
    <n v="92"/>
  </r>
  <r>
    <x v="81"/>
    <x v="6"/>
    <n v="2021"/>
    <x v="16"/>
    <n v="17"/>
    <n v="817392"/>
    <n v="779495"/>
    <n v="5"/>
    <n v="450000"/>
    <n v="45920"/>
    <n v="408"/>
  </r>
  <r>
    <x v="81"/>
    <x v="6"/>
    <n v="2021"/>
    <x v="17"/>
    <n v="18"/>
    <n v="177052"/>
    <n v="384000"/>
    <m/>
    <m/>
    <n v="5173"/>
    <n v="73"/>
  </r>
  <r>
    <x v="81"/>
    <x v="6"/>
    <n v="2021"/>
    <x v="18"/>
    <n v="19"/>
    <n v="519540"/>
    <m/>
    <n v="5"/>
    <n v="450000"/>
    <n v="1055"/>
    <n v="49"/>
  </r>
  <r>
    <x v="81"/>
    <x v="6"/>
    <n v="2021"/>
    <x v="19"/>
    <n v="20"/>
    <n v="120000"/>
    <m/>
    <m/>
    <m/>
    <n v="11037"/>
    <n v="76"/>
  </r>
  <r>
    <x v="81"/>
    <x v="6"/>
    <n v="2021"/>
    <x v="20"/>
    <n v="21"/>
    <n v="800"/>
    <m/>
    <m/>
    <m/>
    <n v="74"/>
    <n v="3"/>
  </r>
  <r>
    <x v="81"/>
    <x v="6"/>
    <n v="2021"/>
    <x v="21"/>
    <n v="22"/>
    <m/>
    <n v="77767"/>
    <m/>
    <m/>
    <n v="6465"/>
    <n v="130"/>
  </r>
  <r>
    <x v="81"/>
    <x v="6"/>
    <n v="2021"/>
    <x v="22"/>
    <n v="23"/>
    <m/>
    <n v="317728"/>
    <m/>
    <m/>
    <n v="22116"/>
    <n v="77"/>
  </r>
  <r>
    <x v="81"/>
    <x v="6"/>
    <n v="2021"/>
    <x v="23"/>
    <n v="24"/>
    <n v="65420"/>
    <m/>
    <n v="1"/>
    <n v="808995"/>
    <n v="7763"/>
    <n v="58"/>
  </r>
  <r>
    <x v="81"/>
    <x v="6"/>
    <n v="2021"/>
    <x v="24"/>
    <n v="25"/>
    <n v="242090"/>
    <n v="516090"/>
    <n v="6"/>
    <n v="1223428"/>
    <n v="12347"/>
    <n v="204"/>
  </r>
  <r>
    <x v="81"/>
    <x v="6"/>
    <n v="2021"/>
    <x v="25"/>
    <n v="26"/>
    <n v="4255400"/>
    <n v="529424"/>
    <n v="2"/>
    <n v="1997621"/>
    <n v="95187"/>
    <n v="281"/>
  </r>
  <r>
    <x v="81"/>
    <x v="6"/>
    <n v="2021"/>
    <x v="26"/>
    <n v="27"/>
    <m/>
    <n v="4700"/>
    <m/>
    <m/>
    <n v="116270"/>
    <m/>
  </r>
  <r>
    <x v="82"/>
    <x v="1"/>
    <n v="2021"/>
    <x v="0"/>
    <n v="1"/>
    <n v="3750000"/>
    <n v="0"/>
    <n v="3"/>
    <n v="3750000"/>
    <n v="81"/>
    <n v="3"/>
  </r>
  <r>
    <x v="82"/>
    <x v="1"/>
    <n v="2021"/>
    <x v="1"/>
    <n v="2"/>
    <n v="0"/>
    <n v="0"/>
    <n v="0"/>
    <n v="0"/>
    <n v="0"/>
    <n v="0"/>
  </r>
  <r>
    <x v="82"/>
    <x v="1"/>
    <n v="2021"/>
    <x v="2"/>
    <n v="3"/>
    <n v="0"/>
    <n v="0"/>
    <n v="0"/>
    <n v="0"/>
    <n v="0"/>
    <n v="0"/>
  </r>
  <r>
    <x v="82"/>
    <x v="1"/>
    <n v="2021"/>
    <x v="3"/>
    <n v="4"/>
    <n v="0"/>
    <n v="0"/>
    <n v="0"/>
    <n v="0"/>
    <n v="0"/>
    <n v="0"/>
  </r>
  <r>
    <x v="82"/>
    <x v="1"/>
    <n v="2021"/>
    <x v="4"/>
    <n v="5"/>
    <n v="0"/>
    <n v="0"/>
    <n v="0"/>
    <n v="0"/>
    <n v="0"/>
    <n v="0"/>
  </r>
  <r>
    <x v="82"/>
    <x v="1"/>
    <n v="2021"/>
    <x v="5"/>
    <n v="6"/>
    <n v="3200000"/>
    <n v="0"/>
    <n v="1"/>
    <n v="3200000"/>
    <n v="60"/>
    <n v="2"/>
  </r>
  <r>
    <x v="82"/>
    <x v="1"/>
    <n v="2021"/>
    <x v="6"/>
    <n v="7"/>
    <n v="550000"/>
    <n v="0"/>
    <n v="2"/>
    <n v="550000"/>
    <n v="21"/>
    <n v="1"/>
  </r>
  <r>
    <x v="82"/>
    <x v="1"/>
    <n v="2021"/>
    <x v="7"/>
    <n v="8"/>
    <n v="56500000"/>
    <n v="0"/>
    <n v="2"/>
    <n v="56500000"/>
    <n v="370"/>
    <n v="0"/>
  </r>
  <r>
    <x v="82"/>
    <x v="1"/>
    <n v="2021"/>
    <x v="8"/>
    <n v="9"/>
    <n v="350000"/>
    <n v="0"/>
    <n v="1"/>
    <n v="350000"/>
    <n v="150"/>
    <n v="2"/>
  </r>
  <r>
    <x v="82"/>
    <x v="1"/>
    <n v="2021"/>
    <x v="9"/>
    <n v="10"/>
    <n v="0"/>
    <n v="0"/>
    <n v="0"/>
    <n v="0"/>
    <n v="0"/>
    <m/>
  </r>
  <r>
    <x v="82"/>
    <x v="1"/>
    <n v="2021"/>
    <x v="10"/>
    <n v="11"/>
    <n v="0"/>
    <n v="0"/>
    <n v="0"/>
    <n v="0"/>
    <n v="0"/>
    <n v="0"/>
  </r>
  <r>
    <x v="82"/>
    <x v="1"/>
    <n v="2021"/>
    <x v="11"/>
    <n v="12"/>
    <n v="0"/>
    <n v="0"/>
    <n v="0"/>
    <n v="0"/>
    <n v="0"/>
    <n v="0"/>
  </r>
  <r>
    <x v="82"/>
    <x v="1"/>
    <n v="2021"/>
    <x v="12"/>
    <n v="13"/>
    <n v="450000"/>
    <n v="0"/>
    <n v="2"/>
    <n v="450000"/>
    <n v="100"/>
    <n v="4"/>
  </r>
  <r>
    <x v="82"/>
    <x v="1"/>
    <n v="2021"/>
    <x v="13"/>
    <n v="14"/>
    <n v="0"/>
    <n v="0"/>
    <n v="0"/>
    <n v="0"/>
    <n v="0"/>
    <n v="0"/>
  </r>
  <r>
    <x v="82"/>
    <x v="1"/>
    <n v="2021"/>
    <x v="14"/>
    <n v="15"/>
    <n v="0"/>
    <n v="0"/>
    <n v="0"/>
    <n v="0"/>
    <n v="0"/>
    <m/>
  </r>
  <r>
    <x v="82"/>
    <x v="1"/>
    <n v="2021"/>
    <x v="15"/>
    <n v="16"/>
    <n v="320000"/>
    <n v="0"/>
    <n v="2"/>
    <n v="320000"/>
    <n v="225"/>
    <n v="2"/>
  </r>
  <r>
    <x v="82"/>
    <x v="1"/>
    <n v="2021"/>
    <x v="16"/>
    <n v="17"/>
    <n v="1050000"/>
    <n v="0"/>
    <n v="4"/>
    <n v="1050000"/>
    <n v="233"/>
    <n v="8"/>
  </r>
  <r>
    <x v="82"/>
    <x v="1"/>
    <n v="2021"/>
    <x v="17"/>
    <n v="18"/>
    <n v="450000"/>
    <n v="0"/>
    <n v="2"/>
    <n v="450000"/>
    <n v="90"/>
    <n v="2"/>
  </r>
  <r>
    <x v="82"/>
    <x v="1"/>
    <n v="2021"/>
    <x v="18"/>
    <n v="19"/>
    <n v="0"/>
    <n v="0"/>
    <n v="0"/>
    <n v="0"/>
    <n v="0"/>
    <n v="0"/>
  </r>
  <r>
    <x v="82"/>
    <x v="1"/>
    <n v="2021"/>
    <x v="19"/>
    <n v="20"/>
    <n v="100000"/>
    <n v="0"/>
    <n v="1"/>
    <n v="100000"/>
    <n v="55"/>
    <n v="1"/>
  </r>
  <r>
    <x v="82"/>
    <x v="1"/>
    <n v="2021"/>
    <x v="20"/>
    <n v="21"/>
    <n v="0"/>
    <n v="0"/>
    <n v="0"/>
    <n v="0"/>
    <n v="0"/>
    <n v="0"/>
  </r>
  <r>
    <x v="82"/>
    <x v="1"/>
    <n v="2021"/>
    <x v="21"/>
    <n v="22"/>
    <n v="500000"/>
    <n v="0"/>
    <n v="1"/>
    <n v="500000"/>
    <n v="88"/>
    <n v="5"/>
  </r>
  <r>
    <x v="82"/>
    <x v="1"/>
    <n v="2021"/>
    <x v="22"/>
    <n v="23"/>
    <n v="0"/>
    <n v="0"/>
    <n v="0"/>
    <n v="0"/>
    <n v="0"/>
    <n v="0"/>
  </r>
  <r>
    <x v="82"/>
    <x v="1"/>
    <n v="2021"/>
    <x v="23"/>
    <n v="24"/>
    <n v="399000"/>
    <n v="0"/>
    <n v="1"/>
    <n v="399000"/>
    <n v="150"/>
    <n v="2"/>
  </r>
  <r>
    <x v="82"/>
    <x v="1"/>
    <n v="2021"/>
    <x v="24"/>
    <n v="25"/>
    <n v="5698455"/>
    <n v="400000"/>
    <n v="3"/>
    <n v="6098455"/>
    <n v="418"/>
    <n v="2"/>
  </r>
  <r>
    <x v="82"/>
    <x v="1"/>
    <n v="2021"/>
    <x v="25"/>
    <n v="26"/>
    <n v="881000"/>
    <n v="0"/>
    <n v="4"/>
    <n v="881000"/>
    <n v="355"/>
    <n v="4"/>
  </r>
  <r>
    <x v="82"/>
    <x v="1"/>
    <n v="2021"/>
    <x v="26"/>
    <n v="27"/>
    <n v="0"/>
    <n v="0"/>
    <n v="0"/>
    <n v="0"/>
    <n v="0"/>
    <m/>
  </r>
  <r>
    <x v="83"/>
    <x v="7"/>
    <n v="2021"/>
    <x v="0"/>
    <n v="1"/>
    <n v="10800000"/>
    <n v="9679799"/>
    <n v="20"/>
    <n v="4675000"/>
    <n v="11044"/>
    <n v="266"/>
  </r>
  <r>
    <x v="83"/>
    <x v="7"/>
    <n v="2021"/>
    <x v="1"/>
    <n v="2"/>
    <m/>
    <m/>
    <m/>
    <m/>
    <m/>
    <m/>
  </r>
  <r>
    <x v="83"/>
    <x v="7"/>
    <n v="2021"/>
    <x v="2"/>
    <n v="3"/>
    <m/>
    <m/>
    <m/>
    <m/>
    <m/>
    <m/>
  </r>
  <r>
    <x v="83"/>
    <x v="7"/>
    <n v="2021"/>
    <x v="3"/>
    <n v="4"/>
    <m/>
    <m/>
    <m/>
    <m/>
    <m/>
    <m/>
  </r>
  <r>
    <x v="83"/>
    <x v="7"/>
    <n v="2021"/>
    <x v="4"/>
    <n v="5"/>
    <m/>
    <m/>
    <m/>
    <m/>
    <n v="30"/>
    <n v="1"/>
  </r>
  <r>
    <x v="83"/>
    <x v="7"/>
    <n v="2021"/>
    <x v="5"/>
    <n v="6"/>
    <n v="8800000"/>
    <n v="1172988"/>
    <n v="7"/>
    <n v="3140000"/>
    <n v="6056"/>
    <n v="248"/>
  </r>
  <r>
    <x v="83"/>
    <x v="7"/>
    <n v="2021"/>
    <x v="6"/>
    <n v="7"/>
    <n v="2000000"/>
    <n v="8506811"/>
    <n v="13"/>
    <n v="1535000"/>
    <n v="4958"/>
    <n v="17"/>
  </r>
  <r>
    <x v="83"/>
    <x v="7"/>
    <n v="2021"/>
    <x v="7"/>
    <n v="8"/>
    <n v="3044000"/>
    <n v="3123214"/>
    <n v="2"/>
    <n v="30000"/>
    <n v="2742"/>
    <n v="18"/>
  </r>
  <r>
    <x v="83"/>
    <x v="7"/>
    <n v="2021"/>
    <x v="8"/>
    <n v="9"/>
    <n v="3077000"/>
    <n v="1912758"/>
    <n v="5"/>
    <n v="631000"/>
    <n v="3169"/>
    <n v="93"/>
  </r>
  <r>
    <x v="83"/>
    <x v="7"/>
    <n v="2021"/>
    <x v="9"/>
    <n v="10"/>
    <n v="13423500"/>
    <n v="1508238"/>
    <m/>
    <m/>
    <n v="543"/>
    <m/>
  </r>
  <r>
    <x v="83"/>
    <x v="7"/>
    <n v="2021"/>
    <x v="10"/>
    <n v="11"/>
    <n v="18371546"/>
    <n v="350000"/>
    <m/>
    <m/>
    <n v="1037"/>
    <n v="10"/>
  </r>
  <r>
    <x v="83"/>
    <x v="7"/>
    <n v="2021"/>
    <x v="11"/>
    <n v="12"/>
    <n v="9344699"/>
    <n v="9529970"/>
    <m/>
    <m/>
    <n v="11379"/>
    <n v="34"/>
  </r>
  <r>
    <x v="83"/>
    <x v="7"/>
    <n v="2021"/>
    <x v="12"/>
    <n v="13"/>
    <n v="34164027"/>
    <n v="43747126"/>
    <n v="35"/>
    <n v="4794000"/>
    <n v="40103"/>
    <n v="360"/>
  </r>
  <r>
    <x v="83"/>
    <x v="7"/>
    <n v="2021"/>
    <x v="13"/>
    <n v="14"/>
    <n v="14816103"/>
    <n v="43794787"/>
    <n v="23"/>
    <n v="7580000"/>
    <n v="45728"/>
    <n v="67"/>
  </r>
  <r>
    <x v="83"/>
    <x v="7"/>
    <n v="2021"/>
    <x v="14"/>
    <n v="15"/>
    <n v="30646000"/>
    <n v="6444408"/>
    <n v="19"/>
    <n v="4508000"/>
    <n v="17769"/>
    <m/>
  </r>
  <r>
    <x v="83"/>
    <x v="7"/>
    <n v="2021"/>
    <x v="15"/>
    <n v="16"/>
    <n v="3007000"/>
    <n v="24873996"/>
    <n v="2"/>
    <n v="320000"/>
    <n v="21479"/>
    <n v="25"/>
  </r>
  <r>
    <x v="83"/>
    <x v="7"/>
    <n v="2021"/>
    <x v="16"/>
    <n v="17"/>
    <n v="71141262"/>
    <n v="43724794"/>
    <n v="37"/>
    <n v="13730474"/>
    <n v="19430"/>
    <n v="529"/>
  </r>
  <r>
    <x v="83"/>
    <x v="7"/>
    <n v="2021"/>
    <x v="17"/>
    <n v="18"/>
    <n v="17540000"/>
    <n v="16816200"/>
    <n v="4"/>
    <n v="1120000"/>
    <n v="2917"/>
    <n v="225"/>
  </r>
  <r>
    <x v="83"/>
    <x v="7"/>
    <n v="2021"/>
    <x v="18"/>
    <n v="19"/>
    <n v="14514900"/>
    <n v="7358663"/>
    <n v="30"/>
    <n v="11756474"/>
    <n v="449"/>
    <n v="72"/>
  </r>
  <r>
    <x v="83"/>
    <x v="7"/>
    <n v="2021"/>
    <x v="19"/>
    <n v="20"/>
    <n v="1600000"/>
    <n v="4442000"/>
    <n v="1"/>
    <n v="180000"/>
    <n v="1010"/>
    <n v="52"/>
  </r>
  <r>
    <x v="83"/>
    <x v="7"/>
    <n v="2021"/>
    <x v="20"/>
    <n v="21"/>
    <n v="300000"/>
    <n v="291280"/>
    <m/>
    <m/>
    <n v="337"/>
    <n v="32"/>
  </r>
  <r>
    <x v="83"/>
    <x v="7"/>
    <n v="2021"/>
    <x v="21"/>
    <n v="22"/>
    <n v="750000"/>
    <n v="1203200"/>
    <n v="1"/>
    <n v="500000"/>
    <n v="3053"/>
    <n v="134"/>
  </r>
  <r>
    <x v="83"/>
    <x v="7"/>
    <n v="2021"/>
    <x v="22"/>
    <n v="23"/>
    <n v="36436362"/>
    <n v="13613451"/>
    <n v="1"/>
    <n v="174000"/>
    <n v="11664"/>
    <n v="14"/>
  </r>
  <r>
    <x v="83"/>
    <x v="7"/>
    <n v="2021"/>
    <x v="23"/>
    <n v="24"/>
    <n v="10340595"/>
    <n v="23717082"/>
    <n v="9"/>
    <n v="4933000"/>
    <n v="40780"/>
    <n v="26"/>
  </r>
  <r>
    <x v="83"/>
    <x v="7"/>
    <n v="2021"/>
    <x v="24"/>
    <n v="25"/>
    <n v="24402188"/>
    <n v="19591672"/>
    <n v="23"/>
    <n v="4291800"/>
    <n v="16500"/>
    <n v="347"/>
  </r>
  <r>
    <x v="83"/>
    <x v="7"/>
    <n v="2021"/>
    <x v="25"/>
    <n v="26"/>
    <n v="48735000"/>
    <n v="111871474"/>
    <n v="18"/>
    <n v="9979734"/>
    <n v="261513"/>
    <n v="213"/>
  </r>
  <r>
    <x v="83"/>
    <x v="7"/>
    <n v="2021"/>
    <x v="26"/>
    <n v="27"/>
    <n v="26445520"/>
    <n v="3374934"/>
    <n v="9"/>
    <n v="3310000"/>
    <n v="6741"/>
    <m/>
  </r>
  <r>
    <x v="84"/>
    <x v="4"/>
    <n v="2021"/>
    <x v="0"/>
    <n v="1"/>
    <n v="0"/>
    <n v="347000"/>
    <n v="0"/>
    <n v="0"/>
    <n v="4326"/>
    <n v="34"/>
  </r>
  <r>
    <x v="84"/>
    <x v="4"/>
    <n v="2021"/>
    <x v="1"/>
    <n v="2"/>
    <m/>
    <n v="5000"/>
    <m/>
    <m/>
    <n v="502"/>
    <n v="7"/>
  </r>
  <r>
    <x v="84"/>
    <x v="4"/>
    <n v="2021"/>
    <x v="2"/>
    <n v="3"/>
    <m/>
    <m/>
    <m/>
    <m/>
    <n v="800"/>
    <n v="5"/>
  </r>
  <r>
    <x v="84"/>
    <x v="4"/>
    <n v="2021"/>
    <x v="3"/>
    <n v="4"/>
    <m/>
    <n v="171000"/>
    <m/>
    <m/>
    <n v="730"/>
    <n v="10"/>
  </r>
  <r>
    <x v="84"/>
    <x v="4"/>
    <n v="2021"/>
    <x v="4"/>
    <n v="5"/>
    <m/>
    <m/>
    <m/>
    <m/>
    <n v="310"/>
    <n v="5"/>
  </r>
  <r>
    <x v="84"/>
    <x v="4"/>
    <n v="2021"/>
    <x v="5"/>
    <n v="6"/>
    <m/>
    <n v="171000"/>
    <m/>
    <m/>
    <n v="1972"/>
    <n v="7"/>
  </r>
  <r>
    <x v="84"/>
    <x v="4"/>
    <n v="2021"/>
    <x v="6"/>
    <n v="7"/>
    <m/>
    <m/>
    <m/>
    <m/>
    <n v="12"/>
    <m/>
  </r>
  <r>
    <x v="84"/>
    <x v="4"/>
    <n v="2021"/>
    <x v="7"/>
    <n v="8"/>
    <n v="570885"/>
    <n v="3029167"/>
    <m/>
    <m/>
    <n v="29677"/>
    <n v="34"/>
  </r>
  <r>
    <x v="84"/>
    <x v="4"/>
    <n v="2021"/>
    <x v="8"/>
    <n v="9"/>
    <n v="1472430"/>
    <n v="1340466"/>
    <m/>
    <m/>
    <n v="2928"/>
    <n v="68"/>
  </r>
  <r>
    <x v="84"/>
    <x v="4"/>
    <n v="2021"/>
    <x v="9"/>
    <n v="10"/>
    <n v="133763"/>
    <n v="35"/>
    <m/>
    <m/>
    <n v="1161"/>
    <m/>
  </r>
  <r>
    <x v="84"/>
    <x v="4"/>
    <n v="2021"/>
    <x v="10"/>
    <n v="11"/>
    <n v="171589"/>
    <n v="921482"/>
    <m/>
    <m/>
    <n v="720"/>
    <n v="16"/>
  </r>
  <r>
    <x v="84"/>
    <x v="4"/>
    <n v="2021"/>
    <x v="11"/>
    <n v="12"/>
    <n v="1599680"/>
    <n v="2299724"/>
    <m/>
    <m/>
    <n v="9120"/>
    <n v="22"/>
  </r>
  <r>
    <x v="84"/>
    <x v="4"/>
    <n v="2021"/>
    <x v="12"/>
    <n v="13"/>
    <n v="3760586"/>
    <n v="5245305"/>
    <m/>
    <m/>
    <n v="152402"/>
    <n v="81"/>
  </r>
  <r>
    <x v="84"/>
    <x v="4"/>
    <n v="2021"/>
    <x v="13"/>
    <n v="14"/>
    <n v="12165731"/>
    <n v="5975154"/>
    <m/>
    <m/>
    <n v="31906"/>
    <n v="26"/>
  </r>
  <r>
    <x v="84"/>
    <x v="4"/>
    <n v="2021"/>
    <x v="14"/>
    <n v="15"/>
    <n v="8251998"/>
    <n v="1306688"/>
    <n v="16"/>
    <n v="2655307"/>
    <n v="46736"/>
    <m/>
  </r>
  <r>
    <x v="84"/>
    <x v="4"/>
    <n v="2021"/>
    <x v="15"/>
    <n v="16"/>
    <n v="4500544"/>
    <n v="3605443"/>
    <m/>
    <m/>
    <n v="78213"/>
    <n v="37"/>
  </r>
  <r>
    <x v="84"/>
    <x v="4"/>
    <n v="2021"/>
    <x v="16"/>
    <n v="17"/>
    <n v="29208930"/>
    <n v="5739075"/>
    <n v="9"/>
    <n v="500000"/>
    <n v="245999"/>
    <n v="260"/>
  </r>
  <r>
    <x v="84"/>
    <x v="4"/>
    <n v="2021"/>
    <x v="17"/>
    <n v="18"/>
    <n v="249980"/>
    <n v="667107"/>
    <m/>
    <m/>
    <n v="4157"/>
    <n v="29"/>
  </r>
  <r>
    <x v="84"/>
    <x v="4"/>
    <n v="2021"/>
    <x v="18"/>
    <n v="19"/>
    <n v="629500"/>
    <n v="235000"/>
    <n v="9"/>
    <n v="500000"/>
    <n v="1636"/>
    <n v="16"/>
  </r>
  <r>
    <x v="84"/>
    <x v="4"/>
    <n v="2021"/>
    <x v="19"/>
    <n v="20"/>
    <m/>
    <m/>
    <m/>
    <m/>
    <n v="998"/>
    <n v="31"/>
  </r>
  <r>
    <x v="84"/>
    <x v="4"/>
    <n v="2021"/>
    <x v="20"/>
    <n v="21"/>
    <m/>
    <m/>
    <m/>
    <m/>
    <n v="217"/>
    <n v="3"/>
  </r>
  <r>
    <x v="84"/>
    <x v="4"/>
    <n v="2021"/>
    <x v="21"/>
    <n v="22"/>
    <n v="49175"/>
    <n v="258684"/>
    <m/>
    <m/>
    <n v="27947"/>
    <n v="99"/>
  </r>
  <r>
    <x v="84"/>
    <x v="4"/>
    <n v="2021"/>
    <x v="22"/>
    <n v="23"/>
    <n v="28280275"/>
    <n v="4578284"/>
    <m/>
    <m/>
    <n v="211044"/>
    <n v="82"/>
  </r>
  <r>
    <x v="84"/>
    <x v="4"/>
    <n v="2021"/>
    <x v="23"/>
    <n v="24"/>
    <n v="445253"/>
    <n v="1228847"/>
    <m/>
    <m/>
    <n v="33576"/>
    <n v="71"/>
  </r>
  <r>
    <x v="84"/>
    <x v="4"/>
    <n v="2021"/>
    <x v="24"/>
    <n v="25"/>
    <n v="6642494"/>
    <n v="3990072"/>
    <n v="13"/>
    <n v="1000000"/>
    <n v="179481"/>
    <n v="225"/>
  </r>
  <r>
    <x v="84"/>
    <x v="4"/>
    <n v="2021"/>
    <x v="25"/>
    <n v="26"/>
    <n v="3774146"/>
    <n v="3196862"/>
    <m/>
    <m/>
    <n v="58083"/>
    <n v="117"/>
  </r>
  <r>
    <x v="84"/>
    <x v="4"/>
    <n v="2021"/>
    <x v="26"/>
    <n v="27"/>
    <n v="772609"/>
    <n v="19734990"/>
    <m/>
    <m/>
    <n v="1696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37">
  <r>
    <x v="0"/>
    <x v="0"/>
    <n v="2021"/>
    <x v="0"/>
    <n v="60"/>
    <s v="ед"/>
    <n v="1"/>
  </r>
  <r>
    <x v="0"/>
    <x v="0"/>
    <n v="2021"/>
    <x v="1"/>
    <n v="61"/>
    <s v="ед"/>
    <n v="192"/>
  </r>
  <r>
    <x v="0"/>
    <x v="0"/>
    <n v="2021"/>
    <x v="2"/>
    <n v="62"/>
    <s v="ед"/>
    <n v="150"/>
  </r>
  <r>
    <x v="0"/>
    <x v="0"/>
    <n v="2021"/>
    <x v="3"/>
    <n v="63"/>
    <s v="ед"/>
    <n v="13"/>
  </r>
  <r>
    <x v="0"/>
    <x v="0"/>
    <n v="2021"/>
    <x v="4"/>
    <n v="64"/>
    <s v="ед"/>
    <n v="9"/>
  </r>
  <r>
    <x v="0"/>
    <x v="0"/>
    <n v="2021"/>
    <x v="5"/>
    <n v="65"/>
    <s v="ед"/>
    <n v="17"/>
  </r>
  <r>
    <x v="0"/>
    <x v="0"/>
    <n v="2021"/>
    <x v="6"/>
    <n v="66"/>
    <s v="чел"/>
    <n v="1"/>
  </r>
  <r>
    <x v="0"/>
    <x v="0"/>
    <n v="2021"/>
    <x v="7"/>
    <n v="67"/>
    <s v="чел"/>
    <n v="1"/>
  </r>
  <r>
    <x v="0"/>
    <x v="0"/>
    <n v="2021"/>
    <x v="8"/>
    <n v="68"/>
    <s v="чел"/>
    <n v="1"/>
  </r>
  <r>
    <x v="0"/>
    <x v="0"/>
    <n v="2021"/>
    <x v="9"/>
    <n v="69"/>
    <s v="чел"/>
    <n v="66100"/>
  </r>
  <r>
    <x v="0"/>
    <x v="0"/>
    <n v="2021"/>
    <x v="10"/>
    <n v="70"/>
    <s v="чел"/>
    <n v="53130"/>
  </r>
  <r>
    <x v="0"/>
    <x v="0"/>
    <n v="2021"/>
    <x v="11"/>
    <n v="71"/>
    <s v="чел"/>
    <n v="7803"/>
  </r>
  <r>
    <x v="0"/>
    <x v="0"/>
    <n v="2021"/>
    <x v="12"/>
    <n v="72"/>
    <s v="чел"/>
    <n v="3589"/>
  </r>
  <r>
    <x v="0"/>
    <x v="0"/>
    <n v="2021"/>
    <x v="13"/>
    <n v="73"/>
    <s v="чел"/>
    <n v="1578"/>
  </r>
  <r>
    <x v="0"/>
    <x v="0"/>
    <n v="2021"/>
    <x v="14"/>
    <n v="74"/>
    <s v="чел"/>
    <n v="11250"/>
  </r>
  <r>
    <x v="0"/>
    <x v="0"/>
    <n v="2021"/>
    <x v="15"/>
    <n v="75"/>
    <s v="чел"/>
    <n v="22587"/>
  </r>
  <r>
    <x v="0"/>
    <x v="0"/>
    <n v="2021"/>
    <x v="16"/>
    <n v="76"/>
    <s v="чел"/>
    <n v="2256"/>
  </r>
  <r>
    <x v="0"/>
    <x v="0"/>
    <n v="2021"/>
    <x v="17"/>
    <n v="77"/>
    <s v="чел"/>
    <n v="4471"/>
  </r>
  <r>
    <x v="0"/>
    <x v="0"/>
    <n v="2021"/>
    <x v="18"/>
    <n v="78"/>
    <s v="чел"/>
    <n v="6344"/>
  </r>
  <r>
    <x v="0"/>
    <x v="0"/>
    <n v="2021"/>
    <x v="19"/>
    <n v="79"/>
    <s v="чел"/>
    <n v="2065"/>
  </r>
  <r>
    <x v="0"/>
    <x v="0"/>
    <n v="2021"/>
    <x v="20"/>
    <n v="80"/>
    <s v="чел"/>
    <n v="3856"/>
  </r>
  <r>
    <x v="0"/>
    <x v="0"/>
    <n v="2021"/>
    <x v="21"/>
    <n v="81"/>
    <s v="чел"/>
    <n v="1240"/>
  </r>
  <r>
    <x v="0"/>
    <x v="0"/>
    <n v="2021"/>
    <x v="22"/>
    <n v="82"/>
    <s v="чел"/>
    <n v="78"/>
  </r>
  <r>
    <x v="0"/>
    <x v="0"/>
    <n v="2021"/>
    <x v="23"/>
    <n v="83"/>
    <s v="чел"/>
    <n v="119"/>
  </r>
  <r>
    <x v="0"/>
    <x v="0"/>
    <n v="2021"/>
    <x v="24"/>
    <n v="84"/>
    <s v="чел"/>
    <n v="254"/>
  </r>
  <r>
    <x v="0"/>
    <x v="0"/>
    <n v="2021"/>
    <x v="25"/>
    <n v="85"/>
    <s v="чел"/>
    <n v="154"/>
  </r>
  <r>
    <x v="0"/>
    <x v="0"/>
    <n v="2021"/>
    <x v="26"/>
    <n v="86"/>
    <s v="чел"/>
    <n v="4650"/>
  </r>
  <r>
    <x v="0"/>
    <x v="0"/>
    <n v="2021"/>
    <x v="27"/>
    <n v="87"/>
    <s v="чел"/>
    <n v="250"/>
  </r>
  <r>
    <x v="0"/>
    <x v="0"/>
    <n v="2021"/>
    <x v="28"/>
    <n v="88"/>
    <s v="чел"/>
    <n v="1578"/>
  </r>
  <r>
    <x v="0"/>
    <x v="0"/>
    <n v="2021"/>
    <x v="29"/>
    <n v="89"/>
    <s v="чел"/>
    <n v="3657"/>
  </r>
  <r>
    <x v="0"/>
    <x v="0"/>
    <n v="2021"/>
    <x v="30"/>
    <n v="90"/>
    <s v="чел"/>
    <n v="1258"/>
  </r>
  <r>
    <x v="1"/>
    <x v="1"/>
    <n v="2021"/>
    <x v="0"/>
    <n v="60"/>
    <s v="ед"/>
    <n v="1"/>
  </r>
  <r>
    <x v="1"/>
    <x v="1"/>
    <n v="2021"/>
    <x v="1"/>
    <n v="61"/>
    <s v="ед"/>
    <n v="194"/>
  </r>
  <r>
    <x v="1"/>
    <x v="1"/>
    <n v="2021"/>
    <x v="2"/>
    <n v="62"/>
    <s v="ед"/>
    <n v="152"/>
  </r>
  <r>
    <x v="1"/>
    <x v="1"/>
    <n v="2021"/>
    <x v="3"/>
    <n v="63"/>
    <s v="ед"/>
    <n v="21"/>
  </r>
  <r>
    <x v="1"/>
    <x v="1"/>
    <n v="2021"/>
    <x v="4"/>
    <n v="64"/>
    <s v="ед"/>
    <n v="12"/>
  </r>
  <r>
    <x v="1"/>
    <x v="1"/>
    <n v="2021"/>
    <x v="5"/>
    <n v="65"/>
    <s v="ед"/>
    <n v="2"/>
  </r>
  <r>
    <x v="1"/>
    <x v="1"/>
    <n v="2021"/>
    <x v="6"/>
    <n v="66"/>
    <s v="чел"/>
    <n v="3"/>
  </r>
  <r>
    <x v="1"/>
    <x v="1"/>
    <n v="2021"/>
    <x v="7"/>
    <n v="67"/>
    <s v="чел"/>
    <n v="3"/>
  </r>
  <r>
    <x v="1"/>
    <x v="1"/>
    <n v="2021"/>
    <x v="8"/>
    <n v="68"/>
    <s v="чел"/>
    <n v="1"/>
  </r>
  <r>
    <x v="1"/>
    <x v="1"/>
    <n v="2021"/>
    <x v="9"/>
    <n v="69"/>
    <s v="чел"/>
    <n v="39549"/>
  </r>
  <r>
    <x v="1"/>
    <x v="1"/>
    <n v="2021"/>
    <x v="10"/>
    <n v="70"/>
    <s v="чел"/>
    <n v="408"/>
  </r>
  <r>
    <x v="1"/>
    <x v="1"/>
    <n v="2021"/>
    <x v="11"/>
    <n v="71"/>
    <s v="чел"/>
    <n v="20800"/>
  </r>
  <r>
    <x v="1"/>
    <x v="1"/>
    <n v="2021"/>
    <x v="12"/>
    <n v="72"/>
    <s v="чел"/>
    <n v="18301"/>
  </r>
  <r>
    <x v="1"/>
    <x v="1"/>
    <n v="2021"/>
    <x v="13"/>
    <n v="73"/>
    <s v="чел"/>
    <n v="40"/>
  </r>
  <r>
    <x v="1"/>
    <x v="1"/>
    <n v="2021"/>
    <x v="14"/>
    <n v="74"/>
    <s v="чел"/>
    <n v="253"/>
  </r>
  <r>
    <x v="1"/>
    <x v="1"/>
    <n v="2021"/>
    <x v="15"/>
    <n v="75"/>
    <s v="чел"/>
    <n v="24"/>
  </r>
  <r>
    <x v="1"/>
    <x v="1"/>
    <n v="2021"/>
    <x v="16"/>
    <n v="76"/>
    <s v="чел"/>
    <n v="3035"/>
  </r>
  <r>
    <x v="1"/>
    <x v="1"/>
    <n v="2021"/>
    <x v="17"/>
    <n v="77"/>
    <s v="чел"/>
    <n v="5211"/>
  </r>
  <r>
    <x v="1"/>
    <x v="1"/>
    <n v="2021"/>
    <x v="18"/>
    <n v="78"/>
    <s v="чел"/>
    <n v="12"/>
  </r>
  <r>
    <x v="1"/>
    <x v="1"/>
    <n v="2021"/>
    <x v="19"/>
    <n v="79"/>
    <s v="чел"/>
    <n v="63"/>
  </r>
  <r>
    <x v="1"/>
    <x v="1"/>
    <n v="2021"/>
    <x v="20"/>
    <n v="80"/>
    <s v="чел"/>
    <n v="380"/>
  </r>
  <r>
    <x v="1"/>
    <x v="1"/>
    <n v="2021"/>
    <x v="21"/>
    <n v="81"/>
    <s v="чел"/>
    <n v="2134"/>
  </r>
  <r>
    <x v="1"/>
    <x v="1"/>
    <n v="2021"/>
    <x v="22"/>
    <n v="82"/>
    <s v="чел"/>
    <n v="743"/>
  </r>
  <r>
    <x v="1"/>
    <x v="1"/>
    <n v="2021"/>
    <x v="23"/>
    <n v="83"/>
    <s v="чел"/>
    <n v="30"/>
  </r>
  <r>
    <x v="1"/>
    <x v="1"/>
    <n v="2021"/>
    <x v="24"/>
    <n v="84"/>
    <s v="чел"/>
    <n v="30"/>
  </r>
  <r>
    <x v="1"/>
    <x v="1"/>
    <n v="2021"/>
    <x v="25"/>
    <n v="85"/>
    <s v="чел"/>
    <n v="27"/>
  </r>
  <r>
    <x v="1"/>
    <x v="1"/>
    <n v="2021"/>
    <x v="26"/>
    <n v="86"/>
    <s v="чел"/>
    <n v="26413"/>
  </r>
  <r>
    <x v="1"/>
    <x v="1"/>
    <n v="2021"/>
    <x v="27"/>
    <n v="87"/>
    <s v="чел"/>
    <n v="30"/>
  </r>
  <r>
    <x v="1"/>
    <x v="1"/>
    <n v="2021"/>
    <x v="28"/>
    <n v="88"/>
    <s v="чел"/>
    <n v="40"/>
  </r>
  <r>
    <x v="1"/>
    <x v="1"/>
    <n v="2021"/>
    <x v="29"/>
    <n v="89"/>
    <s v="чел"/>
    <n v="1000"/>
  </r>
  <r>
    <x v="1"/>
    <x v="1"/>
    <n v="2021"/>
    <x v="30"/>
    <n v="90"/>
    <s v="чел"/>
    <n v="124"/>
  </r>
  <r>
    <x v="2"/>
    <x v="1"/>
    <n v="2021"/>
    <x v="0"/>
    <n v="60"/>
    <s v="ед"/>
    <n v="2"/>
  </r>
  <r>
    <x v="2"/>
    <x v="1"/>
    <n v="2021"/>
    <x v="1"/>
    <n v="61"/>
    <s v="ед"/>
    <n v="1572"/>
  </r>
  <r>
    <x v="2"/>
    <x v="1"/>
    <n v="2021"/>
    <x v="2"/>
    <n v="62"/>
    <s v="ед"/>
    <n v="19"/>
  </r>
  <r>
    <x v="2"/>
    <x v="1"/>
    <n v="2021"/>
    <x v="3"/>
    <n v="63"/>
    <s v="ед"/>
    <n v="72"/>
  </r>
  <r>
    <x v="2"/>
    <x v="1"/>
    <n v="2021"/>
    <x v="4"/>
    <n v="64"/>
    <s v="ед"/>
    <n v="124"/>
  </r>
  <r>
    <x v="2"/>
    <x v="1"/>
    <n v="2021"/>
    <x v="5"/>
    <n v="65"/>
    <s v="ед"/>
    <n v="1343"/>
  </r>
  <r>
    <x v="2"/>
    <x v="1"/>
    <n v="2021"/>
    <x v="6"/>
    <n v="66"/>
    <s v="чел"/>
    <n v="12"/>
  </r>
  <r>
    <x v="2"/>
    <x v="1"/>
    <n v="2021"/>
    <x v="7"/>
    <n v="67"/>
    <s v="чел"/>
    <n v="2"/>
  </r>
  <r>
    <x v="2"/>
    <x v="1"/>
    <n v="2021"/>
    <x v="8"/>
    <n v="68"/>
    <s v="чел"/>
    <n v="0"/>
  </r>
  <r>
    <x v="2"/>
    <x v="1"/>
    <n v="2021"/>
    <x v="9"/>
    <n v="69"/>
    <s v="чел"/>
    <n v="158184"/>
  </r>
  <r>
    <x v="2"/>
    <x v="1"/>
    <n v="2021"/>
    <x v="10"/>
    <n v="70"/>
    <s v="чел"/>
    <n v="41467"/>
  </r>
  <r>
    <x v="2"/>
    <x v="1"/>
    <n v="2021"/>
    <x v="11"/>
    <n v="71"/>
    <s v="чел"/>
    <n v="92522"/>
  </r>
  <r>
    <x v="2"/>
    <x v="1"/>
    <n v="2021"/>
    <x v="12"/>
    <n v="72"/>
    <s v="чел"/>
    <n v="16787"/>
  </r>
  <r>
    <x v="2"/>
    <x v="1"/>
    <n v="2021"/>
    <x v="13"/>
    <n v="73"/>
    <s v="чел"/>
    <n v="7408"/>
  </r>
  <r>
    <x v="2"/>
    <x v="1"/>
    <n v="2021"/>
    <x v="14"/>
    <n v="74"/>
    <s v="чел"/>
    <n v="19788"/>
  </r>
  <r>
    <x v="2"/>
    <x v="1"/>
    <n v="2021"/>
    <x v="15"/>
    <n v="75"/>
    <s v="чел"/>
    <n v="3725"/>
  </r>
  <r>
    <x v="2"/>
    <x v="1"/>
    <n v="2021"/>
    <x v="16"/>
    <n v="76"/>
    <s v="чел"/>
    <n v="4280"/>
  </r>
  <r>
    <x v="2"/>
    <x v="1"/>
    <n v="2021"/>
    <x v="17"/>
    <n v="77"/>
    <s v="чел"/>
    <n v="28613"/>
  </r>
  <r>
    <x v="2"/>
    <x v="1"/>
    <n v="2021"/>
    <x v="18"/>
    <n v="78"/>
    <s v="чел"/>
    <n v="2712"/>
  </r>
  <r>
    <x v="2"/>
    <x v="1"/>
    <n v="2021"/>
    <x v="19"/>
    <n v="79"/>
    <s v="чел"/>
    <n v="2432"/>
  </r>
  <r>
    <x v="2"/>
    <x v="1"/>
    <n v="2021"/>
    <x v="20"/>
    <n v="80"/>
    <s v="чел"/>
    <n v="1980"/>
  </r>
  <r>
    <x v="2"/>
    <x v="1"/>
    <n v="2021"/>
    <x v="21"/>
    <n v="81"/>
    <s v="чел"/>
    <n v="807"/>
  </r>
  <r>
    <x v="2"/>
    <x v="1"/>
    <n v="2021"/>
    <x v="22"/>
    <n v="82"/>
    <s v="чел"/>
    <n v="977"/>
  </r>
  <r>
    <x v="2"/>
    <x v="1"/>
    <n v="2021"/>
    <x v="23"/>
    <n v="83"/>
    <s v="чел"/>
    <n v="711"/>
  </r>
  <r>
    <x v="2"/>
    <x v="1"/>
    <n v="2021"/>
    <x v="24"/>
    <n v="84"/>
    <s v="чел"/>
    <n v="1035"/>
  </r>
  <r>
    <x v="2"/>
    <x v="1"/>
    <n v="2021"/>
    <x v="25"/>
    <n v="85"/>
    <s v="чел"/>
    <n v="312"/>
  </r>
  <r>
    <x v="2"/>
    <x v="1"/>
    <n v="2021"/>
    <x v="26"/>
    <n v="86"/>
    <s v="чел"/>
    <n v="82020"/>
  </r>
  <r>
    <x v="2"/>
    <x v="1"/>
    <n v="2021"/>
    <x v="27"/>
    <n v="87"/>
    <s v="чел"/>
    <n v="4878"/>
  </r>
  <r>
    <x v="2"/>
    <x v="1"/>
    <n v="2021"/>
    <x v="28"/>
    <n v="88"/>
    <s v="чел"/>
    <n v="2200"/>
  </r>
  <r>
    <x v="2"/>
    <x v="1"/>
    <n v="2021"/>
    <x v="29"/>
    <n v="89"/>
    <s v="чел"/>
    <n v="925"/>
  </r>
  <r>
    <x v="2"/>
    <x v="1"/>
    <n v="2021"/>
    <x v="30"/>
    <n v="90"/>
    <s v="чел"/>
    <n v="789"/>
  </r>
  <r>
    <x v="3"/>
    <x v="2"/>
    <n v="2021"/>
    <x v="0"/>
    <n v="60"/>
    <s v="ед"/>
    <n v="3"/>
  </r>
  <r>
    <x v="3"/>
    <x v="2"/>
    <n v="2021"/>
    <x v="1"/>
    <n v="61"/>
    <s v="ед"/>
    <n v="530"/>
  </r>
  <r>
    <x v="3"/>
    <x v="2"/>
    <n v="2021"/>
    <x v="2"/>
    <n v="62"/>
    <s v="ед"/>
    <n v="317"/>
  </r>
  <r>
    <x v="3"/>
    <x v="2"/>
    <n v="2021"/>
    <x v="3"/>
    <n v="63"/>
    <s v="ед"/>
    <n v="39"/>
  </r>
  <r>
    <x v="3"/>
    <x v="2"/>
    <n v="2021"/>
    <x v="4"/>
    <n v="64"/>
    <s v="ед"/>
    <n v="13"/>
  </r>
  <r>
    <x v="3"/>
    <x v="2"/>
    <n v="2021"/>
    <x v="5"/>
    <n v="65"/>
    <s v="ед"/>
    <n v="103"/>
  </r>
  <r>
    <x v="3"/>
    <x v="2"/>
    <n v="2021"/>
    <x v="6"/>
    <n v="66"/>
    <s v="чел"/>
    <n v="49"/>
  </r>
  <r>
    <x v="3"/>
    <x v="2"/>
    <n v="2021"/>
    <x v="7"/>
    <n v="67"/>
    <s v="чел"/>
    <n v="5"/>
  </r>
  <r>
    <x v="3"/>
    <x v="2"/>
    <n v="2021"/>
    <x v="8"/>
    <n v="68"/>
    <s v="чел"/>
    <n v="4"/>
  </r>
  <r>
    <x v="3"/>
    <x v="2"/>
    <n v="2021"/>
    <x v="9"/>
    <n v="69"/>
    <s v="чел"/>
    <n v="48086"/>
  </r>
  <r>
    <x v="3"/>
    <x v="2"/>
    <n v="2021"/>
    <x v="10"/>
    <n v="70"/>
    <s v="чел"/>
    <n v="14849"/>
  </r>
  <r>
    <x v="3"/>
    <x v="2"/>
    <n v="2021"/>
    <x v="11"/>
    <n v="71"/>
    <s v="чел"/>
    <n v="27158"/>
  </r>
  <r>
    <x v="3"/>
    <x v="2"/>
    <n v="2021"/>
    <x v="12"/>
    <n v="72"/>
    <s v="чел"/>
    <n v="4461"/>
  </r>
  <r>
    <x v="3"/>
    <x v="2"/>
    <n v="2021"/>
    <x v="13"/>
    <n v="73"/>
    <s v="чел"/>
    <n v="1618"/>
  </r>
  <r>
    <x v="3"/>
    <x v="2"/>
    <n v="2021"/>
    <x v="14"/>
    <n v="74"/>
    <s v="чел"/>
    <n v="24718"/>
  </r>
  <r>
    <x v="3"/>
    <x v="2"/>
    <n v="2021"/>
    <x v="15"/>
    <n v="75"/>
    <s v="чел"/>
    <n v="12491"/>
  </r>
  <r>
    <x v="3"/>
    <x v="2"/>
    <n v="2021"/>
    <x v="16"/>
    <n v="76"/>
    <s v="чел"/>
    <n v="1342"/>
  </r>
  <r>
    <x v="3"/>
    <x v="2"/>
    <n v="2021"/>
    <x v="17"/>
    <n v="77"/>
    <s v="чел"/>
    <n v="12008"/>
  </r>
  <r>
    <x v="3"/>
    <x v="2"/>
    <n v="2021"/>
    <x v="18"/>
    <n v="78"/>
    <s v="чел"/>
    <n v="3280"/>
  </r>
  <r>
    <x v="3"/>
    <x v="2"/>
    <n v="2021"/>
    <x v="19"/>
    <n v="79"/>
    <s v="чел"/>
    <n v="18911"/>
  </r>
  <r>
    <x v="3"/>
    <x v="2"/>
    <n v="2021"/>
    <x v="20"/>
    <n v="80"/>
    <s v="чел"/>
    <n v="4948"/>
  </r>
  <r>
    <x v="3"/>
    <x v="2"/>
    <n v="2021"/>
    <x v="21"/>
    <n v="81"/>
    <s v="чел"/>
    <n v="2947"/>
  </r>
  <r>
    <x v="3"/>
    <x v="2"/>
    <n v="2021"/>
    <x v="22"/>
    <n v="82"/>
    <s v="чел"/>
    <n v="2614"/>
  </r>
  <r>
    <x v="3"/>
    <x v="2"/>
    <n v="2021"/>
    <x v="23"/>
    <n v="83"/>
    <s v="чел"/>
    <n v="2252"/>
  </r>
  <r>
    <x v="3"/>
    <x v="2"/>
    <n v="2021"/>
    <x v="24"/>
    <n v="84"/>
    <s v="чел"/>
    <n v="69"/>
  </r>
  <r>
    <x v="3"/>
    <x v="2"/>
    <n v="2021"/>
    <x v="25"/>
    <n v="85"/>
    <s v="чел"/>
    <n v="267"/>
  </r>
  <r>
    <x v="3"/>
    <x v="2"/>
    <n v="2021"/>
    <x v="26"/>
    <n v="86"/>
    <s v="чел"/>
    <n v="4796"/>
  </r>
  <r>
    <x v="3"/>
    <x v="2"/>
    <n v="2021"/>
    <x v="27"/>
    <n v="87"/>
    <s v="чел"/>
    <n v="642"/>
  </r>
  <r>
    <x v="3"/>
    <x v="2"/>
    <n v="2021"/>
    <x v="28"/>
    <n v="88"/>
    <s v="чел"/>
    <n v="3754"/>
  </r>
  <r>
    <x v="3"/>
    <x v="2"/>
    <n v="2021"/>
    <x v="29"/>
    <n v="89"/>
    <s v="чел"/>
    <n v="949"/>
  </r>
  <r>
    <x v="3"/>
    <x v="2"/>
    <n v="2021"/>
    <x v="30"/>
    <n v="90"/>
    <s v="чел"/>
    <n v="5657"/>
  </r>
  <r>
    <x v="4"/>
    <x v="3"/>
    <n v="2021"/>
    <x v="0"/>
    <n v="60"/>
    <s v="ед"/>
    <n v="1"/>
  </r>
  <r>
    <x v="4"/>
    <x v="3"/>
    <n v="2021"/>
    <x v="1"/>
    <n v="61"/>
    <s v="ед"/>
    <n v="123"/>
  </r>
  <r>
    <x v="4"/>
    <x v="3"/>
    <n v="2021"/>
    <x v="2"/>
    <n v="62"/>
    <s v="ед"/>
    <n v="48"/>
  </r>
  <r>
    <x v="4"/>
    <x v="3"/>
    <n v="2021"/>
    <x v="3"/>
    <n v="63"/>
    <s v="ед"/>
    <n v="5"/>
  </r>
  <r>
    <x v="4"/>
    <x v="3"/>
    <n v="2021"/>
    <x v="4"/>
    <n v="64"/>
    <s v="ед"/>
    <n v="8"/>
  </r>
  <r>
    <x v="4"/>
    <x v="3"/>
    <n v="2021"/>
    <x v="5"/>
    <n v="65"/>
    <s v="ед"/>
    <n v="48"/>
  </r>
  <r>
    <x v="4"/>
    <x v="3"/>
    <n v="2021"/>
    <x v="6"/>
    <n v="66"/>
    <s v="чел"/>
    <n v="11"/>
  </r>
  <r>
    <x v="4"/>
    <x v="3"/>
    <n v="2021"/>
    <x v="7"/>
    <n v="67"/>
    <s v="чел"/>
    <n v="2"/>
  </r>
  <r>
    <x v="4"/>
    <x v="3"/>
    <n v="2021"/>
    <x v="8"/>
    <n v="68"/>
    <s v="чел"/>
    <n v="1"/>
  </r>
  <r>
    <x v="4"/>
    <x v="3"/>
    <n v="2021"/>
    <x v="9"/>
    <n v="69"/>
    <s v="чел"/>
    <n v="66474"/>
  </r>
  <r>
    <x v="4"/>
    <x v="3"/>
    <n v="2021"/>
    <x v="10"/>
    <n v="70"/>
    <s v="чел"/>
    <n v="4016"/>
  </r>
  <r>
    <x v="4"/>
    <x v="3"/>
    <n v="2021"/>
    <x v="11"/>
    <n v="71"/>
    <s v="чел"/>
    <n v="51673"/>
  </r>
  <r>
    <x v="4"/>
    <x v="3"/>
    <n v="2021"/>
    <x v="12"/>
    <n v="72"/>
    <s v="чел"/>
    <n v="9044"/>
  </r>
  <r>
    <x v="4"/>
    <x v="3"/>
    <n v="2021"/>
    <x v="13"/>
    <n v="73"/>
    <s v="чел"/>
    <n v="1741"/>
  </r>
  <r>
    <x v="4"/>
    <x v="3"/>
    <n v="2021"/>
    <x v="14"/>
    <n v="74"/>
    <s v="чел"/>
    <n v="9998"/>
  </r>
  <r>
    <x v="4"/>
    <x v="3"/>
    <n v="2021"/>
    <x v="15"/>
    <n v="75"/>
    <s v="чел"/>
    <n v="13102"/>
  </r>
  <r>
    <x v="4"/>
    <x v="3"/>
    <n v="2021"/>
    <x v="16"/>
    <n v="76"/>
    <s v="чел"/>
    <n v="1111"/>
  </r>
  <r>
    <x v="4"/>
    <x v="3"/>
    <n v="2021"/>
    <x v="17"/>
    <n v="77"/>
    <s v="чел"/>
    <n v="2948"/>
  </r>
  <r>
    <x v="4"/>
    <x v="3"/>
    <n v="2021"/>
    <x v="18"/>
    <n v="78"/>
    <s v="чел"/>
    <n v="2004"/>
  </r>
  <r>
    <x v="4"/>
    <x v="3"/>
    <n v="2021"/>
    <x v="19"/>
    <n v="79"/>
    <s v="чел"/>
    <n v="10302"/>
  </r>
  <r>
    <x v="4"/>
    <x v="3"/>
    <n v="2021"/>
    <x v="20"/>
    <n v="80"/>
    <s v="чел"/>
    <n v="12338"/>
  </r>
  <r>
    <x v="4"/>
    <x v="3"/>
    <n v="2021"/>
    <x v="21"/>
    <n v="81"/>
    <s v="чел"/>
    <n v="456"/>
  </r>
  <r>
    <x v="4"/>
    <x v="3"/>
    <n v="2021"/>
    <x v="22"/>
    <n v="82"/>
    <s v="чел"/>
    <n v="552"/>
  </r>
  <r>
    <x v="4"/>
    <x v="3"/>
    <n v="2021"/>
    <x v="23"/>
    <n v="83"/>
    <s v="чел"/>
    <n v="535"/>
  </r>
  <r>
    <x v="4"/>
    <x v="3"/>
    <n v="2021"/>
    <x v="24"/>
    <n v="84"/>
    <s v="чел"/>
    <n v="95"/>
  </r>
  <r>
    <x v="4"/>
    <x v="3"/>
    <n v="2021"/>
    <x v="25"/>
    <n v="85"/>
    <s v="чел"/>
    <n v="28"/>
  </r>
  <r>
    <x v="4"/>
    <x v="3"/>
    <n v="2021"/>
    <x v="26"/>
    <n v="86"/>
    <s v="чел"/>
    <n v="3033"/>
  </r>
  <r>
    <x v="4"/>
    <x v="3"/>
    <n v="2021"/>
    <x v="27"/>
    <n v="87"/>
    <s v="чел"/>
    <n v="1054"/>
  </r>
  <r>
    <x v="4"/>
    <x v="3"/>
    <n v="2021"/>
    <x v="28"/>
    <n v="88"/>
    <s v="чел"/>
    <n v="617"/>
  </r>
  <r>
    <x v="4"/>
    <x v="3"/>
    <n v="2021"/>
    <x v="29"/>
    <n v="89"/>
    <s v="чел"/>
    <n v="987"/>
  </r>
  <r>
    <x v="4"/>
    <x v="3"/>
    <n v="2021"/>
    <x v="30"/>
    <n v="90"/>
    <s v="чел"/>
    <n v="599"/>
  </r>
  <r>
    <x v="5"/>
    <x v="0"/>
    <n v="2021"/>
    <x v="0"/>
    <n v="60"/>
    <s v="ед"/>
    <n v="1"/>
  </r>
  <r>
    <x v="5"/>
    <x v="0"/>
    <n v="2021"/>
    <x v="1"/>
    <n v="61"/>
    <s v="ед"/>
    <n v="381"/>
  </r>
  <r>
    <x v="5"/>
    <x v="0"/>
    <n v="2021"/>
    <x v="2"/>
    <n v="62"/>
    <s v="ед"/>
    <n v="188"/>
  </r>
  <r>
    <x v="5"/>
    <x v="0"/>
    <n v="2021"/>
    <x v="3"/>
    <n v="63"/>
    <s v="ед"/>
    <n v="26"/>
  </r>
  <r>
    <x v="5"/>
    <x v="0"/>
    <n v="2021"/>
    <x v="4"/>
    <n v="64"/>
    <s v="ед"/>
    <n v="33"/>
  </r>
  <r>
    <x v="5"/>
    <x v="0"/>
    <n v="2021"/>
    <x v="5"/>
    <n v="65"/>
    <s v="ед"/>
    <n v="106"/>
  </r>
  <r>
    <x v="5"/>
    <x v="0"/>
    <n v="2021"/>
    <x v="6"/>
    <n v="66"/>
    <s v="чел"/>
    <n v="19"/>
  </r>
  <r>
    <x v="5"/>
    <x v="0"/>
    <n v="2021"/>
    <x v="7"/>
    <n v="67"/>
    <s v="чел"/>
    <n v="7"/>
  </r>
  <r>
    <x v="5"/>
    <x v="0"/>
    <n v="2021"/>
    <x v="8"/>
    <n v="68"/>
    <s v="чел"/>
    <n v="2"/>
  </r>
  <r>
    <x v="5"/>
    <x v="0"/>
    <n v="2021"/>
    <x v="9"/>
    <n v="69"/>
    <s v="чел"/>
    <n v="47503"/>
  </r>
  <r>
    <x v="5"/>
    <x v="0"/>
    <n v="2021"/>
    <x v="10"/>
    <n v="70"/>
    <s v="чел"/>
    <n v="14621"/>
  </r>
  <r>
    <x v="5"/>
    <x v="0"/>
    <n v="2021"/>
    <x v="11"/>
    <n v="71"/>
    <s v="чел"/>
    <n v="26631"/>
  </r>
  <r>
    <x v="5"/>
    <x v="0"/>
    <n v="2021"/>
    <x v="12"/>
    <n v="72"/>
    <s v="чел"/>
    <n v="5246"/>
  </r>
  <r>
    <x v="5"/>
    <x v="0"/>
    <n v="2021"/>
    <x v="13"/>
    <n v="73"/>
    <s v="чел"/>
    <n v="1005"/>
  </r>
  <r>
    <x v="5"/>
    <x v="0"/>
    <n v="2021"/>
    <x v="14"/>
    <n v="74"/>
    <s v="чел"/>
    <n v="5633"/>
  </r>
  <r>
    <x v="5"/>
    <x v="0"/>
    <n v="2021"/>
    <x v="15"/>
    <n v="75"/>
    <s v="чел"/>
    <n v="9846"/>
  </r>
  <r>
    <x v="5"/>
    <x v="0"/>
    <n v="2021"/>
    <x v="16"/>
    <n v="76"/>
    <s v="чел"/>
    <n v="5269"/>
  </r>
  <r>
    <x v="5"/>
    <x v="0"/>
    <n v="2021"/>
    <x v="17"/>
    <n v="77"/>
    <s v="чел"/>
    <n v="6219"/>
  </r>
  <r>
    <x v="5"/>
    <x v="0"/>
    <n v="2021"/>
    <x v="18"/>
    <n v="78"/>
    <s v="чел"/>
    <n v="1680"/>
  </r>
  <r>
    <x v="5"/>
    <x v="0"/>
    <n v="2021"/>
    <x v="19"/>
    <n v="79"/>
    <s v="чел"/>
    <n v="2237"/>
  </r>
  <r>
    <x v="5"/>
    <x v="0"/>
    <n v="2021"/>
    <x v="20"/>
    <n v="80"/>
    <s v="чел"/>
    <n v="8917"/>
  </r>
  <r>
    <x v="5"/>
    <x v="0"/>
    <n v="2021"/>
    <x v="21"/>
    <n v="81"/>
    <s v="чел"/>
    <n v="1210"/>
  </r>
  <r>
    <x v="5"/>
    <x v="0"/>
    <n v="2021"/>
    <x v="22"/>
    <n v="82"/>
    <s v="чел"/>
    <n v="1762"/>
  </r>
  <r>
    <x v="5"/>
    <x v="0"/>
    <n v="2021"/>
    <x v="23"/>
    <n v="83"/>
    <s v="чел"/>
    <n v="223"/>
  </r>
  <r>
    <x v="5"/>
    <x v="0"/>
    <n v="2021"/>
    <x v="24"/>
    <n v="84"/>
    <s v="чел"/>
    <n v="109"/>
  </r>
  <r>
    <x v="5"/>
    <x v="0"/>
    <n v="2021"/>
    <x v="25"/>
    <n v="85"/>
    <s v="чел"/>
    <n v="164"/>
  </r>
  <r>
    <x v="5"/>
    <x v="0"/>
    <n v="2021"/>
    <x v="26"/>
    <n v="86"/>
    <s v="чел"/>
    <n v="5443"/>
  </r>
  <r>
    <x v="5"/>
    <x v="0"/>
    <n v="2021"/>
    <x v="27"/>
    <n v="87"/>
    <s v="чел"/>
    <n v="282"/>
  </r>
  <r>
    <x v="5"/>
    <x v="0"/>
    <n v="2021"/>
    <x v="28"/>
    <n v="88"/>
    <s v="чел"/>
    <n v="346"/>
  </r>
  <r>
    <x v="5"/>
    <x v="0"/>
    <n v="2021"/>
    <x v="29"/>
    <n v="89"/>
    <s v="чел"/>
    <n v="116"/>
  </r>
  <r>
    <x v="5"/>
    <x v="0"/>
    <n v="2021"/>
    <x v="30"/>
    <n v="90"/>
    <s v="чел"/>
    <n v="175"/>
  </r>
  <r>
    <x v="6"/>
    <x v="4"/>
    <n v="2021"/>
    <x v="0"/>
    <n v="60"/>
    <s v="ед"/>
    <n v="3"/>
  </r>
  <r>
    <x v="6"/>
    <x v="4"/>
    <n v="2021"/>
    <x v="1"/>
    <n v="61"/>
    <s v="ед"/>
    <n v="780"/>
  </r>
  <r>
    <x v="6"/>
    <x v="4"/>
    <n v="2021"/>
    <x v="2"/>
    <n v="62"/>
    <s v="ед"/>
    <n v="438"/>
  </r>
  <r>
    <x v="6"/>
    <x v="4"/>
    <n v="2021"/>
    <x v="3"/>
    <n v="63"/>
    <s v="ед"/>
    <n v="127"/>
  </r>
  <r>
    <x v="6"/>
    <x v="4"/>
    <n v="2021"/>
    <x v="4"/>
    <n v="64"/>
    <s v="ед"/>
    <n v="31"/>
  </r>
  <r>
    <x v="6"/>
    <x v="4"/>
    <n v="2021"/>
    <x v="5"/>
    <n v="65"/>
    <s v="ед"/>
    <n v="140"/>
  </r>
  <r>
    <x v="6"/>
    <x v="4"/>
    <n v="2021"/>
    <x v="6"/>
    <n v="66"/>
    <s v="чел"/>
    <n v="23"/>
  </r>
  <r>
    <x v="6"/>
    <x v="4"/>
    <n v="2021"/>
    <x v="7"/>
    <n v="67"/>
    <s v="чел"/>
    <n v="17"/>
  </r>
  <r>
    <x v="6"/>
    <x v="4"/>
    <n v="2021"/>
    <x v="8"/>
    <n v="68"/>
    <s v="чел"/>
    <n v="4"/>
  </r>
  <r>
    <x v="6"/>
    <x v="4"/>
    <n v="2021"/>
    <x v="9"/>
    <n v="69"/>
    <s v="чел"/>
    <n v="381500"/>
  </r>
  <r>
    <x v="6"/>
    <x v="4"/>
    <n v="2021"/>
    <x v="10"/>
    <n v="70"/>
    <s v="чел"/>
    <n v="45575"/>
  </r>
  <r>
    <x v="6"/>
    <x v="4"/>
    <n v="2021"/>
    <x v="11"/>
    <n v="71"/>
    <s v="чел"/>
    <n v="269448"/>
  </r>
  <r>
    <x v="6"/>
    <x v="4"/>
    <n v="2021"/>
    <x v="12"/>
    <n v="72"/>
    <s v="чел"/>
    <n v="54241"/>
  </r>
  <r>
    <x v="6"/>
    <x v="4"/>
    <n v="2021"/>
    <x v="13"/>
    <n v="73"/>
    <s v="чел"/>
    <n v="12236"/>
  </r>
  <r>
    <x v="6"/>
    <x v="4"/>
    <n v="2021"/>
    <x v="14"/>
    <n v="74"/>
    <s v="чел"/>
    <n v="51327"/>
  </r>
  <r>
    <x v="6"/>
    <x v="4"/>
    <n v="2021"/>
    <x v="15"/>
    <n v="75"/>
    <s v="чел"/>
    <n v="44952"/>
  </r>
  <r>
    <x v="6"/>
    <x v="4"/>
    <n v="2021"/>
    <x v="16"/>
    <n v="76"/>
    <s v="чел"/>
    <n v="42475"/>
  </r>
  <r>
    <x v="6"/>
    <x v="4"/>
    <n v="2021"/>
    <x v="17"/>
    <n v="77"/>
    <s v="чел"/>
    <n v="30453"/>
  </r>
  <r>
    <x v="6"/>
    <x v="4"/>
    <n v="2021"/>
    <x v="18"/>
    <n v="78"/>
    <s v="чел"/>
    <n v="21735"/>
  </r>
  <r>
    <x v="6"/>
    <x v="4"/>
    <n v="2021"/>
    <x v="19"/>
    <n v="79"/>
    <s v="чел"/>
    <n v="62408"/>
  </r>
  <r>
    <x v="6"/>
    <x v="4"/>
    <n v="2021"/>
    <x v="20"/>
    <n v="80"/>
    <s v="чел"/>
    <n v="29551"/>
  </r>
  <r>
    <x v="6"/>
    <x v="4"/>
    <n v="2021"/>
    <x v="21"/>
    <n v="81"/>
    <s v="чел"/>
    <n v="18896"/>
  </r>
  <r>
    <x v="6"/>
    <x v="4"/>
    <n v="2021"/>
    <x v="22"/>
    <n v="82"/>
    <s v="чел"/>
    <n v="11582"/>
  </r>
  <r>
    <x v="6"/>
    <x v="4"/>
    <n v="2021"/>
    <x v="23"/>
    <n v="83"/>
    <s v="чел"/>
    <n v="11925"/>
  </r>
  <r>
    <x v="6"/>
    <x v="4"/>
    <n v="2021"/>
    <x v="24"/>
    <n v="84"/>
    <s v="чел"/>
    <n v="7561"/>
  </r>
  <r>
    <x v="6"/>
    <x v="4"/>
    <n v="2021"/>
    <x v="25"/>
    <n v="85"/>
    <s v="чел"/>
    <n v="2138"/>
  </r>
  <r>
    <x v="6"/>
    <x v="4"/>
    <n v="2021"/>
    <x v="26"/>
    <n v="86"/>
    <s v="чел"/>
    <n v="77489"/>
  </r>
  <r>
    <x v="6"/>
    <x v="4"/>
    <n v="2021"/>
    <x v="27"/>
    <n v="87"/>
    <s v="чел"/>
    <n v="3117"/>
  </r>
  <r>
    <x v="6"/>
    <x v="4"/>
    <n v="2021"/>
    <x v="28"/>
    <n v="88"/>
    <s v="чел"/>
    <n v="12236"/>
  </r>
  <r>
    <x v="6"/>
    <x v="4"/>
    <n v="2021"/>
    <x v="29"/>
    <n v="89"/>
    <s v="чел"/>
    <n v="12155"/>
  </r>
  <r>
    <x v="6"/>
    <x v="4"/>
    <n v="2021"/>
    <x v="30"/>
    <n v="90"/>
    <s v="чел"/>
    <n v="9405"/>
  </r>
  <r>
    <x v="7"/>
    <x v="5"/>
    <n v="2021"/>
    <x v="0"/>
    <n v="60"/>
    <s v="ед"/>
    <n v="25"/>
  </r>
  <r>
    <x v="7"/>
    <x v="5"/>
    <n v="2021"/>
    <x v="1"/>
    <n v="61"/>
    <s v="ед"/>
    <n v="1222"/>
  </r>
  <r>
    <x v="7"/>
    <x v="5"/>
    <n v="2021"/>
    <x v="2"/>
    <n v="62"/>
    <s v="ед"/>
    <n v="462"/>
  </r>
  <r>
    <x v="7"/>
    <x v="5"/>
    <n v="2021"/>
    <x v="3"/>
    <n v="63"/>
    <s v="ед"/>
    <n v="36"/>
  </r>
  <r>
    <x v="7"/>
    <x v="5"/>
    <n v="2021"/>
    <x v="4"/>
    <n v="64"/>
    <s v="ед"/>
    <n v="31"/>
  </r>
  <r>
    <x v="7"/>
    <x v="5"/>
    <n v="2021"/>
    <x v="5"/>
    <n v="65"/>
    <s v="ед"/>
    <n v="480"/>
  </r>
  <r>
    <x v="7"/>
    <x v="5"/>
    <n v="2021"/>
    <x v="6"/>
    <n v="66"/>
    <s v="чел"/>
    <n v="109"/>
  </r>
  <r>
    <x v="7"/>
    <x v="5"/>
    <n v="2021"/>
    <x v="7"/>
    <n v="67"/>
    <s v="чел"/>
    <n v="82"/>
  </r>
  <r>
    <x v="7"/>
    <x v="5"/>
    <n v="2021"/>
    <x v="8"/>
    <n v="68"/>
    <s v="чел"/>
    <n v="22"/>
  </r>
  <r>
    <x v="7"/>
    <x v="5"/>
    <n v="2021"/>
    <x v="9"/>
    <n v="69"/>
    <s v="чел"/>
    <n v="140223"/>
  </r>
  <r>
    <x v="7"/>
    <x v="5"/>
    <n v="2021"/>
    <x v="10"/>
    <n v="70"/>
    <s v="чел"/>
    <n v="35192"/>
  </r>
  <r>
    <x v="7"/>
    <x v="5"/>
    <n v="2021"/>
    <x v="11"/>
    <n v="71"/>
    <s v="чел"/>
    <n v="74290"/>
  </r>
  <r>
    <x v="7"/>
    <x v="5"/>
    <n v="2021"/>
    <x v="12"/>
    <n v="72"/>
    <s v="чел"/>
    <n v="25749"/>
  </r>
  <r>
    <x v="7"/>
    <x v="5"/>
    <n v="2021"/>
    <x v="13"/>
    <n v="73"/>
    <s v="чел"/>
    <n v="4992"/>
  </r>
  <r>
    <x v="7"/>
    <x v="5"/>
    <n v="2021"/>
    <x v="14"/>
    <n v="74"/>
    <s v="чел"/>
    <n v="67073"/>
  </r>
  <r>
    <x v="7"/>
    <x v="5"/>
    <n v="2021"/>
    <x v="15"/>
    <n v="75"/>
    <s v="чел"/>
    <n v="31176"/>
  </r>
  <r>
    <x v="7"/>
    <x v="5"/>
    <n v="2021"/>
    <x v="16"/>
    <n v="76"/>
    <s v="чел"/>
    <n v="5892"/>
  </r>
  <r>
    <x v="7"/>
    <x v="5"/>
    <n v="2021"/>
    <x v="17"/>
    <n v="77"/>
    <s v="чел"/>
    <n v="8992"/>
  </r>
  <r>
    <x v="7"/>
    <x v="5"/>
    <n v="2021"/>
    <x v="18"/>
    <n v="78"/>
    <s v="чел"/>
    <n v="8417"/>
  </r>
  <r>
    <x v="7"/>
    <x v="5"/>
    <n v="2021"/>
    <x v="19"/>
    <n v="79"/>
    <s v="чел"/>
    <n v="7526"/>
  </r>
  <r>
    <x v="7"/>
    <x v="5"/>
    <n v="2021"/>
    <x v="20"/>
    <n v="80"/>
    <s v="чел"/>
    <n v="8213"/>
  </r>
  <r>
    <x v="7"/>
    <x v="5"/>
    <n v="2021"/>
    <x v="21"/>
    <n v="81"/>
    <s v="чел"/>
    <n v="5276"/>
  </r>
  <r>
    <x v="7"/>
    <x v="5"/>
    <n v="2021"/>
    <x v="22"/>
    <n v="82"/>
    <s v="чел"/>
    <n v="1192"/>
  </r>
  <r>
    <x v="7"/>
    <x v="5"/>
    <n v="2021"/>
    <x v="23"/>
    <n v="83"/>
    <s v="чел"/>
    <n v="2479"/>
  </r>
  <r>
    <x v="7"/>
    <x v="5"/>
    <n v="2021"/>
    <x v="24"/>
    <n v="84"/>
    <s v="чел"/>
    <n v="682"/>
  </r>
  <r>
    <x v="7"/>
    <x v="5"/>
    <n v="2021"/>
    <x v="25"/>
    <n v="85"/>
    <s v="чел"/>
    <n v="703"/>
  </r>
  <r>
    <x v="7"/>
    <x v="5"/>
    <n v="2021"/>
    <x v="26"/>
    <n v="86"/>
    <s v="чел"/>
    <n v="17812"/>
  </r>
  <r>
    <x v="7"/>
    <x v="5"/>
    <n v="2021"/>
    <x v="27"/>
    <n v="87"/>
    <s v="чел"/>
    <n v="1086"/>
  </r>
  <r>
    <x v="7"/>
    <x v="5"/>
    <n v="2021"/>
    <x v="28"/>
    <n v="88"/>
    <s v="чел"/>
    <n v="4176"/>
  </r>
  <r>
    <x v="7"/>
    <x v="5"/>
    <n v="2021"/>
    <x v="29"/>
    <n v="89"/>
    <s v="чел"/>
    <n v="2252"/>
  </r>
  <r>
    <x v="7"/>
    <x v="5"/>
    <n v="2021"/>
    <x v="30"/>
    <n v="90"/>
    <s v="чел"/>
    <n v="4233"/>
  </r>
  <r>
    <x v="8"/>
    <x v="5"/>
    <n v="2021"/>
    <x v="0"/>
    <n v="60"/>
    <s v="ед"/>
    <n v="9"/>
  </r>
  <r>
    <x v="8"/>
    <x v="5"/>
    <n v="2021"/>
    <x v="1"/>
    <n v="61"/>
    <s v="ед"/>
    <n v="50"/>
  </r>
  <r>
    <x v="8"/>
    <x v="5"/>
    <n v="2021"/>
    <x v="2"/>
    <n v="62"/>
    <s v="ед"/>
    <n v="14"/>
  </r>
  <r>
    <x v="8"/>
    <x v="5"/>
    <n v="2021"/>
    <x v="3"/>
    <n v="63"/>
    <s v="ед"/>
    <n v="10"/>
  </r>
  <r>
    <x v="8"/>
    <x v="5"/>
    <n v="2021"/>
    <x v="4"/>
    <n v="64"/>
    <s v="ед"/>
    <n v="13"/>
  </r>
  <r>
    <x v="8"/>
    <x v="5"/>
    <n v="2021"/>
    <x v="5"/>
    <n v="65"/>
    <s v="ед"/>
    <n v="4"/>
  </r>
  <r>
    <x v="8"/>
    <x v="5"/>
    <n v="2021"/>
    <x v="6"/>
    <n v="66"/>
    <s v="чел"/>
    <n v="3"/>
  </r>
  <r>
    <x v="8"/>
    <x v="5"/>
    <n v="2021"/>
    <x v="7"/>
    <n v="67"/>
    <s v="чел"/>
    <n v="2"/>
  </r>
  <r>
    <x v="8"/>
    <x v="5"/>
    <n v="2021"/>
    <x v="8"/>
    <n v="68"/>
    <s v="чел"/>
    <n v="4"/>
  </r>
  <r>
    <x v="8"/>
    <x v="5"/>
    <n v="2021"/>
    <x v="9"/>
    <n v="69"/>
    <s v="чел"/>
    <n v="64900"/>
  </r>
  <r>
    <x v="8"/>
    <x v="5"/>
    <n v="2021"/>
    <x v="10"/>
    <n v="70"/>
    <s v="чел"/>
    <n v="6450"/>
  </r>
  <r>
    <x v="8"/>
    <x v="5"/>
    <n v="2021"/>
    <x v="11"/>
    <n v="71"/>
    <s v="чел"/>
    <n v="45600"/>
  </r>
  <r>
    <x v="8"/>
    <x v="5"/>
    <n v="2021"/>
    <x v="12"/>
    <n v="72"/>
    <s v="чел"/>
    <n v="10000"/>
  </r>
  <r>
    <x v="8"/>
    <x v="5"/>
    <n v="2021"/>
    <x v="13"/>
    <n v="73"/>
    <s v="чел"/>
    <n v="2850"/>
  </r>
  <r>
    <x v="8"/>
    <x v="5"/>
    <n v="2021"/>
    <x v="14"/>
    <n v="74"/>
    <s v="чел"/>
    <n v="4157"/>
  </r>
  <r>
    <x v="8"/>
    <x v="5"/>
    <n v="2021"/>
    <x v="15"/>
    <n v="75"/>
    <s v="чел"/>
    <n v="4027"/>
  </r>
  <r>
    <x v="8"/>
    <x v="5"/>
    <n v="2021"/>
    <x v="16"/>
    <n v="76"/>
    <s v="чел"/>
    <n v="4257"/>
  </r>
  <r>
    <x v="8"/>
    <x v="5"/>
    <n v="2021"/>
    <x v="17"/>
    <n v="77"/>
    <s v="чел"/>
    <n v="4202"/>
  </r>
  <r>
    <x v="8"/>
    <x v="5"/>
    <n v="2021"/>
    <x v="18"/>
    <n v="78"/>
    <s v="чел"/>
    <n v="4207"/>
  </r>
  <r>
    <x v="8"/>
    <x v="5"/>
    <n v="2021"/>
    <x v="19"/>
    <n v="79"/>
    <s v="чел"/>
    <n v="3487"/>
  </r>
  <r>
    <x v="8"/>
    <x v="5"/>
    <n v="2021"/>
    <x v="20"/>
    <n v="80"/>
    <s v="чел"/>
    <n v="3007"/>
  </r>
  <r>
    <x v="8"/>
    <x v="5"/>
    <n v="2021"/>
    <x v="21"/>
    <n v="81"/>
    <s v="чел"/>
    <n v="4607"/>
  </r>
  <r>
    <x v="8"/>
    <x v="5"/>
    <n v="2021"/>
    <x v="22"/>
    <n v="82"/>
    <s v="чел"/>
    <n v="2330"/>
  </r>
  <r>
    <x v="8"/>
    <x v="5"/>
    <n v="2021"/>
    <x v="23"/>
    <n v="83"/>
    <s v="чел"/>
    <n v="2727"/>
  </r>
  <r>
    <x v="8"/>
    <x v="5"/>
    <n v="2021"/>
    <x v="24"/>
    <n v="84"/>
    <s v="чел"/>
    <n v="3707"/>
  </r>
  <r>
    <x v="8"/>
    <x v="5"/>
    <n v="2021"/>
    <x v="25"/>
    <n v="85"/>
    <s v="чел"/>
    <n v="3613"/>
  </r>
  <r>
    <x v="8"/>
    <x v="5"/>
    <n v="2021"/>
    <x v="26"/>
    <n v="86"/>
    <s v="чел"/>
    <n v="4800"/>
  </r>
  <r>
    <x v="8"/>
    <x v="5"/>
    <n v="2021"/>
    <x v="27"/>
    <n v="87"/>
    <s v="чел"/>
    <n v="4206"/>
  </r>
  <r>
    <x v="8"/>
    <x v="5"/>
    <n v="2021"/>
    <x v="28"/>
    <n v="88"/>
    <s v="чел"/>
    <n v="2850"/>
  </r>
  <r>
    <x v="8"/>
    <x v="5"/>
    <n v="2021"/>
    <x v="29"/>
    <n v="89"/>
    <s v="чел"/>
    <n v="4309"/>
  </r>
  <r>
    <x v="8"/>
    <x v="5"/>
    <n v="2021"/>
    <x v="30"/>
    <n v="90"/>
    <s v="чел"/>
    <n v="4407"/>
  </r>
  <r>
    <x v="9"/>
    <x v="2"/>
    <n v="2021"/>
    <x v="0"/>
    <n v="60"/>
    <s v="ед"/>
    <n v="1"/>
  </r>
  <r>
    <x v="9"/>
    <x v="2"/>
    <n v="2021"/>
    <x v="1"/>
    <n v="61"/>
    <s v="ед"/>
    <n v="15"/>
  </r>
  <r>
    <x v="9"/>
    <x v="2"/>
    <n v="2021"/>
    <x v="2"/>
    <n v="62"/>
    <s v="ед"/>
    <n v="2"/>
  </r>
  <r>
    <x v="9"/>
    <x v="2"/>
    <n v="2021"/>
    <x v="3"/>
    <n v="63"/>
    <s v="ед"/>
    <n v="4"/>
  </r>
  <r>
    <x v="9"/>
    <x v="2"/>
    <n v="2021"/>
    <x v="4"/>
    <n v="64"/>
    <s v="ед"/>
    <n v="1"/>
  </r>
  <r>
    <x v="9"/>
    <x v="2"/>
    <n v="2021"/>
    <x v="5"/>
    <n v="65"/>
    <s v="ед"/>
    <n v="1"/>
  </r>
  <r>
    <x v="9"/>
    <x v="2"/>
    <n v="2021"/>
    <x v="6"/>
    <n v="66"/>
    <s v="чел"/>
    <n v="4"/>
  </r>
  <r>
    <x v="9"/>
    <x v="2"/>
    <n v="2021"/>
    <x v="7"/>
    <n v="67"/>
    <s v="чел"/>
    <n v="2"/>
  </r>
  <r>
    <x v="9"/>
    <x v="2"/>
    <n v="2021"/>
    <x v="8"/>
    <n v="68"/>
    <s v="чел"/>
    <n v="1"/>
  </r>
  <r>
    <x v="9"/>
    <x v="2"/>
    <n v="2021"/>
    <x v="9"/>
    <n v="69"/>
    <s v="чел"/>
    <n v="91259"/>
  </r>
  <r>
    <x v="9"/>
    <x v="2"/>
    <n v="2021"/>
    <x v="10"/>
    <n v="70"/>
    <s v="чел"/>
    <n v="17719"/>
  </r>
  <r>
    <x v="9"/>
    <x v="2"/>
    <n v="2021"/>
    <x v="11"/>
    <n v="71"/>
    <s v="чел"/>
    <n v="44373"/>
  </r>
  <r>
    <x v="9"/>
    <x v="2"/>
    <n v="2021"/>
    <x v="12"/>
    <n v="72"/>
    <s v="чел"/>
    <n v="18393"/>
  </r>
  <r>
    <x v="9"/>
    <x v="2"/>
    <n v="2021"/>
    <x v="13"/>
    <n v="73"/>
    <s v="чел"/>
    <n v="10774"/>
  </r>
  <r>
    <x v="9"/>
    <x v="2"/>
    <n v="2021"/>
    <x v="14"/>
    <n v="74"/>
    <s v="чел"/>
    <n v="15698"/>
  </r>
  <r>
    <x v="9"/>
    <x v="2"/>
    <n v="2021"/>
    <x v="15"/>
    <n v="75"/>
    <s v="чел"/>
    <n v="33954"/>
  </r>
  <r>
    <x v="9"/>
    <x v="2"/>
    <n v="2021"/>
    <x v="16"/>
    <n v="76"/>
    <s v="чел"/>
    <n v="6335"/>
  </r>
  <r>
    <x v="9"/>
    <x v="2"/>
    <n v="2021"/>
    <x v="17"/>
    <n v="77"/>
    <s v="чел"/>
    <n v="3552"/>
  </r>
  <r>
    <x v="9"/>
    <x v="2"/>
    <n v="2021"/>
    <x v="18"/>
    <n v="78"/>
    <s v="чел"/>
    <n v="3698"/>
  </r>
  <r>
    <x v="9"/>
    <x v="2"/>
    <n v="2021"/>
    <x v="19"/>
    <n v="79"/>
    <s v="чел"/>
    <n v="4895"/>
  </r>
  <r>
    <x v="9"/>
    <x v="2"/>
    <n v="2021"/>
    <x v="20"/>
    <n v="80"/>
    <s v="чел"/>
    <n v="1236"/>
  </r>
  <r>
    <x v="9"/>
    <x v="2"/>
    <n v="2021"/>
    <x v="21"/>
    <n v="81"/>
    <s v="чел"/>
    <n v="569"/>
  </r>
  <r>
    <x v="9"/>
    <x v="2"/>
    <n v="2021"/>
    <x v="22"/>
    <n v="82"/>
    <s v="чел"/>
    <n v="785"/>
  </r>
  <r>
    <x v="9"/>
    <x v="2"/>
    <n v="2021"/>
    <x v="23"/>
    <n v="83"/>
    <s v="чел"/>
    <n v="4965"/>
  </r>
  <r>
    <x v="9"/>
    <x v="2"/>
    <n v="2021"/>
    <x v="24"/>
    <n v="84"/>
    <s v="чел"/>
    <n v="622"/>
  </r>
  <r>
    <x v="9"/>
    <x v="2"/>
    <n v="2021"/>
    <x v="25"/>
    <n v="85"/>
    <s v="чел"/>
    <n v="6"/>
  </r>
  <r>
    <x v="9"/>
    <x v="2"/>
    <n v="2021"/>
    <x v="26"/>
    <n v="86"/>
    <s v="чел"/>
    <n v="633"/>
  </r>
  <r>
    <x v="9"/>
    <x v="2"/>
    <n v="2021"/>
    <x v="27"/>
    <n v="87"/>
    <s v="чел"/>
    <n v="1255"/>
  </r>
  <r>
    <x v="9"/>
    <x v="2"/>
    <n v="2021"/>
    <x v="28"/>
    <n v="88"/>
    <s v="чел"/>
    <n v="10774"/>
  </r>
  <r>
    <x v="9"/>
    <x v="2"/>
    <n v="2021"/>
    <x v="29"/>
    <n v="89"/>
    <s v="чел"/>
    <n v="121"/>
  </r>
  <r>
    <x v="9"/>
    <x v="2"/>
    <n v="2021"/>
    <x v="30"/>
    <n v="90"/>
    <s v="чел"/>
    <n v="2161"/>
  </r>
  <r>
    <x v="10"/>
    <x v="5"/>
    <n v="2021"/>
    <x v="0"/>
    <n v="60"/>
    <s v="ед"/>
    <n v="1"/>
  </r>
  <r>
    <x v="10"/>
    <x v="5"/>
    <n v="2021"/>
    <x v="1"/>
    <n v="61"/>
    <s v="ед"/>
    <n v="463"/>
  </r>
  <r>
    <x v="10"/>
    <x v="5"/>
    <n v="2021"/>
    <x v="2"/>
    <n v="62"/>
    <s v="ед"/>
    <n v="227"/>
  </r>
  <r>
    <x v="10"/>
    <x v="5"/>
    <n v="2021"/>
    <x v="3"/>
    <n v="63"/>
    <s v="ед"/>
    <n v="25"/>
  </r>
  <r>
    <x v="10"/>
    <x v="5"/>
    <n v="2021"/>
    <x v="4"/>
    <n v="64"/>
    <s v="ед"/>
    <n v="35"/>
  </r>
  <r>
    <x v="10"/>
    <x v="5"/>
    <n v="2021"/>
    <x v="5"/>
    <n v="65"/>
    <s v="ед"/>
    <n v="129"/>
  </r>
  <r>
    <x v="10"/>
    <x v="5"/>
    <n v="2021"/>
    <x v="6"/>
    <n v="66"/>
    <s v="чел"/>
    <n v="29"/>
  </r>
  <r>
    <x v="10"/>
    <x v="5"/>
    <n v="2021"/>
    <x v="7"/>
    <n v="67"/>
    <s v="чел"/>
    <n v="13"/>
  </r>
  <r>
    <x v="10"/>
    <x v="5"/>
    <n v="2021"/>
    <x v="8"/>
    <n v="68"/>
    <s v="чел"/>
    <n v="5"/>
  </r>
  <r>
    <x v="10"/>
    <x v="5"/>
    <n v="2021"/>
    <x v="9"/>
    <n v="69"/>
    <s v="чел"/>
    <n v="128019"/>
  </r>
  <r>
    <x v="10"/>
    <x v="5"/>
    <n v="2021"/>
    <x v="10"/>
    <n v="70"/>
    <s v="чел"/>
    <n v="23673"/>
  </r>
  <r>
    <x v="10"/>
    <x v="5"/>
    <n v="2021"/>
    <x v="11"/>
    <n v="71"/>
    <s v="чел"/>
    <n v="68695"/>
  </r>
  <r>
    <x v="10"/>
    <x v="5"/>
    <n v="2021"/>
    <x v="12"/>
    <n v="72"/>
    <s v="чел"/>
    <n v="33461"/>
  </r>
  <r>
    <x v="10"/>
    <x v="5"/>
    <n v="2021"/>
    <x v="13"/>
    <n v="73"/>
    <s v="чел"/>
    <n v="2190"/>
  </r>
  <r>
    <x v="10"/>
    <x v="5"/>
    <n v="2021"/>
    <x v="14"/>
    <n v="74"/>
    <s v="чел"/>
    <n v="51749"/>
  </r>
  <r>
    <x v="10"/>
    <x v="5"/>
    <n v="2021"/>
    <x v="15"/>
    <n v="75"/>
    <s v="чел"/>
    <n v="47663"/>
  </r>
  <r>
    <x v="10"/>
    <x v="5"/>
    <n v="2021"/>
    <x v="16"/>
    <n v="76"/>
    <s v="чел"/>
    <n v="5504"/>
  </r>
  <r>
    <x v="10"/>
    <x v="5"/>
    <n v="2021"/>
    <x v="17"/>
    <n v="77"/>
    <s v="чел"/>
    <n v="18579"/>
  </r>
  <r>
    <x v="10"/>
    <x v="5"/>
    <n v="2021"/>
    <x v="18"/>
    <n v="78"/>
    <s v="чел"/>
    <n v="18752"/>
  </r>
  <r>
    <x v="10"/>
    <x v="5"/>
    <n v="2021"/>
    <x v="19"/>
    <n v="79"/>
    <s v="чел"/>
    <n v="10012"/>
  </r>
  <r>
    <x v="10"/>
    <x v="5"/>
    <n v="2021"/>
    <x v="20"/>
    <n v="80"/>
    <s v="чел"/>
    <n v="9429"/>
  </r>
  <r>
    <x v="10"/>
    <x v="5"/>
    <n v="2021"/>
    <x v="21"/>
    <n v="81"/>
    <s v="чел"/>
    <n v="9633"/>
  </r>
  <r>
    <x v="10"/>
    <x v="5"/>
    <n v="2021"/>
    <x v="22"/>
    <n v="82"/>
    <s v="чел"/>
    <n v="3278"/>
  </r>
  <r>
    <x v="10"/>
    <x v="5"/>
    <n v="2021"/>
    <x v="23"/>
    <n v="83"/>
    <s v="чел"/>
    <n v="2082"/>
  </r>
  <r>
    <x v="10"/>
    <x v="5"/>
    <n v="2021"/>
    <x v="24"/>
    <n v="84"/>
    <s v="чел"/>
    <n v="2000"/>
  </r>
  <r>
    <x v="10"/>
    <x v="5"/>
    <n v="2021"/>
    <x v="25"/>
    <n v="85"/>
    <s v="чел"/>
    <n v="532"/>
  </r>
  <r>
    <x v="10"/>
    <x v="5"/>
    <n v="2021"/>
    <x v="26"/>
    <n v="86"/>
    <s v="чел"/>
    <n v="13735"/>
  </r>
  <r>
    <x v="10"/>
    <x v="5"/>
    <n v="2021"/>
    <x v="27"/>
    <n v="87"/>
    <s v="чел"/>
    <n v="884"/>
  </r>
  <r>
    <x v="10"/>
    <x v="5"/>
    <n v="2021"/>
    <x v="28"/>
    <n v="88"/>
    <s v="чел"/>
    <n v="6449"/>
  </r>
  <r>
    <x v="10"/>
    <x v="5"/>
    <n v="2021"/>
    <x v="29"/>
    <n v="89"/>
    <s v="чел"/>
    <n v="2532"/>
  </r>
  <r>
    <x v="10"/>
    <x v="5"/>
    <n v="2021"/>
    <x v="30"/>
    <n v="90"/>
    <s v="чел"/>
    <n v="1516"/>
  </r>
  <r>
    <x v="11"/>
    <x v="0"/>
    <n v="2021"/>
    <x v="0"/>
    <n v="60"/>
    <s v="ед"/>
    <n v="1"/>
  </r>
  <r>
    <x v="11"/>
    <x v="0"/>
    <n v="2021"/>
    <x v="1"/>
    <n v="61"/>
    <s v="ед"/>
    <n v="957"/>
  </r>
  <r>
    <x v="11"/>
    <x v="0"/>
    <n v="2021"/>
    <x v="2"/>
    <n v="62"/>
    <s v="ед"/>
    <n v="525"/>
  </r>
  <r>
    <x v="11"/>
    <x v="0"/>
    <n v="2021"/>
    <x v="3"/>
    <n v="63"/>
    <s v="ед"/>
    <n v="64"/>
  </r>
  <r>
    <x v="11"/>
    <x v="0"/>
    <n v="2021"/>
    <x v="4"/>
    <n v="64"/>
    <s v="ед"/>
    <n v="209"/>
  </r>
  <r>
    <x v="11"/>
    <x v="0"/>
    <n v="2021"/>
    <x v="5"/>
    <n v="65"/>
    <s v="ед"/>
    <n v="39"/>
  </r>
  <r>
    <x v="11"/>
    <x v="0"/>
    <n v="2021"/>
    <x v="6"/>
    <n v="66"/>
    <s v="чел"/>
    <n v="71"/>
  </r>
  <r>
    <x v="11"/>
    <x v="0"/>
    <n v="2021"/>
    <x v="7"/>
    <n v="67"/>
    <s v="чел"/>
    <n v="48"/>
  </r>
  <r>
    <x v="11"/>
    <x v="0"/>
    <n v="2021"/>
    <x v="8"/>
    <n v="68"/>
    <s v="чел"/>
    <n v="1"/>
  </r>
  <r>
    <x v="11"/>
    <x v="0"/>
    <n v="2021"/>
    <x v="9"/>
    <n v="69"/>
    <s v="чел"/>
    <n v="115177"/>
  </r>
  <r>
    <x v="11"/>
    <x v="0"/>
    <n v="2021"/>
    <x v="10"/>
    <n v="70"/>
    <s v="чел"/>
    <n v="34993"/>
  </r>
  <r>
    <x v="11"/>
    <x v="0"/>
    <n v="2021"/>
    <x v="11"/>
    <n v="71"/>
    <s v="чел"/>
    <n v="71401"/>
  </r>
  <r>
    <x v="11"/>
    <x v="0"/>
    <n v="2021"/>
    <x v="12"/>
    <n v="72"/>
    <s v="чел"/>
    <n v="5434"/>
  </r>
  <r>
    <x v="11"/>
    <x v="0"/>
    <n v="2021"/>
    <x v="13"/>
    <n v="73"/>
    <s v="чел"/>
    <n v="3349"/>
  </r>
  <r>
    <x v="11"/>
    <x v="0"/>
    <n v="2021"/>
    <x v="14"/>
    <n v="74"/>
    <s v="чел"/>
    <n v="35650"/>
  </r>
  <r>
    <x v="11"/>
    <x v="0"/>
    <n v="2021"/>
    <x v="15"/>
    <n v="75"/>
    <s v="чел"/>
    <n v="24308"/>
  </r>
  <r>
    <x v="11"/>
    <x v="0"/>
    <n v="2021"/>
    <x v="16"/>
    <n v="76"/>
    <s v="чел"/>
    <n v="5493"/>
  </r>
  <r>
    <x v="11"/>
    <x v="0"/>
    <n v="2021"/>
    <x v="17"/>
    <n v="77"/>
    <s v="чел"/>
    <n v="4794"/>
  </r>
  <r>
    <x v="11"/>
    <x v="0"/>
    <n v="2021"/>
    <x v="18"/>
    <n v="78"/>
    <s v="чел"/>
    <n v="5302"/>
  </r>
  <r>
    <x v="11"/>
    <x v="0"/>
    <n v="2021"/>
    <x v="19"/>
    <n v="79"/>
    <s v="чел"/>
    <n v="3493"/>
  </r>
  <r>
    <x v="11"/>
    <x v="0"/>
    <n v="2021"/>
    <x v="20"/>
    <n v="80"/>
    <s v="чел"/>
    <n v="8673"/>
  </r>
  <r>
    <x v="11"/>
    <x v="0"/>
    <n v="2021"/>
    <x v="21"/>
    <n v="81"/>
    <s v="чел"/>
    <n v="3334"/>
  </r>
  <r>
    <x v="11"/>
    <x v="0"/>
    <n v="2021"/>
    <x v="22"/>
    <n v="82"/>
    <s v="чел"/>
    <n v="689"/>
  </r>
  <r>
    <x v="11"/>
    <x v="0"/>
    <n v="2021"/>
    <x v="23"/>
    <n v="83"/>
    <s v="чел"/>
    <n v="566"/>
  </r>
  <r>
    <x v="11"/>
    <x v="0"/>
    <n v="2021"/>
    <x v="24"/>
    <n v="84"/>
    <s v="чел"/>
    <n v="399"/>
  </r>
  <r>
    <x v="11"/>
    <x v="0"/>
    <n v="2021"/>
    <x v="25"/>
    <n v="85"/>
    <s v="чел"/>
    <n v="946"/>
  </r>
  <r>
    <x v="11"/>
    <x v="0"/>
    <n v="2021"/>
    <x v="26"/>
    <n v="86"/>
    <s v="чел"/>
    <n v="16826"/>
  </r>
  <r>
    <x v="11"/>
    <x v="0"/>
    <n v="2021"/>
    <x v="27"/>
    <n v="87"/>
    <s v="чел"/>
    <n v="539"/>
  </r>
  <r>
    <x v="11"/>
    <x v="0"/>
    <n v="2021"/>
    <x v="28"/>
    <n v="88"/>
    <s v="чел"/>
    <n v="3349"/>
  </r>
  <r>
    <x v="11"/>
    <x v="0"/>
    <n v="2021"/>
    <x v="29"/>
    <n v="89"/>
    <s v="чел"/>
    <n v="217"/>
  </r>
  <r>
    <x v="11"/>
    <x v="0"/>
    <n v="2021"/>
    <x v="30"/>
    <n v="90"/>
    <s v="чел"/>
    <n v="599"/>
  </r>
  <r>
    <x v="12"/>
    <x v="3"/>
    <n v="2021"/>
    <x v="0"/>
    <n v="60"/>
    <s v="ед"/>
    <n v="3"/>
  </r>
  <r>
    <x v="12"/>
    <x v="3"/>
    <n v="2021"/>
    <x v="1"/>
    <n v="61"/>
    <s v="ед"/>
    <n v="360"/>
  </r>
  <r>
    <x v="12"/>
    <x v="3"/>
    <n v="2021"/>
    <x v="2"/>
    <n v="62"/>
    <s v="ед"/>
    <n v="149"/>
  </r>
  <r>
    <x v="12"/>
    <x v="3"/>
    <n v="2021"/>
    <x v="3"/>
    <n v="63"/>
    <s v="ед"/>
    <n v="13"/>
  </r>
  <r>
    <x v="12"/>
    <x v="3"/>
    <n v="2021"/>
    <x v="4"/>
    <n v="64"/>
    <s v="ед"/>
    <n v="73"/>
  </r>
  <r>
    <x v="12"/>
    <x v="3"/>
    <n v="2021"/>
    <x v="5"/>
    <n v="65"/>
    <s v="ед"/>
    <n v="94"/>
  </r>
  <r>
    <x v="12"/>
    <x v="3"/>
    <n v="2021"/>
    <x v="6"/>
    <n v="66"/>
    <s v="чел"/>
    <n v="16"/>
  </r>
  <r>
    <x v="12"/>
    <x v="3"/>
    <n v="2021"/>
    <x v="7"/>
    <n v="67"/>
    <s v="чел"/>
    <n v="11"/>
  </r>
  <r>
    <x v="12"/>
    <x v="3"/>
    <n v="2021"/>
    <x v="8"/>
    <n v="68"/>
    <s v="чел"/>
    <n v="4"/>
  </r>
  <r>
    <x v="12"/>
    <x v="3"/>
    <n v="2021"/>
    <x v="9"/>
    <n v="69"/>
    <s v="чел"/>
    <n v="61514"/>
  </r>
  <r>
    <x v="12"/>
    <x v="3"/>
    <n v="2021"/>
    <x v="10"/>
    <n v="70"/>
    <s v="чел"/>
    <n v="4378"/>
  </r>
  <r>
    <x v="12"/>
    <x v="3"/>
    <n v="2021"/>
    <x v="11"/>
    <n v="71"/>
    <s v="чел"/>
    <n v="47298"/>
  </r>
  <r>
    <x v="12"/>
    <x v="3"/>
    <n v="2021"/>
    <x v="12"/>
    <n v="72"/>
    <s v="чел"/>
    <n v="7037"/>
  </r>
  <r>
    <x v="12"/>
    <x v="3"/>
    <n v="2021"/>
    <x v="13"/>
    <n v="73"/>
    <s v="чел"/>
    <n v="2801"/>
  </r>
  <r>
    <x v="12"/>
    <x v="3"/>
    <n v="2021"/>
    <x v="14"/>
    <n v="74"/>
    <s v="чел"/>
    <n v="1560"/>
  </r>
  <r>
    <x v="12"/>
    <x v="3"/>
    <n v="2021"/>
    <x v="15"/>
    <n v="75"/>
    <s v="чел"/>
    <n v="9579"/>
  </r>
  <r>
    <x v="12"/>
    <x v="3"/>
    <n v="2021"/>
    <x v="16"/>
    <n v="76"/>
    <s v="чел"/>
    <n v="794"/>
  </r>
  <r>
    <x v="12"/>
    <x v="3"/>
    <n v="2021"/>
    <x v="17"/>
    <n v="77"/>
    <s v="чел"/>
    <n v="31445"/>
  </r>
  <r>
    <x v="12"/>
    <x v="3"/>
    <n v="2021"/>
    <x v="18"/>
    <n v="78"/>
    <s v="чел"/>
    <n v="2215"/>
  </r>
  <r>
    <x v="12"/>
    <x v="3"/>
    <n v="2021"/>
    <x v="19"/>
    <n v="79"/>
    <s v="чел"/>
    <n v="626"/>
  </r>
  <r>
    <x v="12"/>
    <x v="3"/>
    <n v="2021"/>
    <x v="20"/>
    <n v="80"/>
    <s v="чел"/>
    <n v="7936"/>
  </r>
  <r>
    <x v="12"/>
    <x v="3"/>
    <n v="2021"/>
    <x v="21"/>
    <n v="81"/>
    <s v="чел"/>
    <n v="378"/>
  </r>
  <r>
    <x v="12"/>
    <x v="3"/>
    <n v="2021"/>
    <x v="22"/>
    <n v="82"/>
    <s v="чел"/>
    <n v="415"/>
  </r>
  <r>
    <x v="12"/>
    <x v="3"/>
    <n v="2021"/>
    <x v="23"/>
    <n v="83"/>
    <s v="чел"/>
    <n v="1080"/>
  </r>
  <r>
    <x v="12"/>
    <x v="3"/>
    <n v="2021"/>
    <x v="24"/>
    <n v="84"/>
    <s v="чел"/>
    <n v="141"/>
  </r>
  <r>
    <x v="12"/>
    <x v="3"/>
    <n v="2021"/>
    <x v="25"/>
    <n v="85"/>
    <s v="чел"/>
    <n v="173"/>
  </r>
  <r>
    <x v="12"/>
    <x v="3"/>
    <n v="2021"/>
    <x v="26"/>
    <n v="86"/>
    <s v="чел"/>
    <n v="879"/>
  </r>
  <r>
    <x v="12"/>
    <x v="3"/>
    <n v="2021"/>
    <x v="27"/>
    <n v="87"/>
    <s v="чел"/>
    <n v="678"/>
  </r>
  <r>
    <x v="12"/>
    <x v="3"/>
    <n v="2021"/>
    <x v="28"/>
    <n v="88"/>
    <s v="чел"/>
    <n v="700"/>
  </r>
  <r>
    <x v="12"/>
    <x v="3"/>
    <n v="2021"/>
    <x v="29"/>
    <n v="89"/>
    <s v="чел"/>
    <n v="2105"/>
  </r>
  <r>
    <x v="12"/>
    <x v="3"/>
    <n v="2021"/>
    <x v="30"/>
    <n v="90"/>
    <s v="чел"/>
    <n v="810"/>
  </r>
  <r>
    <x v="13"/>
    <x v="5"/>
    <n v="2021"/>
    <x v="0"/>
    <n v="60"/>
    <s v="ед"/>
    <n v="5"/>
  </r>
  <r>
    <x v="13"/>
    <x v="5"/>
    <n v="2021"/>
    <x v="1"/>
    <n v="61"/>
    <s v="ед"/>
    <n v="1379"/>
  </r>
  <r>
    <x v="13"/>
    <x v="5"/>
    <n v="2021"/>
    <x v="2"/>
    <n v="62"/>
    <s v="ед"/>
    <n v="649"/>
  </r>
  <r>
    <x v="13"/>
    <x v="5"/>
    <n v="2021"/>
    <x v="3"/>
    <n v="63"/>
    <s v="ед"/>
    <n v="43"/>
  </r>
  <r>
    <x v="13"/>
    <x v="5"/>
    <n v="2021"/>
    <x v="4"/>
    <n v="64"/>
    <s v="ед"/>
    <n v="48"/>
  </r>
  <r>
    <x v="13"/>
    <x v="5"/>
    <n v="2021"/>
    <x v="5"/>
    <n v="65"/>
    <s v="ед"/>
    <n v="341"/>
  </r>
  <r>
    <x v="13"/>
    <x v="5"/>
    <n v="2021"/>
    <x v="6"/>
    <n v="66"/>
    <s v="чел"/>
    <n v="165"/>
  </r>
  <r>
    <x v="13"/>
    <x v="5"/>
    <n v="2021"/>
    <x v="7"/>
    <n v="67"/>
    <s v="чел"/>
    <n v="125"/>
  </r>
  <r>
    <x v="13"/>
    <x v="5"/>
    <n v="2021"/>
    <x v="8"/>
    <n v="68"/>
    <s v="чел"/>
    <n v="8"/>
  </r>
  <r>
    <x v="13"/>
    <x v="5"/>
    <n v="2021"/>
    <x v="9"/>
    <n v="69"/>
    <s v="чел"/>
    <n v="185176"/>
  </r>
  <r>
    <x v="13"/>
    <x v="5"/>
    <n v="2021"/>
    <x v="10"/>
    <n v="70"/>
    <s v="чел"/>
    <n v="39250"/>
  </r>
  <r>
    <x v="13"/>
    <x v="5"/>
    <n v="2021"/>
    <x v="11"/>
    <n v="71"/>
    <s v="чел"/>
    <n v="124266"/>
  </r>
  <r>
    <x v="13"/>
    <x v="5"/>
    <n v="2021"/>
    <x v="12"/>
    <n v="72"/>
    <s v="чел"/>
    <n v="18010"/>
  </r>
  <r>
    <x v="13"/>
    <x v="5"/>
    <n v="2021"/>
    <x v="13"/>
    <n v="73"/>
    <s v="чел"/>
    <n v="3650"/>
  </r>
  <r>
    <x v="13"/>
    <x v="5"/>
    <n v="2021"/>
    <x v="14"/>
    <n v="74"/>
    <s v="чел"/>
    <n v="9750"/>
  </r>
  <r>
    <x v="13"/>
    <x v="5"/>
    <n v="2021"/>
    <x v="15"/>
    <n v="75"/>
    <s v="чел"/>
    <n v="14176"/>
  </r>
  <r>
    <x v="13"/>
    <x v="5"/>
    <n v="2021"/>
    <x v="16"/>
    <n v="76"/>
    <s v="чел"/>
    <n v="3600"/>
  </r>
  <r>
    <x v="13"/>
    <x v="5"/>
    <n v="2021"/>
    <x v="17"/>
    <n v="77"/>
    <s v="чел"/>
    <n v="4650"/>
  </r>
  <r>
    <x v="13"/>
    <x v="5"/>
    <n v="2021"/>
    <x v="18"/>
    <n v="78"/>
    <s v="чел"/>
    <n v="4200"/>
  </r>
  <r>
    <x v="13"/>
    <x v="5"/>
    <n v="2021"/>
    <x v="19"/>
    <n v="79"/>
    <s v="чел"/>
    <n v="1780"/>
  </r>
  <r>
    <x v="13"/>
    <x v="5"/>
    <n v="2021"/>
    <x v="20"/>
    <n v="80"/>
    <s v="чел"/>
    <n v="3750"/>
  </r>
  <r>
    <x v="13"/>
    <x v="5"/>
    <n v="2021"/>
    <x v="21"/>
    <n v="81"/>
    <s v="чел"/>
    <n v="1450"/>
  </r>
  <r>
    <x v="13"/>
    <x v="5"/>
    <n v="2021"/>
    <x v="22"/>
    <n v="82"/>
    <s v="чел"/>
    <n v="1300"/>
  </r>
  <r>
    <x v="13"/>
    <x v="5"/>
    <n v="2021"/>
    <x v="23"/>
    <n v="83"/>
    <s v="чел"/>
    <n v="2600"/>
  </r>
  <r>
    <x v="13"/>
    <x v="5"/>
    <n v="2021"/>
    <x v="24"/>
    <n v="84"/>
    <s v="чел"/>
    <n v="1456"/>
  </r>
  <r>
    <x v="13"/>
    <x v="5"/>
    <n v="2021"/>
    <x v="25"/>
    <n v="85"/>
    <s v="чел"/>
    <n v="1600"/>
  </r>
  <r>
    <x v="13"/>
    <x v="5"/>
    <n v="2021"/>
    <x v="26"/>
    <n v="86"/>
    <s v="чел"/>
    <n v="57020"/>
  </r>
  <r>
    <x v="13"/>
    <x v="5"/>
    <n v="2021"/>
    <x v="27"/>
    <n v="87"/>
    <s v="чел"/>
    <n v="1450"/>
  </r>
  <r>
    <x v="13"/>
    <x v="5"/>
    <n v="2021"/>
    <x v="28"/>
    <n v="88"/>
    <s v="чел"/>
    <n v="3700"/>
  </r>
  <r>
    <x v="13"/>
    <x v="5"/>
    <n v="2021"/>
    <x v="29"/>
    <n v="89"/>
    <s v="чел"/>
    <n v="1200"/>
  </r>
  <r>
    <x v="13"/>
    <x v="5"/>
    <n v="2021"/>
    <x v="30"/>
    <n v="90"/>
    <s v="чел"/>
    <n v="1500"/>
  </r>
  <r>
    <x v="14"/>
    <x v="6"/>
    <n v="2021"/>
    <x v="0"/>
    <n v="60"/>
    <s v="ед"/>
    <n v="1"/>
  </r>
  <r>
    <x v="14"/>
    <x v="6"/>
    <n v="2021"/>
    <x v="1"/>
    <n v="61"/>
    <s v="ед"/>
    <n v="28"/>
  </r>
  <r>
    <x v="14"/>
    <x v="6"/>
    <n v="2021"/>
    <x v="2"/>
    <n v="62"/>
    <s v="ед"/>
    <n v="1"/>
  </r>
  <r>
    <x v="14"/>
    <x v="6"/>
    <n v="2021"/>
    <x v="3"/>
    <n v="63"/>
    <s v="ед"/>
    <n v="7"/>
  </r>
  <r>
    <x v="14"/>
    <x v="6"/>
    <n v="2021"/>
    <x v="4"/>
    <n v="64"/>
    <s v="ед"/>
    <n v="4"/>
  </r>
  <r>
    <x v="14"/>
    <x v="6"/>
    <n v="2021"/>
    <x v="5"/>
    <n v="65"/>
    <s v="ед"/>
    <n v="8"/>
  </r>
  <r>
    <x v="14"/>
    <x v="6"/>
    <n v="2021"/>
    <x v="6"/>
    <n v="66"/>
    <s v="чел"/>
    <n v="2"/>
  </r>
  <r>
    <x v="14"/>
    <x v="6"/>
    <n v="2021"/>
    <x v="7"/>
    <n v="67"/>
    <s v="чел"/>
    <n v="5"/>
  </r>
  <r>
    <x v="14"/>
    <x v="6"/>
    <n v="2021"/>
    <x v="8"/>
    <n v="68"/>
    <s v="чел"/>
    <n v="1"/>
  </r>
  <r>
    <x v="14"/>
    <x v="6"/>
    <n v="2021"/>
    <x v="9"/>
    <n v="69"/>
    <s v="чел"/>
    <n v="7189"/>
  </r>
  <r>
    <x v="14"/>
    <x v="6"/>
    <n v="2021"/>
    <x v="10"/>
    <n v="70"/>
    <s v="чел"/>
    <n v="1285"/>
  </r>
  <r>
    <x v="14"/>
    <x v="6"/>
    <n v="2021"/>
    <x v="11"/>
    <n v="71"/>
    <s v="чел"/>
    <n v="4870"/>
  </r>
  <r>
    <x v="14"/>
    <x v="6"/>
    <n v="2021"/>
    <x v="12"/>
    <n v="72"/>
    <s v="чел"/>
    <n v="760"/>
  </r>
  <r>
    <x v="14"/>
    <x v="6"/>
    <n v="2021"/>
    <x v="13"/>
    <n v="73"/>
    <s v="чел"/>
    <n v="274"/>
  </r>
  <r>
    <x v="14"/>
    <x v="6"/>
    <n v="2021"/>
    <x v="14"/>
    <n v="74"/>
    <s v="чел"/>
    <n v="1616"/>
  </r>
  <r>
    <x v="14"/>
    <x v="6"/>
    <n v="2021"/>
    <x v="15"/>
    <n v="75"/>
    <s v="чел"/>
    <n v="2100"/>
  </r>
  <r>
    <x v="14"/>
    <x v="6"/>
    <n v="2021"/>
    <x v="16"/>
    <n v="76"/>
    <s v="чел"/>
    <n v="1875"/>
  </r>
  <r>
    <x v="14"/>
    <x v="6"/>
    <n v="2021"/>
    <x v="17"/>
    <n v="77"/>
    <s v="чел"/>
    <n v="2769"/>
  </r>
  <r>
    <x v="14"/>
    <x v="6"/>
    <n v="2021"/>
    <x v="18"/>
    <n v="78"/>
    <s v="чел"/>
    <n v="628"/>
  </r>
  <r>
    <x v="14"/>
    <x v="6"/>
    <n v="2021"/>
    <x v="19"/>
    <n v="79"/>
    <s v="чел"/>
    <n v="566"/>
  </r>
  <r>
    <x v="14"/>
    <x v="6"/>
    <n v="2021"/>
    <x v="20"/>
    <n v="80"/>
    <s v="чел"/>
    <n v="4052"/>
  </r>
  <r>
    <x v="14"/>
    <x v="6"/>
    <n v="2021"/>
    <x v="21"/>
    <n v="81"/>
    <s v="чел"/>
    <n v="258"/>
  </r>
  <r>
    <x v="14"/>
    <x v="6"/>
    <n v="2021"/>
    <x v="22"/>
    <n v="82"/>
    <s v="чел"/>
    <n v="429"/>
  </r>
  <r>
    <x v="14"/>
    <x v="6"/>
    <n v="2021"/>
    <x v="23"/>
    <n v="83"/>
    <s v="чел"/>
    <n v="485"/>
  </r>
  <r>
    <x v="14"/>
    <x v="6"/>
    <n v="2021"/>
    <x v="24"/>
    <n v="84"/>
    <s v="чел"/>
    <n v="64"/>
  </r>
  <r>
    <x v="14"/>
    <x v="6"/>
    <n v="2021"/>
    <x v="25"/>
    <n v="85"/>
    <s v="чел"/>
    <n v="456"/>
  </r>
  <r>
    <x v="14"/>
    <x v="6"/>
    <n v="2021"/>
    <x v="26"/>
    <n v="86"/>
    <s v="чел"/>
    <n v="55074"/>
  </r>
  <r>
    <x v="14"/>
    <x v="6"/>
    <n v="2021"/>
    <x v="27"/>
    <n v="87"/>
    <s v="чел"/>
    <n v="255"/>
  </r>
  <r>
    <x v="14"/>
    <x v="6"/>
    <n v="2021"/>
    <x v="28"/>
    <n v="88"/>
    <s v="чел"/>
    <n v="274"/>
  </r>
  <r>
    <x v="14"/>
    <x v="6"/>
    <n v="2021"/>
    <x v="29"/>
    <n v="89"/>
    <s v="чел"/>
    <n v="35"/>
  </r>
  <r>
    <x v="14"/>
    <x v="6"/>
    <n v="2021"/>
    <x v="30"/>
    <n v="90"/>
    <s v="чел"/>
    <n v="64"/>
  </r>
  <r>
    <x v="14"/>
    <x v="6"/>
    <n v="2021"/>
    <x v="31"/>
    <m/>
    <m/>
    <m/>
  </r>
  <r>
    <x v="15"/>
    <x v="2"/>
    <n v="2021"/>
    <x v="0"/>
    <n v="60"/>
    <s v="ед"/>
    <n v="2"/>
  </r>
  <r>
    <x v="15"/>
    <x v="2"/>
    <n v="2021"/>
    <x v="1"/>
    <n v="61"/>
    <s v="ед"/>
    <n v="53"/>
  </r>
  <r>
    <x v="15"/>
    <x v="2"/>
    <n v="2021"/>
    <x v="2"/>
    <n v="62"/>
    <s v="ед"/>
    <n v="47"/>
  </r>
  <r>
    <x v="15"/>
    <x v="2"/>
    <n v="2021"/>
    <x v="3"/>
    <n v="63"/>
    <s v="ед"/>
    <n v="1"/>
  </r>
  <r>
    <x v="15"/>
    <x v="2"/>
    <n v="2021"/>
    <x v="4"/>
    <n v="64"/>
    <s v="ед"/>
    <n v="2"/>
  </r>
  <r>
    <x v="15"/>
    <x v="2"/>
    <n v="2021"/>
    <x v="5"/>
    <n v="65"/>
    <s v="ед"/>
    <n v="3"/>
  </r>
  <r>
    <x v="15"/>
    <x v="2"/>
    <n v="2021"/>
    <x v="6"/>
    <n v="66"/>
    <s v="чел"/>
    <n v="0"/>
  </r>
  <r>
    <x v="15"/>
    <x v="2"/>
    <n v="2021"/>
    <x v="7"/>
    <n v="67"/>
    <s v="чел"/>
    <n v="0"/>
  </r>
  <r>
    <x v="15"/>
    <x v="2"/>
    <n v="2021"/>
    <x v="8"/>
    <n v="68"/>
    <s v="чел"/>
    <n v="0"/>
  </r>
  <r>
    <x v="15"/>
    <x v="2"/>
    <n v="2021"/>
    <x v="9"/>
    <n v="69"/>
    <s v="чел"/>
    <n v="13680"/>
  </r>
  <r>
    <x v="15"/>
    <x v="2"/>
    <n v="2021"/>
    <x v="10"/>
    <n v="70"/>
    <s v="чел"/>
    <n v="2355"/>
  </r>
  <r>
    <x v="15"/>
    <x v="2"/>
    <n v="2021"/>
    <x v="11"/>
    <n v="71"/>
    <s v="чел"/>
    <n v="6932"/>
  </r>
  <r>
    <x v="15"/>
    <x v="2"/>
    <n v="2021"/>
    <x v="12"/>
    <n v="72"/>
    <s v="чел"/>
    <n v="4227"/>
  </r>
  <r>
    <x v="15"/>
    <x v="2"/>
    <n v="2021"/>
    <x v="13"/>
    <n v="73"/>
    <s v="чел"/>
    <n v="166"/>
  </r>
  <r>
    <x v="15"/>
    <x v="2"/>
    <n v="2021"/>
    <x v="14"/>
    <n v="74"/>
    <s v="чел"/>
    <n v="2114"/>
  </r>
  <r>
    <x v="15"/>
    <x v="2"/>
    <n v="2021"/>
    <x v="15"/>
    <n v="75"/>
    <s v="чел"/>
    <n v="7993"/>
  </r>
  <r>
    <x v="15"/>
    <x v="2"/>
    <n v="2021"/>
    <x v="16"/>
    <n v="76"/>
    <s v="чел"/>
    <n v="716"/>
  </r>
  <r>
    <x v="15"/>
    <x v="2"/>
    <n v="2021"/>
    <x v="17"/>
    <n v="77"/>
    <s v="чел"/>
    <n v="881"/>
  </r>
  <r>
    <x v="15"/>
    <x v="2"/>
    <n v="2021"/>
    <x v="18"/>
    <n v="78"/>
    <s v="чел"/>
    <n v="792"/>
  </r>
  <r>
    <x v="15"/>
    <x v="2"/>
    <n v="2021"/>
    <x v="19"/>
    <n v="79"/>
    <s v="чел"/>
    <n v="737"/>
  </r>
  <r>
    <x v="15"/>
    <x v="2"/>
    <n v="2021"/>
    <x v="20"/>
    <n v="80"/>
    <s v="чел"/>
    <n v="767"/>
  </r>
  <r>
    <x v="15"/>
    <x v="2"/>
    <n v="2021"/>
    <x v="21"/>
    <n v="81"/>
    <s v="чел"/>
    <n v="75"/>
  </r>
  <r>
    <x v="15"/>
    <x v="2"/>
    <n v="2021"/>
    <x v="22"/>
    <n v="82"/>
    <s v="чел"/>
    <n v="452"/>
  </r>
  <r>
    <x v="15"/>
    <x v="2"/>
    <n v="2021"/>
    <x v="23"/>
    <n v="83"/>
    <s v="чел"/>
    <n v="238"/>
  </r>
  <r>
    <x v="15"/>
    <x v="2"/>
    <n v="2021"/>
    <x v="24"/>
    <n v="84"/>
    <s v="чел"/>
    <n v="601"/>
  </r>
  <r>
    <x v="15"/>
    <x v="2"/>
    <n v="2021"/>
    <x v="25"/>
    <n v="85"/>
    <s v="чел"/>
    <n v="20"/>
  </r>
  <r>
    <x v="15"/>
    <x v="2"/>
    <n v="2021"/>
    <x v="26"/>
    <n v="86"/>
    <s v="чел"/>
    <n v="183"/>
  </r>
  <r>
    <x v="15"/>
    <x v="2"/>
    <n v="2021"/>
    <x v="27"/>
    <n v="87"/>
    <s v="чел"/>
    <n v="12"/>
  </r>
  <r>
    <x v="15"/>
    <x v="2"/>
    <n v="2021"/>
    <x v="28"/>
    <n v="88"/>
    <s v="чел"/>
    <n v="213"/>
  </r>
  <r>
    <x v="15"/>
    <x v="2"/>
    <n v="2021"/>
    <x v="29"/>
    <n v="89"/>
    <s v="чел"/>
    <n v="0"/>
  </r>
  <r>
    <x v="15"/>
    <x v="2"/>
    <n v="2021"/>
    <x v="30"/>
    <n v="90"/>
    <s v="чел"/>
    <n v="0"/>
  </r>
  <r>
    <x v="16"/>
    <x v="2"/>
    <n v="2021"/>
    <x v="0"/>
    <n v="60"/>
    <s v="ед"/>
    <n v="1"/>
  </r>
  <r>
    <x v="16"/>
    <x v="2"/>
    <n v="2021"/>
    <x v="1"/>
    <n v="61"/>
    <s v="ед"/>
    <n v="432"/>
  </r>
  <r>
    <x v="16"/>
    <x v="2"/>
    <n v="2021"/>
    <x v="2"/>
    <n v="62"/>
    <s v="ед"/>
    <n v="257"/>
  </r>
  <r>
    <x v="16"/>
    <x v="2"/>
    <n v="2021"/>
    <x v="3"/>
    <n v="63"/>
    <s v="ед"/>
    <n v="21"/>
  </r>
  <r>
    <x v="16"/>
    <x v="2"/>
    <n v="2021"/>
    <x v="4"/>
    <n v="64"/>
    <s v="ед"/>
    <n v="58"/>
  </r>
  <r>
    <x v="16"/>
    <x v="2"/>
    <n v="2021"/>
    <x v="5"/>
    <n v="65"/>
    <s v="ед"/>
    <n v="91"/>
  </r>
  <r>
    <x v="16"/>
    <x v="2"/>
    <n v="2021"/>
    <x v="6"/>
    <n v="66"/>
    <s v="чел"/>
    <n v="3"/>
  </r>
  <r>
    <x v="16"/>
    <x v="2"/>
    <n v="2021"/>
    <x v="7"/>
    <n v="67"/>
    <s v="чел"/>
    <n v="1"/>
  </r>
  <r>
    <x v="16"/>
    <x v="2"/>
    <n v="2021"/>
    <x v="8"/>
    <n v="68"/>
    <s v="чел"/>
    <n v="1"/>
  </r>
  <r>
    <x v="16"/>
    <x v="2"/>
    <n v="2021"/>
    <x v="9"/>
    <n v="69"/>
    <s v="чел"/>
    <n v="42003"/>
  </r>
  <r>
    <x v="16"/>
    <x v="2"/>
    <n v="2021"/>
    <x v="10"/>
    <n v="70"/>
    <s v="чел"/>
    <n v="8600"/>
  </r>
  <r>
    <x v="16"/>
    <x v="2"/>
    <n v="2021"/>
    <x v="11"/>
    <n v="71"/>
    <s v="чел"/>
    <n v="22203"/>
  </r>
  <r>
    <x v="16"/>
    <x v="2"/>
    <n v="2021"/>
    <x v="12"/>
    <n v="72"/>
    <s v="чел"/>
    <n v="10370"/>
  </r>
  <r>
    <x v="16"/>
    <x v="2"/>
    <n v="2021"/>
    <x v="13"/>
    <n v="73"/>
    <s v="чел"/>
    <n v="830"/>
  </r>
  <r>
    <x v="16"/>
    <x v="2"/>
    <n v="2021"/>
    <x v="14"/>
    <n v="74"/>
    <s v="чел"/>
    <n v="4200"/>
  </r>
  <r>
    <x v="16"/>
    <x v="2"/>
    <n v="2021"/>
    <x v="15"/>
    <n v="75"/>
    <s v="чел"/>
    <n v="8990"/>
  </r>
  <r>
    <x v="16"/>
    <x v="2"/>
    <n v="2021"/>
    <x v="16"/>
    <n v="76"/>
    <s v="чел"/>
    <n v="3600"/>
  </r>
  <r>
    <x v="16"/>
    <x v="2"/>
    <n v="2021"/>
    <x v="17"/>
    <n v="77"/>
    <s v="чел"/>
    <n v="27900"/>
  </r>
  <r>
    <x v="16"/>
    <x v="2"/>
    <n v="2021"/>
    <x v="18"/>
    <n v="78"/>
    <s v="чел"/>
    <n v="2420"/>
  </r>
  <r>
    <x v="16"/>
    <x v="2"/>
    <n v="2021"/>
    <x v="19"/>
    <n v="79"/>
    <s v="чел"/>
    <n v="2130"/>
  </r>
  <r>
    <x v="16"/>
    <x v="2"/>
    <n v="2021"/>
    <x v="20"/>
    <n v="80"/>
    <s v="чел"/>
    <n v="6916"/>
  </r>
  <r>
    <x v="16"/>
    <x v="2"/>
    <n v="2021"/>
    <x v="21"/>
    <n v="81"/>
    <s v="чел"/>
    <n v="2750"/>
  </r>
  <r>
    <x v="16"/>
    <x v="2"/>
    <n v="2021"/>
    <x v="22"/>
    <n v="82"/>
    <s v="чел"/>
    <n v="1948"/>
  </r>
  <r>
    <x v="16"/>
    <x v="2"/>
    <n v="2021"/>
    <x v="23"/>
    <n v="83"/>
    <s v="чел"/>
    <n v="1260"/>
  </r>
  <r>
    <x v="16"/>
    <x v="2"/>
    <n v="2021"/>
    <x v="24"/>
    <n v="84"/>
    <s v="чел"/>
    <n v="740"/>
  </r>
  <r>
    <x v="16"/>
    <x v="2"/>
    <n v="2021"/>
    <x v="25"/>
    <n v="85"/>
    <s v="чел"/>
    <n v="300"/>
  </r>
  <r>
    <x v="16"/>
    <x v="2"/>
    <n v="2021"/>
    <x v="26"/>
    <n v="86"/>
    <s v="чел"/>
    <n v="0"/>
  </r>
  <r>
    <x v="16"/>
    <x v="2"/>
    <n v="2021"/>
    <x v="27"/>
    <n v="87"/>
    <s v="чел"/>
    <n v="499"/>
  </r>
  <r>
    <x v="16"/>
    <x v="2"/>
    <n v="2021"/>
    <x v="28"/>
    <n v="88"/>
    <s v="чел"/>
    <n v="830"/>
  </r>
  <r>
    <x v="16"/>
    <x v="2"/>
    <n v="2021"/>
    <x v="29"/>
    <n v="89"/>
    <s v="чел"/>
    <n v="1130"/>
  </r>
  <r>
    <x v="16"/>
    <x v="2"/>
    <n v="2021"/>
    <x v="30"/>
    <n v="90"/>
    <s v="чел"/>
    <n v="1500"/>
  </r>
  <r>
    <x v="17"/>
    <x v="5"/>
    <n v="2021"/>
    <x v="0"/>
    <n v="60"/>
    <s v="ед"/>
    <n v="1"/>
  </r>
  <r>
    <x v="17"/>
    <x v="5"/>
    <n v="2021"/>
    <x v="1"/>
    <n v="61"/>
    <s v="ед"/>
    <n v="447"/>
  </r>
  <r>
    <x v="17"/>
    <x v="5"/>
    <n v="2021"/>
    <x v="2"/>
    <n v="62"/>
    <s v="ед"/>
    <n v="228"/>
  </r>
  <r>
    <x v="17"/>
    <x v="5"/>
    <n v="2021"/>
    <x v="3"/>
    <n v="63"/>
    <s v="ед"/>
    <n v="12"/>
  </r>
  <r>
    <x v="17"/>
    <x v="5"/>
    <n v="2021"/>
    <x v="4"/>
    <n v="64"/>
    <s v="ед"/>
    <n v="37"/>
  </r>
  <r>
    <x v="17"/>
    <x v="5"/>
    <n v="2021"/>
    <x v="5"/>
    <n v="65"/>
    <s v="ед"/>
    <n v="109"/>
  </r>
  <r>
    <x v="17"/>
    <x v="5"/>
    <n v="2021"/>
    <x v="6"/>
    <n v="66"/>
    <s v="чел"/>
    <n v="35"/>
  </r>
  <r>
    <x v="17"/>
    <x v="5"/>
    <n v="2021"/>
    <x v="7"/>
    <n v="67"/>
    <s v="чел"/>
    <n v="13"/>
  </r>
  <r>
    <x v="17"/>
    <x v="5"/>
    <n v="2021"/>
    <x v="8"/>
    <n v="68"/>
    <s v="чел"/>
    <n v="13"/>
  </r>
  <r>
    <x v="17"/>
    <x v="5"/>
    <n v="2021"/>
    <x v="9"/>
    <n v="69"/>
    <s v="чел"/>
    <n v="50783"/>
  </r>
  <r>
    <x v="17"/>
    <x v="5"/>
    <n v="2021"/>
    <x v="10"/>
    <n v="70"/>
    <s v="чел"/>
    <n v="16708"/>
  </r>
  <r>
    <x v="17"/>
    <x v="5"/>
    <n v="2021"/>
    <x v="11"/>
    <n v="71"/>
    <s v="чел"/>
    <n v="28670"/>
  </r>
  <r>
    <x v="17"/>
    <x v="5"/>
    <n v="2021"/>
    <x v="12"/>
    <n v="72"/>
    <s v="чел"/>
    <n v="3891"/>
  </r>
  <r>
    <x v="17"/>
    <x v="5"/>
    <n v="2021"/>
    <x v="13"/>
    <n v="73"/>
    <s v="чел"/>
    <n v="1514"/>
  </r>
  <r>
    <x v="17"/>
    <x v="5"/>
    <n v="2021"/>
    <x v="14"/>
    <n v="74"/>
    <s v="чел"/>
    <n v="4869"/>
  </r>
  <r>
    <x v="17"/>
    <x v="5"/>
    <n v="2021"/>
    <x v="15"/>
    <n v="75"/>
    <s v="чел"/>
    <n v="11330"/>
  </r>
  <r>
    <x v="17"/>
    <x v="5"/>
    <n v="2021"/>
    <x v="16"/>
    <n v="76"/>
    <s v="чел"/>
    <n v="5989"/>
  </r>
  <r>
    <x v="17"/>
    <x v="5"/>
    <n v="2021"/>
    <x v="17"/>
    <n v="77"/>
    <s v="чел"/>
    <n v="5586"/>
  </r>
  <r>
    <x v="17"/>
    <x v="5"/>
    <n v="2021"/>
    <x v="18"/>
    <n v="78"/>
    <s v="чел"/>
    <n v="3298"/>
  </r>
  <r>
    <x v="17"/>
    <x v="5"/>
    <n v="2021"/>
    <x v="19"/>
    <n v="79"/>
    <s v="чел"/>
    <n v="4652"/>
  </r>
  <r>
    <x v="17"/>
    <x v="5"/>
    <n v="2021"/>
    <x v="20"/>
    <n v="80"/>
    <s v="чел"/>
    <n v="2744"/>
  </r>
  <r>
    <x v="17"/>
    <x v="5"/>
    <n v="2021"/>
    <x v="21"/>
    <n v="81"/>
    <s v="чел"/>
    <n v="1705"/>
  </r>
  <r>
    <x v="17"/>
    <x v="5"/>
    <n v="2021"/>
    <x v="22"/>
    <n v="82"/>
    <s v="чел"/>
    <n v="557"/>
  </r>
  <r>
    <x v="17"/>
    <x v="5"/>
    <n v="2021"/>
    <x v="23"/>
    <n v="83"/>
    <s v="чел"/>
    <n v="541"/>
  </r>
  <r>
    <x v="17"/>
    <x v="5"/>
    <n v="2021"/>
    <x v="24"/>
    <n v="84"/>
    <s v="чел"/>
    <n v="603"/>
  </r>
  <r>
    <x v="17"/>
    <x v="5"/>
    <n v="2021"/>
    <x v="25"/>
    <n v="85"/>
    <s v="чел"/>
    <n v="309"/>
  </r>
  <r>
    <x v="17"/>
    <x v="5"/>
    <n v="2021"/>
    <x v="26"/>
    <n v="86"/>
    <s v="чел"/>
    <n v="3952"/>
  </r>
  <r>
    <x v="17"/>
    <x v="5"/>
    <n v="2021"/>
    <x v="27"/>
    <n v="87"/>
    <s v="чел"/>
    <n v="918"/>
  </r>
  <r>
    <x v="17"/>
    <x v="5"/>
    <n v="2021"/>
    <x v="28"/>
    <n v="88"/>
    <s v="чел"/>
    <n v="2805"/>
  </r>
  <r>
    <x v="17"/>
    <x v="5"/>
    <n v="2021"/>
    <x v="29"/>
    <n v="89"/>
    <s v="чел"/>
    <n v="365"/>
  </r>
  <r>
    <x v="17"/>
    <x v="5"/>
    <n v="2021"/>
    <x v="30"/>
    <n v="90"/>
    <s v="чел"/>
    <n v="560"/>
  </r>
  <r>
    <x v="18"/>
    <x v="6"/>
    <n v="2021"/>
    <x v="0"/>
    <n v="60"/>
    <s v="ед"/>
    <n v="0"/>
  </r>
  <r>
    <x v="18"/>
    <x v="6"/>
    <n v="2021"/>
    <x v="1"/>
    <n v="61"/>
    <s v="ед"/>
    <n v="7"/>
  </r>
  <r>
    <x v="18"/>
    <x v="6"/>
    <n v="2021"/>
    <x v="2"/>
    <n v="62"/>
    <s v="ед"/>
    <n v="1"/>
  </r>
  <r>
    <x v="18"/>
    <x v="6"/>
    <n v="2021"/>
    <x v="3"/>
    <n v="63"/>
    <s v="ед"/>
    <n v="1"/>
  </r>
  <r>
    <x v="18"/>
    <x v="6"/>
    <n v="2021"/>
    <x v="4"/>
    <n v="64"/>
    <s v="ед"/>
    <n v="1"/>
  </r>
  <r>
    <x v="18"/>
    <x v="6"/>
    <n v="2021"/>
    <x v="5"/>
    <n v="65"/>
    <s v="ед"/>
    <n v="1"/>
  </r>
  <r>
    <x v="18"/>
    <x v="6"/>
    <n v="2021"/>
    <x v="6"/>
    <n v="66"/>
    <s v="чел"/>
    <n v="1"/>
  </r>
  <r>
    <x v="18"/>
    <x v="6"/>
    <n v="2021"/>
    <x v="7"/>
    <n v="67"/>
    <s v="чел"/>
    <n v="1"/>
  </r>
  <r>
    <x v="18"/>
    <x v="6"/>
    <n v="2021"/>
    <x v="8"/>
    <n v="68"/>
    <s v="чел"/>
    <n v="1"/>
  </r>
  <r>
    <x v="18"/>
    <x v="6"/>
    <n v="2021"/>
    <x v="9"/>
    <n v="69"/>
    <s v="чел"/>
    <n v="33368"/>
  </r>
  <r>
    <x v="18"/>
    <x v="6"/>
    <n v="2021"/>
    <x v="10"/>
    <n v="70"/>
    <s v="чел"/>
    <n v="0"/>
  </r>
  <r>
    <x v="18"/>
    <x v="6"/>
    <n v="2021"/>
    <x v="11"/>
    <n v="71"/>
    <s v="чел"/>
    <n v="33368"/>
  </r>
  <r>
    <x v="18"/>
    <x v="6"/>
    <n v="2021"/>
    <x v="12"/>
    <n v="72"/>
    <s v="чел"/>
    <n v="0"/>
  </r>
  <r>
    <x v="18"/>
    <x v="6"/>
    <n v="2021"/>
    <x v="13"/>
    <n v="73"/>
    <s v="чел"/>
    <n v="0"/>
  </r>
  <r>
    <x v="18"/>
    <x v="6"/>
    <n v="2021"/>
    <x v="14"/>
    <n v="74"/>
    <s v="чел"/>
    <n v="1350"/>
  </r>
  <r>
    <x v="18"/>
    <x v="6"/>
    <n v="2021"/>
    <x v="15"/>
    <n v="75"/>
    <s v="чел"/>
    <n v="30480"/>
  </r>
  <r>
    <x v="18"/>
    <x v="6"/>
    <n v="2021"/>
    <x v="16"/>
    <n v="76"/>
    <s v="чел"/>
    <n v="450"/>
  </r>
  <r>
    <x v="18"/>
    <x v="6"/>
    <n v="2021"/>
    <x v="17"/>
    <n v="77"/>
    <s v="чел"/>
    <n v="438"/>
  </r>
  <r>
    <x v="18"/>
    <x v="6"/>
    <n v="2021"/>
    <x v="18"/>
    <n v="78"/>
    <s v="чел"/>
    <n v="240"/>
  </r>
  <r>
    <x v="18"/>
    <x v="6"/>
    <n v="2021"/>
    <x v="19"/>
    <n v="79"/>
    <s v="чел"/>
    <n v="1200"/>
  </r>
  <r>
    <x v="18"/>
    <x v="6"/>
    <n v="2021"/>
    <x v="20"/>
    <n v="80"/>
    <s v="чел"/>
    <n v="300"/>
  </r>
  <r>
    <x v="18"/>
    <x v="6"/>
    <n v="2021"/>
    <x v="21"/>
    <n v="81"/>
    <s v="чел"/>
    <n v="150"/>
  </r>
  <r>
    <x v="18"/>
    <x v="6"/>
    <n v="2021"/>
    <x v="22"/>
    <n v="82"/>
    <s v="чел"/>
    <n v="100"/>
  </r>
  <r>
    <x v="18"/>
    <x v="6"/>
    <n v="2021"/>
    <x v="23"/>
    <n v="83"/>
    <s v="чел"/>
    <m/>
  </r>
  <r>
    <x v="18"/>
    <x v="6"/>
    <n v="2021"/>
    <x v="24"/>
    <n v="84"/>
    <s v="чел"/>
    <n v="100"/>
  </r>
  <r>
    <x v="18"/>
    <x v="6"/>
    <n v="2021"/>
    <x v="25"/>
    <n v="85"/>
    <s v="чел"/>
    <n v="150"/>
  </r>
  <r>
    <x v="18"/>
    <x v="6"/>
    <n v="2021"/>
    <x v="26"/>
    <n v="86"/>
    <s v="чел"/>
    <n v="0"/>
  </r>
  <r>
    <x v="18"/>
    <x v="6"/>
    <n v="2021"/>
    <x v="27"/>
    <n v="87"/>
    <s v="чел"/>
    <n v="0"/>
  </r>
  <r>
    <x v="18"/>
    <x v="6"/>
    <n v="2021"/>
    <x v="28"/>
    <n v="88"/>
    <s v="чел"/>
    <n v="0"/>
  </r>
  <r>
    <x v="18"/>
    <x v="6"/>
    <n v="2021"/>
    <x v="29"/>
    <n v="89"/>
    <s v="чел"/>
    <n v="0"/>
  </r>
  <r>
    <x v="18"/>
    <x v="6"/>
    <n v="2021"/>
    <x v="30"/>
    <n v="90"/>
    <s v="чел"/>
    <n v="0"/>
  </r>
  <r>
    <x v="19"/>
    <x v="1"/>
    <n v="2021"/>
    <x v="0"/>
    <n v="60"/>
    <s v="ед"/>
    <n v="0"/>
  </r>
  <r>
    <x v="19"/>
    <x v="1"/>
    <n v="2021"/>
    <x v="1"/>
    <n v="61"/>
    <s v="ед"/>
    <n v="339"/>
  </r>
  <r>
    <x v="19"/>
    <x v="1"/>
    <n v="2021"/>
    <x v="2"/>
    <n v="62"/>
    <s v="ед"/>
    <n v="95"/>
  </r>
  <r>
    <x v="19"/>
    <x v="1"/>
    <n v="2021"/>
    <x v="3"/>
    <n v="63"/>
    <s v="ед"/>
    <n v="67"/>
  </r>
  <r>
    <x v="19"/>
    <x v="1"/>
    <n v="2021"/>
    <x v="4"/>
    <n v="64"/>
    <s v="ед"/>
    <n v="78"/>
  </r>
  <r>
    <x v="19"/>
    <x v="1"/>
    <n v="2021"/>
    <x v="5"/>
    <n v="65"/>
    <s v="ед"/>
    <n v="6"/>
  </r>
  <r>
    <x v="19"/>
    <x v="1"/>
    <n v="2021"/>
    <x v="6"/>
    <n v="66"/>
    <s v="чел"/>
    <n v="4"/>
  </r>
  <r>
    <x v="19"/>
    <x v="1"/>
    <n v="2021"/>
    <x v="7"/>
    <n v="67"/>
    <s v="чел"/>
    <n v="89"/>
  </r>
  <r>
    <x v="19"/>
    <x v="1"/>
    <n v="2021"/>
    <x v="8"/>
    <n v="68"/>
    <s v="чел"/>
    <n v="0"/>
  </r>
  <r>
    <x v="19"/>
    <x v="1"/>
    <n v="2021"/>
    <x v="9"/>
    <n v="69"/>
    <s v="чел"/>
    <n v="442938"/>
  </r>
  <r>
    <x v="19"/>
    <x v="1"/>
    <n v="2021"/>
    <x v="10"/>
    <n v="70"/>
    <s v="чел"/>
    <n v="123580"/>
  </r>
  <r>
    <x v="19"/>
    <x v="1"/>
    <n v="2021"/>
    <x v="11"/>
    <n v="71"/>
    <s v="чел"/>
    <n v="264434"/>
  </r>
  <r>
    <x v="19"/>
    <x v="1"/>
    <n v="2021"/>
    <x v="12"/>
    <n v="72"/>
    <s v="чел"/>
    <n v="33664"/>
  </r>
  <r>
    <x v="19"/>
    <x v="1"/>
    <n v="2021"/>
    <x v="13"/>
    <n v="73"/>
    <s v="чел"/>
    <n v="21260"/>
  </r>
  <r>
    <x v="19"/>
    <x v="1"/>
    <n v="2021"/>
    <x v="14"/>
    <n v="74"/>
    <s v="чел"/>
    <n v="18010"/>
  </r>
  <r>
    <x v="19"/>
    <x v="1"/>
    <n v="2021"/>
    <x v="15"/>
    <n v="75"/>
    <s v="чел"/>
    <n v="13631"/>
  </r>
  <r>
    <x v="19"/>
    <x v="1"/>
    <n v="2021"/>
    <x v="16"/>
    <n v="76"/>
    <s v="чел"/>
    <n v="14589"/>
  </r>
  <r>
    <x v="19"/>
    <x v="1"/>
    <n v="2021"/>
    <x v="17"/>
    <n v="77"/>
    <s v="чел"/>
    <n v="5514"/>
  </r>
  <r>
    <x v="19"/>
    <x v="1"/>
    <n v="2021"/>
    <x v="18"/>
    <n v="78"/>
    <s v="чел"/>
    <n v="8368"/>
  </r>
  <r>
    <x v="19"/>
    <x v="1"/>
    <n v="2021"/>
    <x v="19"/>
    <n v="79"/>
    <s v="чел"/>
    <n v="5562"/>
  </r>
  <r>
    <x v="19"/>
    <x v="1"/>
    <n v="2021"/>
    <x v="20"/>
    <n v="80"/>
    <s v="чел"/>
    <n v="8632"/>
  </r>
  <r>
    <x v="19"/>
    <x v="1"/>
    <n v="2021"/>
    <x v="21"/>
    <n v="81"/>
    <s v="чел"/>
    <n v="6325"/>
  </r>
  <r>
    <x v="19"/>
    <x v="1"/>
    <n v="2021"/>
    <x v="22"/>
    <n v="82"/>
    <s v="чел"/>
    <n v="15175"/>
  </r>
  <r>
    <x v="19"/>
    <x v="1"/>
    <n v="2021"/>
    <x v="23"/>
    <n v="83"/>
    <s v="чел"/>
    <n v="951"/>
  </r>
  <r>
    <x v="19"/>
    <x v="1"/>
    <n v="2021"/>
    <x v="24"/>
    <n v="84"/>
    <s v="чел"/>
    <n v="189"/>
  </r>
  <r>
    <x v="19"/>
    <x v="1"/>
    <n v="2021"/>
    <x v="25"/>
    <n v="85"/>
    <s v="чел"/>
    <n v="47"/>
  </r>
  <r>
    <x v="19"/>
    <x v="1"/>
    <n v="2021"/>
    <x v="26"/>
    <n v="86"/>
    <s v="чел"/>
    <n v="7589"/>
  </r>
  <r>
    <x v="19"/>
    <x v="1"/>
    <n v="2021"/>
    <x v="27"/>
    <n v="87"/>
    <s v="чел"/>
    <n v="350"/>
  </r>
  <r>
    <x v="19"/>
    <x v="1"/>
    <n v="2021"/>
    <x v="28"/>
    <n v="88"/>
    <s v="чел"/>
    <n v="2658"/>
  </r>
  <r>
    <x v="19"/>
    <x v="1"/>
    <n v="2021"/>
    <x v="29"/>
    <n v="89"/>
    <s v="чел"/>
    <n v="507"/>
  </r>
  <r>
    <x v="19"/>
    <x v="1"/>
    <n v="2021"/>
    <x v="30"/>
    <n v="90"/>
    <s v="чел"/>
    <n v="497"/>
  </r>
  <r>
    <x v="20"/>
    <x v="6"/>
    <n v="2021"/>
    <x v="0"/>
    <n v="60"/>
    <s v="ед"/>
    <n v="1"/>
  </r>
  <r>
    <x v="20"/>
    <x v="6"/>
    <n v="2021"/>
    <x v="1"/>
    <n v="61"/>
    <s v="ед"/>
    <n v="202"/>
  </r>
  <r>
    <x v="20"/>
    <x v="6"/>
    <n v="2021"/>
    <x v="2"/>
    <n v="62"/>
    <s v="ед"/>
    <n v="105"/>
  </r>
  <r>
    <x v="20"/>
    <x v="6"/>
    <n v="2021"/>
    <x v="3"/>
    <n v="63"/>
    <s v="ед"/>
    <n v="29"/>
  </r>
  <r>
    <x v="20"/>
    <x v="6"/>
    <n v="2021"/>
    <x v="4"/>
    <n v="64"/>
    <s v="ед"/>
    <n v="23"/>
  </r>
  <r>
    <x v="20"/>
    <x v="6"/>
    <n v="2021"/>
    <x v="5"/>
    <n v="65"/>
    <s v="ед"/>
    <n v="29"/>
  </r>
  <r>
    <x v="20"/>
    <x v="6"/>
    <n v="2021"/>
    <x v="6"/>
    <n v="66"/>
    <s v="чел"/>
    <n v="15"/>
  </r>
  <r>
    <x v="20"/>
    <x v="6"/>
    <n v="2021"/>
    <x v="7"/>
    <n v="67"/>
    <s v="чел"/>
    <n v="1"/>
  </r>
  <r>
    <x v="20"/>
    <x v="6"/>
    <n v="2021"/>
    <x v="8"/>
    <n v="68"/>
    <s v="чел"/>
    <n v="0"/>
  </r>
  <r>
    <x v="20"/>
    <x v="6"/>
    <n v="2021"/>
    <x v="9"/>
    <n v="69"/>
    <s v="чел"/>
    <n v="35528"/>
  </r>
  <r>
    <x v="20"/>
    <x v="6"/>
    <n v="2021"/>
    <x v="10"/>
    <n v="70"/>
    <s v="чел"/>
    <n v="176"/>
  </r>
  <r>
    <x v="20"/>
    <x v="6"/>
    <n v="2021"/>
    <x v="11"/>
    <n v="71"/>
    <s v="чел"/>
    <n v="34749"/>
  </r>
  <r>
    <x v="20"/>
    <x v="6"/>
    <n v="2021"/>
    <x v="12"/>
    <n v="72"/>
    <s v="чел"/>
    <n v="413"/>
  </r>
  <r>
    <x v="20"/>
    <x v="6"/>
    <n v="2021"/>
    <x v="13"/>
    <n v="73"/>
    <s v="чел"/>
    <n v="190"/>
  </r>
  <r>
    <x v="20"/>
    <x v="6"/>
    <n v="2021"/>
    <x v="14"/>
    <n v="74"/>
    <s v="чел"/>
    <n v="0"/>
  </r>
  <r>
    <x v="20"/>
    <x v="6"/>
    <n v="2021"/>
    <x v="15"/>
    <n v="75"/>
    <s v="чел"/>
    <n v="11786"/>
  </r>
  <r>
    <x v="20"/>
    <x v="6"/>
    <n v="2021"/>
    <x v="16"/>
    <n v="76"/>
    <s v="чел"/>
    <n v="4300"/>
  </r>
  <r>
    <x v="20"/>
    <x v="6"/>
    <n v="2021"/>
    <x v="17"/>
    <n v="77"/>
    <s v="чел"/>
    <n v="1080"/>
  </r>
  <r>
    <x v="20"/>
    <x v="6"/>
    <n v="2021"/>
    <x v="18"/>
    <n v="78"/>
    <s v="чел"/>
    <n v="243"/>
  </r>
  <r>
    <x v="20"/>
    <x v="6"/>
    <n v="2021"/>
    <x v="19"/>
    <n v="79"/>
    <s v="чел"/>
    <n v="210"/>
  </r>
  <r>
    <x v="20"/>
    <x v="6"/>
    <n v="2021"/>
    <x v="20"/>
    <n v="80"/>
    <s v="чел"/>
    <n v="410"/>
  </r>
  <r>
    <x v="20"/>
    <x v="6"/>
    <n v="2021"/>
    <x v="21"/>
    <n v="81"/>
    <s v="чел"/>
    <n v="539"/>
  </r>
  <r>
    <x v="20"/>
    <x v="6"/>
    <n v="2021"/>
    <x v="22"/>
    <n v="82"/>
    <s v="чел"/>
    <n v="20"/>
  </r>
  <r>
    <x v="20"/>
    <x v="6"/>
    <n v="2021"/>
    <x v="23"/>
    <n v="83"/>
    <s v="чел"/>
    <n v="40"/>
  </r>
  <r>
    <x v="20"/>
    <x v="6"/>
    <n v="2021"/>
    <x v="24"/>
    <n v="84"/>
    <s v="чел"/>
    <n v="0"/>
  </r>
  <r>
    <x v="20"/>
    <x v="6"/>
    <n v="2021"/>
    <x v="25"/>
    <n v="85"/>
    <s v="чел"/>
    <n v="35"/>
  </r>
  <r>
    <x v="20"/>
    <x v="6"/>
    <n v="2021"/>
    <x v="26"/>
    <n v="86"/>
    <s v="чел"/>
    <n v="16325"/>
  </r>
  <r>
    <x v="20"/>
    <x v="6"/>
    <n v="2021"/>
    <x v="27"/>
    <n v="87"/>
    <s v="чел"/>
    <n v="190"/>
  </r>
  <r>
    <x v="20"/>
    <x v="6"/>
    <n v="2021"/>
    <x v="28"/>
    <n v="88"/>
    <s v="чел"/>
    <n v="350"/>
  </r>
  <r>
    <x v="20"/>
    <x v="6"/>
    <n v="2021"/>
    <x v="29"/>
    <n v="89"/>
    <s v="чел"/>
    <n v="0"/>
  </r>
  <r>
    <x v="20"/>
    <x v="6"/>
    <n v="2021"/>
    <x v="30"/>
    <n v="90"/>
    <s v="чел"/>
    <n v="0"/>
  </r>
  <r>
    <x v="21"/>
    <x v="3"/>
    <n v="2021"/>
    <x v="0"/>
    <n v="60"/>
    <s v="ед"/>
    <n v="1"/>
  </r>
  <r>
    <x v="21"/>
    <x v="3"/>
    <n v="2021"/>
    <x v="1"/>
    <n v="61"/>
    <s v="ед"/>
    <n v="56"/>
  </r>
  <r>
    <x v="21"/>
    <x v="3"/>
    <n v="2021"/>
    <x v="2"/>
    <n v="62"/>
    <s v="ед"/>
    <n v="16"/>
  </r>
  <r>
    <x v="21"/>
    <x v="3"/>
    <n v="2021"/>
    <x v="3"/>
    <n v="63"/>
    <s v="ед"/>
    <n v="8"/>
  </r>
  <r>
    <x v="21"/>
    <x v="3"/>
    <n v="2021"/>
    <x v="4"/>
    <n v="64"/>
    <s v="ед"/>
    <n v="23"/>
  </r>
  <r>
    <x v="21"/>
    <x v="3"/>
    <n v="2021"/>
    <x v="5"/>
    <n v="65"/>
    <s v="ед"/>
    <n v="2"/>
  </r>
  <r>
    <x v="21"/>
    <x v="3"/>
    <n v="2021"/>
    <x v="6"/>
    <n v="66"/>
    <s v="чел"/>
    <n v="5"/>
  </r>
  <r>
    <x v="21"/>
    <x v="3"/>
    <n v="2021"/>
    <x v="7"/>
    <n v="67"/>
    <s v="чел"/>
    <n v="2"/>
  </r>
  <r>
    <x v="21"/>
    <x v="3"/>
    <n v="2021"/>
    <x v="8"/>
    <n v="68"/>
    <s v="чел"/>
    <n v="0"/>
  </r>
  <r>
    <x v="21"/>
    <x v="3"/>
    <n v="2021"/>
    <x v="9"/>
    <n v="69"/>
    <s v="чел"/>
    <n v="71074"/>
  </r>
  <r>
    <x v="21"/>
    <x v="3"/>
    <n v="2021"/>
    <x v="10"/>
    <n v="70"/>
    <s v="чел"/>
    <n v="16774"/>
  </r>
  <r>
    <x v="21"/>
    <x v="3"/>
    <n v="2021"/>
    <x v="11"/>
    <n v="71"/>
    <s v="чел"/>
    <n v="49012"/>
  </r>
  <r>
    <x v="21"/>
    <x v="3"/>
    <n v="2021"/>
    <x v="12"/>
    <n v="72"/>
    <s v="чел"/>
    <n v="3071"/>
  </r>
  <r>
    <x v="21"/>
    <x v="3"/>
    <n v="2021"/>
    <x v="13"/>
    <n v="73"/>
    <s v="чел"/>
    <n v="2217"/>
  </r>
  <r>
    <x v="21"/>
    <x v="3"/>
    <n v="2021"/>
    <x v="14"/>
    <n v="74"/>
    <s v="чел"/>
    <n v="5918"/>
  </r>
  <r>
    <x v="21"/>
    <x v="3"/>
    <n v="2021"/>
    <x v="15"/>
    <n v="75"/>
    <s v="чел"/>
    <n v="28936"/>
  </r>
  <r>
    <x v="21"/>
    <x v="3"/>
    <n v="2021"/>
    <x v="16"/>
    <n v="76"/>
    <s v="чел"/>
    <n v="936"/>
  </r>
  <r>
    <x v="21"/>
    <x v="3"/>
    <n v="2021"/>
    <x v="17"/>
    <n v="77"/>
    <s v="чел"/>
    <n v="31542"/>
  </r>
  <r>
    <x v="21"/>
    <x v="3"/>
    <n v="2021"/>
    <x v="18"/>
    <n v="78"/>
    <s v="чел"/>
    <n v="5600"/>
  </r>
  <r>
    <x v="21"/>
    <x v="3"/>
    <n v="2021"/>
    <x v="19"/>
    <n v="79"/>
    <s v="чел"/>
    <n v="3450"/>
  </r>
  <r>
    <x v="21"/>
    <x v="3"/>
    <n v="2021"/>
    <x v="20"/>
    <n v="80"/>
    <s v="чел"/>
    <n v="11291"/>
  </r>
  <r>
    <x v="21"/>
    <x v="3"/>
    <n v="2021"/>
    <x v="21"/>
    <n v="81"/>
    <s v="чел"/>
    <n v="724"/>
  </r>
  <r>
    <x v="21"/>
    <x v="3"/>
    <n v="2021"/>
    <x v="22"/>
    <n v="82"/>
    <s v="чел"/>
    <n v="27"/>
  </r>
  <r>
    <x v="21"/>
    <x v="3"/>
    <n v="2021"/>
    <x v="23"/>
    <n v="83"/>
    <s v="чел"/>
    <n v="191"/>
  </r>
  <r>
    <x v="21"/>
    <x v="3"/>
    <n v="2021"/>
    <x v="24"/>
    <n v="84"/>
    <s v="чел"/>
    <n v="214"/>
  </r>
  <r>
    <x v="21"/>
    <x v="3"/>
    <n v="2021"/>
    <x v="25"/>
    <n v="85"/>
    <s v="чел"/>
    <n v="58"/>
  </r>
  <r>
    <x v="21"/>
    <x v="3"/>
    <n v="2021"/>
    <x v="26"/>
    <n v="86"/>
    <s v="чел"/>
    <n v="4154"/>
  </r>
  <r>
    <x v="21"/>
    <x v="3"/>
    <n v="2021"/>
    <x v="27"/>
    <n v="87"/>
    <s v="чел"/>
    <n v="467"/>
  </r>
  <r>
    <x v="21"/>
    <x v="3"/>
    <n v="2021"/>
    <x v="28"/>
    <n v="88"/>
    <s v="чел"/>
    <n v="1255"/>
  </r>
  <r>
    <x v="21"/>
    <x v="3"/>
    <n v="2021"/>
    <x v="29"/>
    <n v="89"/>
    <s v="чел"/>
    <n v="716"/>
  </r>
  <r>
    <x v="21"/>
    <x v="3"/>
    <n v="2021"/>
    <x v="30"/>
    <n v="90"/>
    <s v="чел"/>
    <n v="486"/>
  </r>
  <r>
    <x v="22"/>
    <x v="0"/>
    <n v="2021"/>
    <x v="0"/>
    <n v="60"/>
    <s v="ед"/>
    <n v="1"/>
  </r>
  <r>
    <x v="22"/>
    <x v="0"/>
    <n v="2021"/>
    <x v="1"/>
    <n v="61"/>
    <s v="ед"/>
    <n v="37"/>
  </r>
  <r>
    <x v="22"/>
    <x v="0"/>
    <n v="2021"/>
    <x v="2"/>
    <n v="62"/>
    <s v="ед"/>
    <n v="9"/>
  </r>
  <r>
    <x v="22"/>
    <x v="0"/>
    <n v="2021"/>
    <x v="3"/>
    <n v="63"/>
    <s v="ед"/>
    <n v="2"/>
  </r>
  <r>
    <x v="22"/>
    <x v="0"/>
    <n v="2021"/>
    <x v="4"/>
    <n v="64"/>
    <s v="ед"/>
    <n v="14"/>
  </r>
  <r>
    <x v="22"/>
    <x v="0"/>
    <n v="2021"/>
    <x v="5"/>
    <n v="65"/>
    <s v="ед"/>
    <n v="1"/>
  </r>
  <r>
    <x v="22"/>
    <x v="0"/>
    <n v="2021"/>
    <x v="6"/>
    <n v="66"/>
    <s v="чел"/>
    <n v="9"/>
  </r>
  <r>
    <x v="22"/>
    <x v="0"/>
    <n v="2021"/>
    <x v="7"/>
    <n v="67"/>
    <s v="чел"/>
    <n v="1"/>
  </r>
  <r>
    <x v="22"/>
    <x v="0"/>
    <n v="2021"/>
    <x v="8"/>
    <n v="68"/>
    <s v="чел"/>
    <n v="1"/>
  </r>
  <r>
    <x v="22"/>
    <x v="0"/>
    <n v="2021"/>
    <x v="9"/>
    <n v="69"/>
    <s v="чел"/>
    <n v="18300"/>
  </r>
  <r>
    <x v="22"/>
    <x v="0"/>
    <n v="2021"/>
    <x v="10"/>
    <n v="70"/>
    <s v="чел"/>
    <n v="4200"/>
  </r>
  <r>
    <x v="22"/>
    <x v="0"/>
    <n v="2021"/>
    <x v="11"/>
    <n v="71"/>
    <s v="чел"/>
    <n v="9000"/>
  </r>
  <r>
    <x v="22"/>
    <x v="0"/>
    <n v="2021"/>
    <x v="12"/>
    <n v="72"/>
    <s v="чел"/>
    <n v="5000"/>
  </r>
  <r>
    <x v="22"/>
    <x v="0"/>
    <n v="2021"/>
    <x v="13"/>
    <n v="73"/>
    <s v="чел"/>
    <n v="100"/>
  </r>
  <r>
    <x v="22"/>
    <x v="0"/>
    <n v="2021"/>
    <x v="14"/>
    <n v="74"/>
    <s v="чел"/>
    <n v="5000"/>
  </r>
  <r>
    <x v="22"/>
    <x v="0"/>
    <n v="2021"/>
    <x v="15"/>
    <n v="75"/>
    <s v="чел"/>
    <n v="2400"/>
  </r>
  <r>
    <x v="22"/>
    <x v="0"/>
    <n v="2021"/>
    <x v="16"/>
    <n v="76"/>
    <s v="чел"/>
    <n v="200"/>
  </r>
  <r>
    <x v="22"/>
    <x v="0"/>
    <n v="2021"/>
    <x v="17"/>
    <n v="77"/>
    <s v="чел"/>
    <n v="100"/>
  </r>
  <r>
    <x v="22"/>
    <x v="0"/>
    <n v="2021"/>
    <x v="18"/>
    <n v="78"/>
    <s v="чел"/>
    <n v="500"/>
  </r>
  <r>
    <x v="22"/>
    <x v="0"/>
    <n v="2021"/>
    <x v="19"/>
    <n v="79"/>
    <s v="чел"/>
    <n v="2000"/>
  </r>
  <r>
    <x v="22"/>
    <x v="0"/>
    <n v="2021"/>
    <x v="20"/>
    <n v="80"/>
    <s v="чел"/>
    <n v="100"/>
  </r>
  <r>
    <x v="22"/>
    <x v="0"/>
    <n v="2021"/>
    <x v="21"/>
    <n v="81"/>
    <s v="чел"/>
    <n v="100"/>
  </r>
  <r>
    <x v="22"/>
    <x v="0"/>
    <n v="2021"/>
    <x v="22"/>
    <n v="82"/>
    <s v="чел"/>
    <n v="100"/>
  </r>
  <r>
    <x v="22"/>
    <x v="0"/>
    <n v="2021"/>
    <x v="23"/>
    <n v="83"/>
    <s v="чел"/>
    <n v="100"/>
  </r>
  <r>
    <x v="22"/>
    <x v="0"/>
    <n v="2021"/>
    <x v="24"/>
    <n v="84"/>
    <s v="чел"/>
    <n v="200"/>
  </r>
  <r>
    <x v="22"/>
    <x v="0"/>
    <n v="2021"/>
    <x v="25"/>
    <n v="85"/>
    <s v="чел"/>
    <n v="300"/>
  </r>
  <r>
    <x v="22"/>
    <x v="0"/>
    <n v="2021"/>
    <x v="26"/>
    <n v="86"/>
    <s v="чел"/>
    <n v="1000"/>
  </r>
  <r>
    <x v="22"/>
    <x v="0"/>
    <n v="2021"/>
    <x v="27"/>
    <n v="87"/>
    <s v="чел"/>
    <n v="100"/>
  </r>
  <r>
    <x v="22"/>
    <x v="0"/>
    <n v="2021"/>
    <x v="28"/>
    <n v="88"/>
    <s v="чел"/>
    <n v="100"/>
  </r>
  <r>
    <x v="22"/>
    <x v="0"/>
    <n v="2021"/>
    <x v="29"/>
    <n v="89"/>
    <s v="чел"/>
    <n v="1000"/>
  </r>
  <r>
    <x v="22"/>
    <x v="0"/>
    <n v="2021"/>
    <x v="30"/>
    <n v="90"/>
    <s v="чел"/>
    <n v="5000"/>
  </r>
  <r>
    <x v="23"/>
    <x v="5"/>
    <n v="2021"/>
    <x v="0"/>
    <n v="60"/>
    <s v="ед"/>
    <n v="1"/>
  </r>
  <r>
    <x v="23"/>
    <x v="5"/>
    <n v="2021"/>
    <x v="1"/>
    <n v="61"/>
    <s v="ед"/>
    <n v="7"/>
  </r>
  <r>
    <x v="23"/>
    <x v="5"/>
    <n v="2021"/>
    <x v="2"/>
    <n v="62"/>
    <s v="ед"/>
    <n v="7"/>
  </r>
  <r>
    <x v="23"/>
    <x v="5"/>
    <n v="2021"/>
    <x v="3"/>
    <n v="63"/>
    <s v="ед"/>
    <m/>
  </r>
  <r>
    <x v="23"/>
    <x v="5"/>
    <n v="2021"/>
    <x v="4"/>
    <n v="64"/>
    <s v="ед"/>
    <m/>
  </r>
  <r>
    <x v="23"/>
    <x v="5"/>
    <n v="2021"/>
    <x v="5"/>
    <n v="65"/>
    <s v="ед"/>
    <m/>
  </r>
  <r>
    <x v="23"/>
    <x v="5"/>
    <n v="2021"/>
    <x v="6"/>
    <n v="66"/>
    <s v="чел"/>
    <m/>
  </r>
  <r>
    <x v="23"/>
    <x v="5"/>
    <n v="2021"/>
    <x v="7"/>
    <n v="67"/>
    <s v="чел"/>
    <m/>
  </r>
  <r>
    <x v="23"/>
    <x v="5"/>
    <n v="2021"/>
    <x v="8"/>
    <n v="68"/>
    <s v="чел"/>
    <m/>
  </r>
  <r>
    <x v="23"/>
    <x v="5"/>
    <n v="2021"/>
    <x v="9"/>
    <n v="69"/>
    <s v="чел"/>
    <n v="47090"/>
  </r>
  <r>
    <x v="23"/>
    <x v="5"/>
    <n v="2021"/>
    <x v="10"/>
    <n v="70"/>
    <s v="чел"/>
    <n v="7483"/>
  </r>
  <r>
    <x v="23"/>
    <x v="5"/>
    <n v="2021"/>
    <x v="11"/>
    <n v="71"/>
    <s v="чел"/>
    <n v="34914"/>
  </r>
  <r>
    <x v="23"/>
    <x v="5"/>
    <n v="2021"/>
    <x v="12"/>
    <n v="72"/>
    <s v="чел"/>
    <n v="3692"/>
  </r>
  <r>
    <x v="23"/>
    <x v="5"/>
    <n v="2021"/>
    <x v="13"/>
    <n v="73"/>
    <s v="чел"/>
    <n v="1001"/>
  </r>
  <r>
    <x v="23"/>
    <x v="5"/>
    <n v="2021"/>
    <x v="14"/>
    <n v="74"/>
    <s v="чел"/>
    <n v="4680"/>
  </r>
  <r>
    <x v="23"/>
    <x v="5"/>
    <n v="2021"/>
    <x v="15"/>
    <n v="75"/>
    <s v="чел"/>
    <n v="10015"/>
  </r>
  <r>
    <x v="23"/>
    <x v="5"/>
    <n v="2021"/>
    <x v="16"/>
    <n v="76"/>
    <s v="чел"/>
    <n v="3820"/>
  </r>
  <r>
    <x v="23"/>
    <x v="5"/>
    <n v="2021"/>
    <x v="17"/>
    <n v="77"/>
    <s v="чел"/>
    <n v="4230"/>
  </r>
  <r>
    <x v="23"/>
    <x v="5"/>
    <n v="2021"/>
    <x v="18"/>
    <n v="78"/>
    <s v="чел"/>
    <n v="4280"/>
  </r>
  <r>
    <x v="23"/>
    <x v="5"/>
    <n v="2021"/>
    <x v="19"/>
    <n v="79"/>
    <s v="чел"/>
    <n v="3820"/>
  </r>
  <r>
    <x v="23"/>
    <x v="5"/>
    <n v="2021"/>
    <x v="20"/>
    <n v="80"/>
    <s v="чел"/>
    <n v="6340"/>
  </r>
  <r>
    <x v="23"/>
    <x v="5"/>
    <n v="2021"/>
    <x v="21"/>
    <n v="81"/>
    <s v="чел"/>
    <n v="2415"/>
  </r>
  <r>
    <x v="23"/>
    <x v="5"/>
    <n v="2021"/>
    <x v="22"/>
    <n v="82"/>
    <s v="чел"/>
    <n v="685"/>
  </r>
  <r>
    <x v="23"/>
    <x v="5"/>
    <n v="2021"/>
    <x v="23"/>
    <n v="83"/>
    <s v="чел"/>
    <n v="694"/>
  </r>
  <r>
    <x v="23"/>
    <x v="5"/>
    <n v="2021"/>
    <x v="24"/>
    <n v="84"/>
    <s v="чел"/>
    <n v="1276"/>
  </r>
  <r>
    <x v="23"/>
    <x v="5"/>
    <n v="2021"/>
    <x v="25"/>
    <n v="85"/>
    <s v="чел"/>
    <n v="485"/>
  </r>
  <r>
    <x v="23"/>
    <x v="5"/>
    <n v="2021"/>
    <x v="26"/>
    <n v="86"/>
    <s v="чел"/>
    <n v="745"/>
  </r>
  <r>
    <x v="23"/>
    <x v="5"/>
    <n v="2021"/>
    <x v="27"/>
    <n v="87"/>
    <s v="чел"/>
    <n v="980"/>
  </r>
  <r>
    <x v="23"/>
    <x v="5"/>
    <n v="2021"/>
    <x v="28"/>
    <n v="88"/>
    <s v="чел"/>
    <n v="340"/>
  </r>
  <r>
    <x v="23"/>
    <x v="5"/>
    <n v="2021"/>
    <x v="29"/>
    <n v="89"/>
    <s v="чел"/>
    <n v="1285"/>
  </r>
  <r>
    <x v="23"/>
    <x v="5"/>
    <n v="2021"/>
    <x v="30"/>
    <n v="90"/>
    <s v="чел"/>
    <n v="1300"/>
  </r>
  <r>
    <x v="24"/>
    <x v="2"/>
    <n v="2021"/>
    <x v="0"/>
    <n v="60"/>
    <s v="ед"/>
    <n v="3"/>
  </r>
  <r>
    <x v="24"/>
    <x v="2"/>
    <n v="2021"/>
    <x v="1"/>
    <n v="61"/>
    <s v="ед"/>
    <n v="52"/>
  </r>
  <r>
    <x v="24"/>
    <x v="2"/>
    <n v="2021"/>
    <x v="2"/>
    <n v="62"/>
    <s v="ед"/>
    <n v="12"/>
  </r>
  <r>
    <x v="24"/>
    <x v="2"/>
    <n v="2021"/>
    <x v="3"/>
    <n v="63"/>
    <s v="ед"/>
    <n v="2"/>
  </r>
  <r>
    <x v="24"/>
    <x v="2"/>
    <n v="2021"/>
    <x v="4"/>
    <n v="64"/>
    <s v="ед"/>
    <n v="15"/>
  </r>
  <r>
    <x v="24"/>
    <x v="2"/>
    <n v="2021"/>
    <x v="5"/>
    <n v="65"/>
    <s v="ед"/>
    <n v="15"/>
  </r>
  <r>
    <x v="24"/>
    <x v="2"/>
    <n v="2021"/>
    <x v="6"/>
    <n v="66"/>
    <s v="чел"/>
    <n v="7"/>
  </r>
  <r>
    <x v="24"/>
    <x v="2"/>
    <n v="2021"/>
    <x v="7"/>
    <n v="67"/>
    <s v="чел"/>
    <n v="1"/>
  </r>
  <r>
    <x v="24"/>
    <x v="2"/>
    <n v="2021"/>
    <x v="8"/>
    <n v="68"/>
    <s v="чел"/>
    <n v="0"/>
  </r>
  <r>
    <x v="24"/>
    <x v="2"/>
    <n v="2021"/>
    <x v="9"/>
    <n v="69"/>
    <s v="чел"/>
    <n v="16290"/>
  </r>
  <r>
    <x v="24"/>
    <x v="2"/>
    <n v="2021"/>
    <x v="10"/>
    <n v="70"/>
    <s v="чел"/>
    <n v="2244"/>
  </r>
  <r>
    <x v="24"/>
    <x v="2"/>
    <n v="2021"/>
    <x v="11"/>
    <n v="71"/>
    <s v="чел"/>
    <n v="9655"/>
  </r>
  <r>
    <x v="24"/>
    <x v="2"/>
    <n v="2021"/>
    <x v="12"/>
    <n v="72"/>
    <s v="чел"/>
    <n v="4125"/>
  </r>
  <r>
    <x v="24"/>
    <x v="2"/>
    <n v="2021"/>
    <x v="13"/>
    <n v="73"/>
    <s v="чел"/>
    <n v="266"/>
  </r>
  <r>
    <x v="24"/>
    <x v="2"/>
    <n v="2021"/>
    <x v="14"/>
    <n v="74"/>
    <s v="чел"/>
    <n v="7285"/>
  </r>
  <r>
    <x v="24"/>
    <x v="2"/>
    <n v="2021"/>
    <x v="15"/>
    <n v="75"/>
    <s v="чел"/>
    <n v="350"/>
  </r>
  <r>
    <x v="24"/>
    <x v="2"/>
    <n v="2021"/>
    <x v="16"/>
    <n v="76"/>
    <s v="чел"/>
    <n v="119"/>
  </r>
  <r>
    <x v="24"/>
    <x v="2"/>
    <n v="2021"/>
    <x v="17"/>
    <n v="77"/>
    <s v="чел"/>
    <n v="1715"/>
  </r>
  <r>
    <x v="24"/>
    <x v="2"/>
    <n v="2021"/>
    <x v="18"/>
    <n v="78"/>
    <s v="чел"/>
    <n v="719"/>
  </r>
  <r>
    <x v="24"/>
    <x v="2"/>
    <n v="2021"/>
    <x v="19"/>
    <n v="79"/>
    <s v="чел"/>
    <n v="1487"/>
  </r>
  <r>
    <x v="24"/>
    <x v="2"/>
    <n v="2021"/>
    <x v="20"/>
    <n v="80"/>
    <s v="чел"/>
    <n v="893"/>
  </r>
  <r>
    <x v="24"/>
    <x v="2"/>
    <n v="2021"/>
    <x v="21"/>
    <n v="81"/>
    <s v="чел"/>
    <n v="661"/>
  </r>
  <r>
    <x v="24"/>
    <x v="2"/>
    <n v="2021"/>
    <x v="22"/>
    <n v="82"/>
    <s v="чел"/>
    <n v="3455"/>
  </r>
  <r>
    <x v="24"/>
    <x v="2"/>
    <n v="2021"/>
    <x v="23"/>
    <n v="83"/>
    <s v="чел"/>
    <n v="123"/>
  </r>
  <r>
    <x v="24"/>
    <x v="2"/>
    <n v="2021"/>
    <x v="24"/>
    <n v="84"/>
    <s v="чел"/>
    <n v="52"/>
  </r>
  <r>
    <x v="24"/>
    <x v="2"/>
    <n v="2021"/>
    <x v="25"/>
    <n v="85"/>
    <s v="чел"/>
    <n v="25"/>
  </r>
  <r>
    <x v="24"/>
    <x v="2"/>
    <n v="2021"/>
    <x v="26"/>
    <n v="86"/>
    <s v="чел"/>
    <n v="207"/>
  </r>
  <r>
    <x v="24"/>
    <x v="2"/>
    <n v="2021"/>
    <x v="27"/>
    <n v="87"/>
    <s v="чел"/>
    <n v="45"/>
  </r>
  <r>
    <x v="24"/>
    <x v="2"/>
    <n v="2021"/>
    <x v="28"/>
    <n v="88"/>
    <s v="чел"/>
    <n v="266"/>
  </r>
  <r>
    <x v="24"/>
    <x v="2"/>
    <n v="2021"/>
    <x v="29"/>
    <n v="89"/>
    <s v="чел"/>
    <n v="33"/>
  </r>
  <r>
    <x v="24"/>
    <x v="2"/>
    <n v="2021"/>
    <x v="30"/>
    <n v="90"/>
    <s v="чел"/>
    <n v="150"/>
  </r>
  <r>
    <x v="25"/>
    <x v="3"/>
    <n v="2021"/>
    <x v="0"/>
    <n v="60"/>
    <s v="ед"/>
    <n v="1"/>
  </r>
  <r>
    <x v="25"/>
    <x v="3"/>
    <n v="2021"/>
    <x v="1"/>
    <n v="61"/>
    <s v="ед"/>
    <n v="62"/>
  </r>
  <r>
    <x v="25"/>
    <x v="3"/>
    <n v="2021"/>
    <x v="2"/>
    <n v="62"/>
    <s v="ед"/>
    <n v="39"/>
  </r>
  <r>
    <x v="25"/>
    <x v="3"/>
    <n v="2021"/>
    <x v="3"/>
    <n v="63"/>
    <s v="ед"/>
    <n v="0"/>
  </r>
  <r>
    <x v="25"/>
    <x v="3"/>
    <n v="2021"/>
    <x v="4"/>
    <n v="64"/>
    <s v="ед"/>
    <n v="2"/>
  </r>
  <r>
    <x v="25"/>
    <x v="3"/>
    <n v="2021"/>
    <x v="5"/>
    <n v="65"/>
    <s v="ед"/>
    <n v="18"/>
  </r>
  <r>
    <x v="25"/>
    <x v="3"/>
    <n v="2021"/>
    <x v="6"/>
    <n v="66"/>
    <s v="чел"/>
    <n v="3"/>
  </r>
  <r>
    <x v="25"/>
    <x v="3"/>
    <n v="2021"/>
    <x v="7"/>
    <n v="67"/>
    <s v="чел"/>
    <n v="0"/>
  </r>
  <r>
    <x v="25"/>
    <x v="3"/>
    <n v="2021"/>
    <x v="8"/>
    <n v="68"/>
    <s v="чел"/>
    <n v="0"/>
  </r>
  <r>
    <x v="25"/>
    <x v="3"/>
    <n v="2021"/>
    <x v="9"/>
    <n v="69"/>
    <s v="чел"/>
    <n v="36300"/>
  </r>
  <r>
    <x v="25"/>
    <x v="3"/>
    <n v="2021"/>
    <x v="10"/>
    <n v="70"/>
    <s v="чел"/>
    <n v="8763"/>
  </r>
  <r>
    <x v="25"/>
    <x v="3"/>
    <n v="2021"/>
    <x v="11"/>
    <n v="71"/>
    <s v="чел"/>
    <n v="22574"/>
  </r>
  <r>
    <x v="25"/>
    <x v="3"/>
    <n v="2021"/>
    <x v="12"/>
    <n v="72"/>
    <s v="чел"/>
    <n v="3479"/>
  </r>
  <r>
    <x v="25"/>
    <x v="3"/>
    <n v="2021"/>
    <x v="13"/>
    <n v="73"/>
    <s v="чел"/>
    <n v="1484"/>
  </r>
  <r>
    <x v="25"/>
    <x v="3"/>
    <n v="2021"/>
    <x v="14"/>
    <n v="74"/>
    <s v="чел"/>
    <n v="6231"/>
  </r>
  <r>
    <x v="25"/>
    <x v="3"/>
    <n v="2021"/>
    <x v="15"/>
    <n v="75"/>
    <s v="чел"/>
    <n v="4113"/>
  </r>
  <r>
    <x v="25"/>
    <x v="3"/>
    <n v="2021"/>
    <x v="16"/>
    <n v="76"/>
    <s v="чел"/>
    <n v="576"/>
  </r>
  <r>
    <x v="25"/>
    <x v="3"/>
    <n v="2021"/>
    <x v="17"/>
    <n v="77"/>
    <s v="чел"/>
    <n v="2170"/>
  </r>
  <r>
    <x v="25"/>
    <x v="3"/>
    <n v="2021"/>
    <x v="18"/>
    <n v="78"/>
    <s v="чел"/>
    <n v="6013"/>
  </r>
  <r>
    <x v="25"/>
    <x v="3"/>
    <n v="2021"/>
    <x v="19"/>
    <n v="79"/>
    <s v="чел"/>
    <n v="1948"/>
  </r>
  <r>
    <x v="25"/>
    <x v="3"/>
    <n v="2021"/>
    <x v="20"/>
    <n v="80"/>
    <s v="чел"/>
    <n v="2673"/>
  </r>
  <r>
    <x v="25"/>
    <x v="3"/>
    <n v="2021"/>
    <x v="21"/>
    <n v="81"/>
    <s v="чел"/>
    <n v="3599"/>
  </r>
  <r>
    <x v="25"/>
    <x v="3"/>
    <n v="2021"/>
    <x v="22"/>
    <n v="82"/>
    <s v="чел"/>
    <n v="8493"/>
  </r>
  <r>
    <x v="25"/>
    <x v="3"/>
    <n v="2021"/>
    <x v="23"/>
    <n v="83"/>
    <s v="чел"/>
    <n v="749"/>
  </r>
  <r>
    <x v="25"/>
    <x v="3"/>
    <n v="2021"/>
    <x v="24"/>
    <n v="84"/>
    <s v="чел"/>
    <n v="106"/>
  </r>
  <r>
    <x v="25"/>
    <x v="3"/>
    <n v="2021"/>
    <x v="25"/>
    <n v="85"/>
    <s v="чел"/>
    <n v="22"/>
  </r>
  <r>
    <x v="25"/>
    <x v="3"/>
    <n v="2021"/>
    <x v="26"/>
    <n v="86"/>
    <s v="чел"/>
    <n v="2689"/>
  </r>
  <r>
    <x v="25"/>
    <x v="3"/>
    <n v="2021"/>
    <x v="27"/>
    <n v="87"/>
    <s v="чел"/>
    <n v="597"/>
  </r>
  <r>
    <x v="25"/>
    <x v="3"/>
    <n v="2021"/>
    <x v="28"/>
    <n v="88"/>
    <s v="чел"/>
    <n v="803"/>
  </r>
  <r>
    <x v="25"/>
    <x v="3"/>
    <n v="2021"/>
    <x v="29"/>
    <n v="89"/>
    <s v="чел"/>
    <n v="901"/>
  </r>
  <r>
    <x v="25"/>
    <x v="3"/>
    <n v="2021"/>
    <x v="30"/>
    <n v="90"/>
    <s v="чел"/>
    <n v="59"/>
  </r>
  <r>
    <x v="26"/>
    <x v="1"/>
    <n v="2021"/>
    <x v="0"/>
    <n v="60"/>
    <s v="ед"/>
    <n v="4"/>
  </r>
  <r>
    <x v="26"/>
    <x v="1"/>
    <n v="2021"/>
    <x v="1"/>
    <n v="61"/>
    <s v="ед"/>
    <n v="155"/>
  </r>
  <r>
    <x v="26"/>
    <x v="1"/>
    <n v="2021"/>
    <x v="2"/>
    <n v="62"/>
    <s v="ед"/>
    <n v="51"/>
  </r>
  <r>
    <x v="26"/>
    <x v="1"/>
    <n v="2021"/>
    <x v="3"/>
    <n v="63"/>
    <s v="ед"/>
    <n v="80"/>
  </r>
  <r>
    <x v="26"/>
    <x v="1"/>
    <n v="2021"/>
    <x v="4"/>
    <n v="64"/>
    <s v="ед"/>
    <n v="9"/>
  </r>
  <r>
    <x v="26"/>
    <x v="1"/>
    <n v="2021"/>
    <x v="5"/>
    <n v="65"/>
    <s v="ед"/>
    <n v="4"/>
  </r>
  <r>
    <x v="26"/>
    <x v="1"/>
    <n v="2021"/>
    <x v="6"/>
    <n v="66"/>
    <s v="чел"/>
    <n v="4"/>
  </r>
  <r>
    <x v="26"/>
    <x v="1"/>
    <n v="2021"/>
    <x v="7"/>
    <n v="67"/>
    <s v="чел"/>
    <n v="4"/>
  </r>
  <r>
    <x v="26"/>
    <x v="1"/>
    <n v="2021"/>
    <x v="8"/>
    <n v="68"/>
    <s v="чел"/>
    <n v="3"/>
  </r>
  <r>
    <x v="26"/>
    <x v="1"/>
    <n v="2021"/>
    <x v="9"/>
    <n v="69"/>
    <s v="чел"/>
    <n v="190000"/>
  </r>
  <r>
    <x v="26"/>
    <x v="1"/>
    <n v="2021"/>
    <x v="10"/>
    <n v="70"/>
    <s v="чел"/>
    <n v="31004"/>
  </r>
  <r>
    <x v="26"/>
    <x v="1"/>
    <n v="2021"/>
    <x v="11"/>
    <n v="71"/>
    <s v="чел"/>
    <n v="120255"/>
  </r>
  <r>
    <x v="26"/>
    <x v="1"/>
    <n v="2021"/>
    <x v="12"/>
    <n v="72"/>
    <s v="чел"/>
    <n v="19193"/>
  </r>
  <r>
    <x v="26"/>
    <x v="1"/>
    <n v="2021"/>
    <x v="13"/>
    <n v="73"/>
    <s v="чел"/>
    <n v="19548"/>
  </r>
  <r>
    <x v="26"/>
    <x v="1"/>
    <n v="2021"/>
    <x v="14"/>
    <n v="74"/>
    <s v="чел"/>
    <n v="38215"/>
  </r>
  <r>
    <x v="26"/>
    <x v="1"/>
    <n v="2021"/>
    <x v="15"/>
    <n v="75"/>
    <s v="чел"/>
    <n v="37108"/>
  </r>
  <r>
    <x v="26"/>
    <x v="1"/>
    <n v="2021"/>
    <x v="16"/>
    <n v="76"/>
    <s v="чел"/>
    <n v="9161"/>
  </r>
  <r>
    <x v="26"/>
    <x v="1"/>
    <n v="2021"/>
    <x v="17"/>
    <n v="77"/>
    <s v="чел"/>
    <n v="27990"/>
  </r>
  <r>
    <x v="26"/>
    <x v="1"/>
    <n v="2021"/>
    <x v="18"/>
    <n v="78"/>
    <s v="чел"/>
    <n v="11053"/>
  </r>
  <r>
    <x v="26"/>
    <x v="1"/>
    <n v="2021"/>
    <x v="19"/>
    <n v="79"/>
    <s v="чел"/>
    <n v="12604"/>
  </r>
  <r>
    <x v="26"/>
    <x v="1"/>
    <n v="2021"/>
    <x v="20"/>
    <n v="80"/>
    <s v="чел"/>
    <n v="14228"/>
  </r>
  <r>
    <x v="26"/>
    <x v="1"/>
    <n v="2021"/>
    <x v="21"/>
    <n v="81"/>
    <s v="чел"/>
    <n v="11401"/>
  </r>
  <r>
    <x v="26"/>
    <x v="1"/>
    <n v="2021"/>
    <x v="22"/>
    <n v="82"/>
    <s v="чел"/>
    <n v="1895"/>
  </r>
  <r>
    <x v="26"/>
    <x v="1"/>
    <n v="2021"/>
    <x v="23"/>
    <n v="83"/>
    <s v="чел"/>
    <n v="1813"/>
  </r>
  <r>
    <x v="26"/>
    <x v="1"/>
    <n v="2021"/>
    <x v="24"/>
    <n v="84"/>
    <s v="чел"/>
    <n v="955"/>
  </r>
  <r>
    <x v="26"/>
    <x v="1"/>
    <n v="2021"/>
    <x v="25"/>
    <n v="85"/>
    <s v="чел"/>
    <n v="1851"/>
  </r>
  <r>
    <x v="26"/>
    <x v="1"/>
    <n v="2021"/>
    <x v="26"/>
    <n v="86"/>
    <s v="чел"/>
    <n v="9837"/>
  </r>
  <r>
    <x v="26"/>
    <x v="1"/>
    <n v="2021"/>
    <x v="27"/>
    <n v="87"/>
    <s v="чел"/>
    <n v="3094"/>
  </r>
  <r>
    <x v="26"/>
    <x v="1"/>
    <n v="2021"/>
    <x v="28"/>
    <n v="88"/>
    <s v="чел"/>
    <n v="3319"/>
  </r>
  <r>
    <x v="26"/>
    <x v="1"/>
    <n v="2021"/>
    <x v="29"/>
    <n v="89"/>
    <s v="чел"/>
    <n v="1707"/>
  </r>
  <r>
    <x v="26"/>
    <x v="1"/>
    <n v="2021"/>
    <x v="30"/>
    <n v="90"/>
    <s v="чел"/>
    <n v="3769"/>
  </r>
  <r>
    <x v="27"/>
    <x v="4"/>
    <n v="2021"/>
    <x v="0"/>
    <n v="60"/>
    <s v="ед"/>
    <n v="8"/>
  </r>
  <r>
    <x v="27"/>
    <x v="4"/>
    <n v="2021"/>
    <x v="1"/>
    <n v="61"/>
    <s v="ед"/>
    <n v="431"/>
  </r>
  <r>
    <x v="27"/>
    <x v="4"/>
    <n v="2021"/>
    <x v="2"/>
    <n v="62"/>
    <s v="ед"/>
    <n v="367"/>
  </r>
  <r>
    <x v="27"/>
    <x v="4"/>
    <n v="2021"/>
    <x v="3"/>
    <n v="63"/>
    <s v="ед"/>
    <n v="7"/>
  </r>
  <r>
    <x v="27"/>
    <x v="4"/>
    <n v="2021"/>
    <x v="4"/>
    <n v="64"/>
    <s v="ед"/>
    <n v="35"/>
  </r>
  <r>
    <x v="27"/>
    <x v="4"/>
    <n v="2021"/>
    <x v="5"/>
    <n v="65"/>
    <s v="ед"/>
    <n v="13"/>
  </r>
  <r>
    <x v="27"/>
    <x v="4"/>
    <n v="2021"/>
    <x v="6"/>
    <n v="66"/>
    <s v="чел"/>
    <n v="9"/>
  </r>
  <r>
    <x v="27"/>
    <x v="4"/>
    <n v="2021"/>
    <x v="7"/>
    <n v="67"/>
    <s v="чел"/>
    <n v="0"/>
  </r>
  <r>
    <x v="27"/>
    <x v="4"/>
    <n v="2021"/>
    <x v="8"/>
    <n v="68"/>
    <s v="чел"/>
    <n v="0"/>
  </r>
  <r>
    <x v="27"/>
    <x v="4"/>
    <n v="2021"/>
    <x v="9"/>
    <n v="69"/>
    <s v="чел"/>
    <n v="72666"/>
  </r>
  <r>
    <x v="27"/>
    <x v="4"/>
    <n v="2021"/>
    <x v="10"/>
    <n v="70"/>
    <s v="чел"/>
    <n v="8725"/>
  </r>
  <r>
    <x v="27"/>
    <x v="4"/>
    <n v="2021"/>
    <x v="11"/>
    <n v="71"/>
    <s v="чел"/>
    <n v="51115"/>
  </r>
  <r>
    <x v="27"/>
    <x v="4"/>
    <n v="2021"/>
    <x v="12"/>
    <n v="72"/>
    <s v="чел"/>
    <n v="11626"/>
  </r>
  <r>
    <x v="27"/>
    <x v="4"/>
    <n v="2021"/>
    <x v="13"/>
    <n v="73"/>
    <s v="чел"/>
    <n v="1200"/>
  </r>
  <r>
    <x v="27"/>
    <x v="4"/>
    <n v="2021"/>
    <x v="14"/>
    <n v="74"/>
    <s v="чел"/>
    <n v="15194"/>
  </r>
  <r>
    <x v="27"/>
    <x v="4"/>
    <n v="2021"/>
    <x v="15"/>
    <n v="75"/>
    <s v="чел"/>
    <n v="17035"/>
  </r>
  <r>
    <x v="27"/>
    <x v="4"/>
    <n v="2021"/>
    <x v="16"/>
    <n v="76"/>
    <s v="чел"/>
    <n v="4678"/>
  </r>
  <r>
    <x v="27"/>
    <x v="4"/>
    <n v="2021"/>
    <x v="17"/>
    <n v="77"/>
    <s v="чел"/>
    <n v="4589"/>
  </r>
  <r>
    <x v="27"/>
    <x v="4"/>
    <n v="2021"/>
    <x v="18"/>
    <n v="78"/>
    <s v="чел"/>
    <n v="4183"/>
  </r>
  <r>
    <x v="27"/>
    <x v="4"/>
    <n v="2021"/>
    <x v="19"/>
    <n v="79"/>
    <s v="чел"/>
    <n v="4005"/>
  </r>
  <r>
    <x v="27"/>
    <x v="4"/>
    <n v="2021"/>
    <x v="20"/>
    <n v="80"/>
    <s v="чел"/>
    <n v="7189"/>
  </r>
  <r>
    <x v="27"/>
    <x v="4"/>
    <n v="2021"/>
    <x v="21"/>
    <n v="81"/>
    <s v="чел"/>
    <n v="2276"/>
  </r>
  <r>
    <x v="27"/>
    <x v="4"/>
    <n v="2021"/>
    <x v="22"/>
    <n v="82"/>
    <s v="чел"/>
    <n v="1678"/>
  </r>
  <r>
    <x v="27"/>
    <x v="4"/>
    <n v="2021"/>
    <x v="23"/>
    <n v="83"/>
    <s v="чел"/>
    <n v="898"/>
  </r>
  <r>
    <x v="27"/>
    <x v="4"/>
    <n v="2021"/>
    <x v="24"/>
    <n v="84"/>
    <s v="чел"/>
    <n v="457"/>
  </r>
  <r>
    <x v="27"/>
    <x v="4"/>
    <n v="2021"/>
    <x v="25"/>
    <n v="85"/>
    <s v="чел"/>
    <n v="167"/>
  </r>
  <r>
    <x v="27"/>
    <x v="4"/>
    <n v="2021"/>
    <x v="26"/>
    <n v="86"/>
    <s v="чел"/>
    <n v="7891"/>
  </r>
  <r>
    <x v="27"/>
    <x v="4"/>
    <n v="2021"/>
    <x v="27"/>
    <n v="87"/>
    <s v="чел"/>
    <n v="781"/>
  </r>
  <r>
    <x v="27"/>
    <x v="4"/>
    <n v="2021"/>
    <x v="28"/>
    <n v="88"/>
    <s v="чел"/>
    <n v="1890"/>
  </r>
  <r>
    <x v="27"/>
    <x v="4"/>
    <n v="2021"/>
    <x v="29"/>
    <n v="89"/>
    <s v="чел"/>
    <n v="645"/>
  </r>
  <r>
    <x v="27"/>
    <x v="4"/>
    <n v="2021"/>
    <x v="30"/>
    <n v="90"/>
    <s v="чел"/>
    <n v="234"/>
  </r>
  <r>
    <x v="28"/>
    <x v="3"/>
    <n v="2021"/>
    <x v="0"/>
    <n v="60"/>
    <s v="ед"/>
    <n v="1"/>
  </r>
  <r>
    <x v="28"/>
    <x v="3"/>
    <n v="2021"/>
    <x v="1"/>
    <n v="61"/>
    <s v="ед"/>
    <n v="274"/>
  </r>
  <r>
    <x v="28"/>
    <x v="3"/>
    <n v="2021"/>
    <x v="2"/>
    <n v="62"/>
    <s v="ед"/>
    <n v="181"/>
  </r>
  <r>
    <x v="28"/>
    <x v="3"/>
    <n v="2021"/>
    <x v="3"/>
    <n v="63"/>
    <s v="ед"/>
    <n v="12"/>
  </r>
  <r>
    <x v="28"/>
    <x v="3"/>
    <n v="2021"/>
    <x v="4"/>
    <n v="64"/>
    <s v="ед"/>
    <n v="17"/>
  </r>
  <r>
    <x v="28"/>
    <x v="3"/>
    <n v="2021"/>
    <x v="5"/>
    <n v="65"/>
    <s v="ед"/>
    <n v="19"/>
  </r>
  <r>
    <x v="28"/>
    <x v="3"/>
    <n v="2021"/>
    <x v="6"/>
    <n v="66"/>
    <s v="чел"/>
    <n v="12"/>
  </r>
  <r>
    <x v="28"/>
    <x v="3"/>
    <n v="2021"/>
    <x v="7"/>
    <n v="67"/>
    <s v="чел"/>
    <n v="33"/>
  </r>
  <r>
    <x v="28"/>
    <x v="3"/>
    <n v="2021"/>
    <x v="8"/>
    <n v="68"/>
    <s v="чел"/>
    <n v="0"/>
  </r>
  <r>
    <x v="28"/>
    <x v="3"/>
    <n v="2021"/>
    <x v="9"/>
    <n v="69"/>
    <s v="чел"/>
    <n v="30625"/>
  </r>
  <r>
    <x v="28"/>
    <x v="3"/>
    <n v="2021"/>
    <x v="10"/>
    <n v="70"/>
    <s v="чел"/>
    <n v="5573"/>
  </r>
  <r>
    <x v="28"/>
    <x v="3"/>
    <n v="2021"/>
    <x v="11"/>
    <n v="71"/>
    <s v="чел"/>
    <n v="18530"/>
  </r>
  <r>
    <x v="28"/>
    <x v="3"/>
    <n v="2021"/>
    <x v="12"/>
    <n v="72"/>
    <s v="чел"/>
    <n v="5860"/>
  </r>
  <r>
    <x v="28"/>
    <x v="3"/>
    <n v="2021"/>
    <x v="13"/>
    <n v="73"/>
    <s v="чел"/>
    <n v="662"/>
  </r>
  <r>
    <x v="28"/>
    <x v="3"/>
    <n v="2021"/>
    <x v="14"/>
    <n v="74"/>
    <s v="чел"/>
    <n v="5022"/>
  </r>
  <r>
    <x v="28"/>
    <x v="3"/>
    <n v="2021"/>
    <x v="15"/>
    <n v="75"/>
    <s v="чел"/>
    <n v="10804"/>
  </r>
  <r>
    <x v="28"/>
    <x v="3"/>
    <n v="2021"/>
    <x v="16"/>
    <n v="76"/>
    <s v="чел"/>
    <n v="1509"/>
  </r>
  <r>
    <x v="28"/>
    <x v="3"/>
    <n v="2021"/>
    <x v="17"/>
    <n v="77"/>
    <s v="чел"/>
    <n v="2558"/>
  </r>
  <r>
    <x v="28"/>
    <x v="3"/>
    <n v="2021"/>
    <x v="18"/>
    <n v="78"/>
    <s v="чел"/>
    <n v="2271"/>
  </r>
  <r>
    <x v="28"/>
    <x v="3"/>
    <n v="2021"/>
    <x v="19"/>
    <n v="79"/>
    <s v="чел"/>
    <n v="1265"/>
  </r>
  <r>
    <x v="28"/>
    <x v="3"/>
    <n v="2021"/>
    <x v="20"/>
    <n v="80"/>
    <s v="чел"/>
    <n v="1663"/>
  </r>
  <r>
    <x v="28"/>
    <x v="3"/>
    <n v="2021"/>
    <x v="21"/>
    <n v="81"/>
    <s v="чел"/>
    <n v="685"/>
  </r>
  <r>
    <x v="28"/>
    <x v="3"/>
    <n v="2021"/>
    <x v="22"/>
    <n v="82"/>
    <s v="чел"/>
    <n v="230"/>
  </r>
  <r>
    <x v="28"/>
    <x v="3"/>
    <n v="2021"/>
    <x v="23"/>
    <n v="83"/>
    <s v="чел"/>
    <n v="343"/>
  </r>
  <r>
    <x v="28"/>
    <x v="3"/>
    <n v="2021"/>
    <x v="24"/>
    <n v="84"/>
    <s v="чел"/>
    <n v="83"/>
  </r>
  <r>
    <x v="28"/>
    <x v="3"/>
    <n v="2021"/>
    <x v="25"/>
    <n v="85"/>
    <s v="чел"/>
    <n v="143"/>
  </r>
  <r>
    <x v="28"/>
    <x v="3"/>
    <n v="2021"/>
    <x v="26"/>
    <n v="86"/>
    <s v="чел"/>
    <n v="1572"/>
  </r>
  <r>
    <x v="28"/>
    <x v="3"/>
    <n v="2021"/>
    <x v="27"/>
    <n v="87"/>
    <s v="чел"/>
    <n v="698"/>
  </r>
  <r>
    <x v="28"/>
    <x v="3"/>
    <n v="2021"/>
    <x v="28"/>
    <n v="88"/>
    <s v="чел"/>
    <n v="662"/>
  </r>
  <r>
    <x v="28"/>
    <x v="3"/>
    <n v="2021"/>
    <x v="29"/>
    <n v="89"/>
    <s v="чел"/>
    <n v="387"/>
  </r>
  <r>
    <x v="28"/>
    <x v="3"/>
    <n v="2021"/>
    <x v="30"/>
    <n v="90"/>
    <s v="чел"/>
    <n v="730"/>
  </r>
  <r>
    <x v="29"/>
    <x v="5"/>
    <n v="2021"/>
    <x v="0"/>
    <n v="60"/>
    <s v="ед"/>
    <n v="2"/>
  </r>
  <r>
    <x v="29"/>
    <x v="5"/>
    <n v="2021"/>
    <x v="1"/>
    <n v="61"/>
    <s v="ед"/>
    <n v="509"/>
  </r>
  <r>
    <x v="29"/>
    <x v="5"/>
    <n v="2021"/>
    <x v="2"/>
    <n v="62"/>
    <s v="ед"/>
    <n v="198"/>
  </r>
  <r>
    <x v="29"/>
    <x v="5"/>
    <n v="2021"/>
    <x v="3"/>
    <n v="63"/>
    <s v="ед"/>
    <n v="20"/>
  </r>
  <r>
    <x v="29"/>
    <x v="5"/>
    <n v="2021"/>
    <x v="4"/>
    <n v="64"/>
    <s v="ед"/>
    <n v="33"/>
  </r>
  <r>
    <x v="29"/>
    <x v="5"/>
    <n v="2021"/>
    <x v="5"/>
    <n v="65"/>
    <s v="ед"/>
    <n v="211"/>
  </r>
  <r>
    <x v="29"/>
    <x v="5"/>
    <n v="2021"/>
    <x v="6"/>
    <n v="66"/>
    <s v="чел"/>
    <n v="27"/>
  </r>
  <r>
    <x v="29"/>
    <x v="5"/>
    <n v="2021"/>
    <x v="7"/>
    <n v="67"/>
    <s v="чел"/>
    <n v="12"/>
  </r>
  <r>
    <x v="29"/>
    <x v="5"/>
    <n v="2021"/>
    <x v="8"/>
    <n v="68"/>
    <s v="чел"/>
    <n v="8"/>
  </r>
  <r>
    <x v="29"/>
    <x v="5"/>
    <n v="2021"/>
    <x v="9"/>
    <n v="69"/>
    <s v="чел"/>
    <n v="96741"/>
  </r>
  <r>
    <x v="29"/>
    <x v="5"/>
    <n v="2021"/>
    <x v="10"/>
    <n v="70"/>
    <s v="чел"/>
    <n v="17344"/>
  </r>
  <r>
    <x v="29"/>
    <x v="5"/>
    <n v="2021"/>
    <x v="11"/>
    <n v="71"/>
    <s v="чел"/>
    <n v="57490"/>
  </r>
  <r>
    <x v="29"/>
    <x v="5"/>
    <n v="2021"/>
    <x v="12"/>
    <n v="72"/>
    <s v="чел"/>
    <n v="14439"/>
  </r>
  <r>
    <x v="29"/>
    <x v="5"/>
    <n v="2021"/>
    <x v="13"/>
    <n v="73"/>
    <s v="чел"/>
    <n v="7468"/>
  </r>
  <r>
    <x v="29"/>
    <x v="5"/>
    <n v="2021"/>
    <x v="14"/>
    <n v="74"/>
    <s v="чел"/>
    <n v="18855"/>
  </r>
  <r>
    <x v="29"/>
    <x v="5"/>
    <n v="2021"/>
    <x v="15"/>
    <n v="75"/>
    <s v="чел"/>
    <n v="13089"/>
  </r>
  <r>
    <x v="29"/>
    <x v="5"/>
    <n v="2021"/>
    <x v="16"/>
    <n v="76"/>
    <s v="чел"/>
    <n v="3605"/>
  </r>
  <r>
    <x v="29"/>
    <x v="5"/>
    <n v="2021"/>
    <x v="17"/>
    <n v="77"/>
    <s v="чел"/>
    <n v="3272"/>
  </r>
  <r>
    <x v="29"/>
    <x v="5"/>
    <n v="2021"/>
    <x v="18"/>
    <n v="78"/>
    <s v="чел"/>
    <n v="3015"/>
  </r>
  <r>
    <x v="29"/>
    <x v="5"/>
    <n v="2021"/>
    <x v="19"/>
    <n v="79"/>
    <s v="чел"/>
    <n v="11290"/>
  </r>
  <r>
    <x v="29"/>
    <x v="5"/>
    <n v="2021"/>
    <x v="20"/>
    <n v="80"/>
    <s v="чел"/>
    <n v="4793"/>
  </r>
  <r>
    <x v="29"/>
    <x v="5"/>
    <n v="2021"/>
    <x v="21"/>
    <n v="81"/>
    <s v="чел"/>
    <n v="2440"/>
  </r>
  <r>
    <x v="29"/>
    <x v="5"/>
    <n v="2021"/>
    <x v="22"/>
    <n v="82"/>
    <s v="чел"/>
    <n v="8152"/>
  </r>
  <r>
    <x v="29"/>
    <x v="5"/>
    <n v="2021"/>
    <x v="23"/>
    <n v="83"/>
    <s v="чел"/>
    <n v="1037"/>
  </r>
  <r>
    <x v="29"/>
    <x v="5"/>
    <n v="2021"/>
    <x v="24"/>
    <n v="84"/>
    <s v="чел"/>
    <n v="1253"/>
  </r>
  <r>
    <x v="29"/>
    <x v="5"/>
    <n v="2021"/>
    <x v="25"/>
    <n v="85"/>
    <s v="чел"/>
    <n v="2296"/>
  </r>
  <r>
    <x v="29"/>
    <x v="5"/>
    <n v="2021"/>
    <x v="26"/>
    <n v="86"/>
    <s v="чел"/>
    <n v="13272"/>
  </r>
  <r>
    <x v="29"/>
    <x v="5"/>
    <n v="2021"/>
    <x v="27"/>
    <n v="87"/>
    <s v="чел"/>
    <n v="5492"/>
  </r>
  <r>
    <x v="29"/>
    <x v="5"/>
    <n v="2021"/>
    <x v="28"/>
    <n v="88"/>
    <s v="чел"/>
    <n v="4422"/>
  </r>
  <r>
    <x v="29"/>
    <x v="5"/>
    <n v="2021"/>
    <x v="29"/>
    <n v="89"/>
    <s v="чел"/>
    <n v="53041"/>
  </r>
  <r>
    <x v="29"/>
    <x v="5"/>
    <n v="2021"/>
    <x v="30"/>
    <n v="90"/>
    <s v="чел"/>
    <n v="8770"/>
  </r>
  <r>
    <x v="30"/>
    <x v="0"/>
    <n v="2021"/>
    <x v="0"/>
    <n v="60"/>
    <s v="ед"/>
    <n v="1"/>
  </r>
  <r>
    <x v="30"/>
    <x v="0"/>
    <n v="2021"/>
    <x v="1"/>
    <n v="61"/>
    <s v="ед"/>
    <n v="1283"/>
  </r>
  <r>
    <x v="30"/>
    <x v="0"/>
    <n v="2021"/>
    <x v="2"/>
    <n v="62"/>
    <s v="ед"/>
    <n v="1193"/>
  </r>
  <r>
    <x v="30"/>
    <x v="0"/>
    <n v="2021"/>
    <x v="3"/>
    <n v="63"/>
    <s v="ед"/>
    <n v="0"/>
  </r>
  <r>
    <x v="30"/>
    <x v="0"/>
    <n v="2021"/>
    <x v="4"/>
    <n v="64"/>
    <s v="ед"/>
    <n v="85"/>
  </r>
  <r>
    <x v="30"/>
    <x v="0"/>
    <n v="2021"/>
    <x v="5"/>
    <n v="65"/>
    <s v="ед"/>
    <n v="5"/>
  </r>
  <r>
    <x v="30"/>
    <x v="0"/>
    <n v="2021"/>
    <x v="6"/>
    <n v="66"/>
    <s v="чел"/>
    <n v="0"/>
  </r>
  <r>
    <x v="30"/>
    <x v="0"/>
    <n v="2021"/>
    <x v="7"/>
    <n v="67"/>
    <s v="чел"/>
    <n v="0"/>
  </r>
  <r>
    <x v="30"/>
    <x v="0"/>
    <n v="2021"/>
    <x v="8"/>
    <n v="68"/>
    <s v="чел"/>
    <n v="0"/>
  </r>
  <r>
    <x v="30"/>
    <x v="0"/>
    <n v="2021"/>
    <x v="9"/>
    <n v="69"/>
    <s v="чел"/>
    <n v="952888"/>
  </r>
  <r>
    <x v="30"/>
    <x v="0"/>
    <n v="2021"/>
    <x v="10"/>
    <n v="70"/>
    <s v="чел"/>
    <n v="359124"/>
  </r>
  <r>
    <x v="30"/>
    <x v="0"/>
    <n v="2021"/>
    <x v="11"/>
    <n v="71"/>
    <s v="чел"/>
    <n v="570371"/>
  </r>
  <r>
    <x v="30"/>
    <x v="0"/>
    <n v="2021"/>
    <x v="12"/>
    <n v="72"/>
    <s v="чел"/>
    <n v="19695"/>
  </r>
  <r>
    <x v="30"/>
    <x v="0"/>
    <n v="2021"/>
    <x v="13"/>
    <n v="73"/>
    <s v="чел"/>
    <n v="3698"/>
  </r>
  <r>
    <x v="30"/>
    <x v="0"/>
    <n v="2021"/>
    <x v="14"/>
    <n v="74"/>
    <s v="чел"/>
    <n v="747978"/>
  </r>
  <r>
    <x v="30"/>
    <x v="0"/>
    <n v="2021"/>
    <x v="15"/>
    <n v="75"/>
    <s v="чел"/>
    <n v="49105"/>
  </r>
  <r>
    <x v="30"/>
    <x v="0"/>
    <n v="2021"/>
    <x v="16"/>
    <n v="76"/>
    <s v="чел"/>
    <n v="26933"/>
  </r>
  <r>
    <x v="30"/>
    <x v="0"/>
    <n v="2021"/>
    <x v="17"/>
    <n v="77"/>
    <s v="чел"/>
    <n v="25603"/>
  </r>
  <r>
    <x v="30"/>
    <x v="0"/>
    <n v="2021"/>
    <x v="18"/>
    <n v="78"/>
    <s v="чел"/>
    <n v="9864"/>
  </r>
  <r>
    <x v="30"/>
    <x v="0"/>
    <n v="2021"/>
    <x v="19"/>
    <n v="79"/>
    <s v="чел"/>
    <n v="10165"/>
  </r>
  <r>
    <x v="30"/>
    <x v="0"/>
    <n v="2021"/>
    <x v="20"/>
    <n v="80"/>
    <s v="чел"/>
    <n v="63502"/>
  </r>
  <r>
    <x v="30"/>
    <x v="0"/>
    <n v="2021"/>
    <x v="21"/>
    <n v="81"/>
    <s v="чел"/>
    <n v="3394"/>
  </r>
  <r>
    <x v="30"/>
    <x v="0"/>
    <n v="2021"/>
    <x v="22"/>
    <n v="82"/>
    <s v="чел"/>
    <n v="6178"/>
  </r>
  <r>
    <x v="30"/>
    <x v="0"/>
    <n v="2021"/>
    <x v="23"/>
    <n v="83"/>
    <s v="чел"/>
    <n v="704"/>
  </r>
  <r>
    <x v="30"/>
    <x v="0"/>
    <n v="2021"/>
    <x v="24"/>
    <n v="84"/>
    <s v="чел"/>
    <n v="1578"/>
  </r>
  <r>
    <x v="30"/>
    <x v="0"/>
    <n v="2021"/>
    <x v="25"/>
    <n v="85"/>
    <s v="чел"/>
    <n v="499"/>
  </r>
  <r>
    <x v="30"/>
    <x v="0"/>
    <n v="2021"/>
    <x v="26"/>
    <n v="86"/>
    <s v="чел"/>
    <n v="5529"/>
  </r>
  <r>
    <x v="30"/>
    <x v="0"/>
    <n v="2021"/>
    <x v="27"/>
    <n v="87"/>
    <s v="чел"/>
    <n v="450"/>
  </r>
  <r>
    <x v="30"/>
    <x v="0"/>
    <n v="2021"/>
    <x v="28"/>
    <n v="88"/>
    <s v="чел"/>
    <n v="164"/>
  </r>
  <r>
    <x v="30"/>
    <x v="0"/>
    <n v="2021"/>
    <x v="29"/>
    <n v="89"/>
    <s v="чел"/>
    <n v="190"/>
  </r>
  <r>
    <x v="30"/>
    <x v="0"/>
    <n v="2021"/>
    <x v="30"/>
    <n v="90"/>
    <s v="чел"/>
    <n v="1052"/>
  </r>
  <r>
    <x v="31"/>
    <x v="1"/>
    <n v="2021"/>
    <x v="0"/>
    <n v="60"/>
    <s v="ед"/>
    <n v="2"/>
  </r>
  <r>
    <x v="31"/>
    <x v="1"/>
    <n v="2021"/>
    <x v="1"/>
    <n v="61"/>
    <s v="ед"/>
    <n v="1245"/>
  </r>
  <r>
    <x v="31"/>
    <x v="1"/>
    <n v="2021"/>
    <x v="2"/>
    <n v="62"/>
    <s v="ед"/>
    <n v="688"/>
  </r>
  <r>
    <x v="31"/>
    <x v="1"/>
    <n v="2021"/>
    <x v="3"/>
    <n v="63"/>
    <s v="ед"/>
    <n v="46"/>
  </r>
  <r>
    <x v="31"/>
    <x v="1"/>
    <n v="2021"/>
    <x v="4"/>
    <n v="64"/>
    <s v="ед"/>
    <n v="173"/>
  </r>
  <r>
    <x v="31"/>
    <x v="1"/>
    <n v="2021"/>
    <x v="5"/>
    <n v="65"/>
    <s v="ед"/>
    <n v="272"/>
  </r>
  <r>
    <x v="31"/>
    <x v="1"/>
    <n v="2021"/>
    <x v="6"/>
    <n v="66"/>
    <s v="чел"/>
    <n v="47"/>
  </r>
  <r>
    <x v="31"/>
    <x v="1"/>
    <n v="2021"/>
    <x v="7"/>
    <n v="67"/>
    <s v="чел"/>
    <n v="13"/>
  </r>
  <r>
    <x v="31"/>
    <x v="1"/>
    <n v="2021"/>
    <x v="8"/>
    <n v="68"/>
    <s v="чел"/>
    <n v="6"/>
  </r>
  <r>
    <x v="31"/>
    <x v="1"/>
    <n v="2021"/>
    <x v="9"/>
    <n v="69"/>
    <s v="чел"/>
    <n v="181502"/>
  </r>
  <r>
    <x v="31"/>
    <x v="1"/>
    <n v="2021"/>
    <x v="10"/>
    <n v="70"/>
    <s v="чел"/>
    <n v="21791"/>
  </r>
  <r>
    <x v="31"/>
    <x v="1"/>
    <n v="2021"/>
    <x v="11"/>
    <n v="71"/>
    <s v="чел"/>
    <n v="104469"/>
  </r>
  <r>
    <x v="31"/>
    <x v="1"/>
    <n v="2021"/>
    <x v="12"/>
    <n v="72"/>
    <s v="чел"/>
    <n v="47093"/>
  </r>
  <r>
    <x v="31"/>
    <x v="1"/>
    <n v="2021"/>
    <x v="13"/>
    <n v="73"/>
    <s v="чел"/>
    <n v="8149"/>
  </r>
  <r>
    <x v="31"/>
    <x v="1"/>
    <n v="2021"/>
    <x v="14"/>
    <n v="74"/>
    <s v="чел"/>
    <n v="54942"/>
  </r>
  <r>
    <x v="31"/>
    <x v="1"/>
    <n v="2021"/>
    <x v="15"/>
    <n v="75"/>
    <s v="чел"/>
    <n v="25103"/>
  </r>
  <r>
    <x v="31"/>
    <x v="1"/>
    <n v="2021"/>
    <x v="16"/>
    <n v="76"/>
    <s v="чел"/>
    <n v="64269"/>
  </r>
  <r>
    <x v="31"/>
    <x v="1"/>
    <n v="2021"/>
    <x v="17"/>
    <n v="77"/>
    <s v="чел"/>
    <n v="22758"/>
  </r>
  <r>
    <x v="31"/>
    <x v="1"/>
    <n v="2021"/>
    <x v="18"/>
    <n v="78"/>
    <s v="чел"/>
    <n v="15845"/>
  </r>
  <r>
    <x v="31"/>
    <x v="1"/>
    <n v="2021"/>
    <x v="19"/>
    <n v="79"/>
    <s v="чел"/>
    <n v="11089"/>
  </r>
  <r>
    <x v="31"/>
    <x v="1"/>
    <n v="2021"/>
    <x v="20"/>
    <n v="80"/>
    <s v="чел"/>
    <n v="10766"/>
  </r>
  <r>
    <x v="31"/>
    <x v="1"/>
    <n v="2021"/>
    <x v="21"/>
    <n v="81"/>
    <s v="чел"/>
    <n v="3105"/>
  </r>
  <r>
    <x v="31"/>
    <x v="1"/>
    <n v="2021"/>
    <x v="22"/>
    <n v="82"/>
    <s v="чел"/>
    <n v="5216"/>
  </r>
  <r>
    <x v="31"/>
    <x v="1"/>
    <n v="2021"/>
    <x v="23"/>
    <n v="83"/>
    <s v="чел"/>
    <n v="1365"/>
  </r>
  <r>
    <x v="31"/>
    <x v="1"/>
    <n v="2021"/>
    <x v="24"/>
    <n v="84"/>
    <s v="чел"/>
    <n v="1484"/>
  </r>
  <r>
    <x v="31"/>
    <x v="1"/>
    <n v="2021"/>
    <x v="25"/>
    <n v="85"/>
    <s v="чел"/>
    <n v="2188"/>
  </r>
  <r>
    <x v="31"/>
    <x v="1"/>
    <n v="2021"/>
    <x v="26"/>
    <n v="86"/>
    <s v="чел"/>
    <n v="6118"/>
  </r>
  <r>
    <x v="31"/>
    <x v="1"/>
    <n v="2021"/>
    <x v="27"/>
    <n v="87"/>
    <s v="чел"/>
    <n v="2507"/>
  </r>
  <r>
    <x v="31"/>
    <x v="1"/>
    <n v="2021"/>
    <x v="28"/>
    <n v="88"/>
    <s v="чел"/>
    <n v="8473"/>
  </r>
  <r>
    <x v="31"/>
    <x v="1"/>
    <n v="2021"/>
    <x v="29"/>
    <n v="89"/>
    <s v="чел"/>
    <n v="1303"/>
  </r>
  <r>
    <x v="31"/>
    <x v="1"/>
    <n v="2021"/>
    <x v="30"/>
    <n v="90"/>
    <s v="чел"/>
    <n v="1503"/>
  </r>
  <r>
    <x v="32"/>
    <x v="0"/>
    <n v="2021"/>
    <x v="0"/>
    <n v="60"/>
    <s v="ед"/>
    <n v="2"/>
  </r>
  <r>
    <x v="32"/>
    <x v="0"/>
    <n v="2021"/>
    <x v="1"/>
    <n v="61"/>
    <s v="ед"/>
    <n v="343"/>
  </r>
  <r>
    <x v="32"/>
    <x v="0"/>
    <n v="2021"/>
    <x v="2"/>
    <n v="62"/>
    <s v="ед"/>
    <n v="126"/>
  </r>
  <r>
    <x v="32"/>
    <x v="0"/>
    <n v="2021"/>
    <x v="3"/>
    <n v="63"/>
    <s v="ед"/>
    <n v="7"/>
  </r>
  <r>
    <x v="32"/>
    <x v="0"/>
    <n v="2021"/>
    <x v="4"/>
    <n v="64"/>
    <s v="ед"/>
    <n v="49"/>
  </r>
  <r>
    <x v="32"/>
    <x v="0"/>
    <n v="2021"/>
    <x v="5"/>
    <n v="65"/>
    <s v="ед"/>
    <n v="78"/>
  </r>
  <r>
    <x v="32"/>
    <x v="0"/>
    <n v="2021"/>
    <x v="6"/>
    <n v="66"/>
    <s v="чел"/>
    <n v="77"/>
  </r>
  <r>
    <x v="32"/>
    <x v="0"/>
    <n v="2021"/>
    <x v="7"/>
    <n v="67"/>
    <s v="чел"/>
    <n v="4"/>
  </r>
  <r>
    <x v="32"/>
    <x v="0"/>
    <n v="2021"/>
    <x v="8"/>
    <n v="68"/>
    <s v="чел"/>
    <n v="2"/>
  </r>
  <r>
    <x v="32"/>
    <x v="0"/>
    <n v="2021"/>
    <x v="9"/>
    <n v="69"/>
    <s v="чел"/>
    <n v="128042"/>
  </r>
  <r>
    <x v="32"/>
    <x v="0"/>
    <n v="2021"/>
    <x v="10"/>
    <n v="70"/>
    <s v="чел"/>
    <n v="15000"/>
  </r>
  <r>
    <x v="32"/>
    <x v="0"/>
    <n v="2021"/>
    <x v="11"/>
    <n v="71"/>
    <s v="чел"/>
    <n v="100042"/>
  </r>
  <r>
    <x v="32"/>
    <x v="0"/>
    <n v="2021"/>
    <x v="12"/>
    <n v="72"/>
    <s v="чел"/>
    <n v="10000"/>
  </r>
  <r>
    <x v="32"/>
    <x v="0"/>
    <n v="2021"/>
    <x v="13"/>
    <n v="73"/>
    <s v="чел"/>
    <n v="3000"/>
  </r>
  <r>
    <x v="32"/>
    <x v="0"/>
    <n v="2021"/>
    <x v="14"/>
    <n v="74"/>
    <s v="чел"/>
    <n v="26000"/>
  </r>
  <r>
    <x v="32"/>
    <x v="0"/>
    <n v="2021"/>
    <x v="15"/>
    <n v="75"/>
    <s v="чел"/>
    <n v="26179"/>
  </r>
  <r>
    <x v="32"/>
    <x v="0"/>
    <n v="2021"/>
    <x v="16"/>
    <n v="76"/>
    <s v="чел"/>
    <n v="7000"/>
  </r>
  <r>
    <x v="32"/>
    <x v="0"/>
    <n v="2021"/>
    <x v="17"/>
    <n v="77"/>
    <s v="чел"/>
    <n v="9150"/>
  </r>
  <r>
    <x v="32"/>
    <x v="0"/>
    <n v="2021"/>
    <x v="18"/>
    <n v="78"/>
    <s v="чел"/>
    <n v="19500"/>
  </r>
  <r>
    <x v="32"/>
    <x v="0"/>
    <n v="2021"/>
    <x v="19"/>
    <n v="79"/>
    <s v="чел"/>
    <n v="8000"/>
  </r>
  <r>
    <x v="32"/>
    <x v="0"/>
    <n v="2021"/>
    <x v="20"/>
    <n v="80"/>
    <s v="чел"/>
    <n v="2800"/>
  </r>
  <r>
    <x v="32"/>
    <x v="0"/>
    <n v="2021"/>
    <x v="21"/>
    <n v="81"/>
    <s v="чел"/>
    <n v="1000"/>
  </r>
  <r>
    <x v="32"/>
    <x v="0"/>
    <n v="2021"/>
    <x v="22"/>
    <n v="82"/>
    <s v="чел"/>
    <n v="5723"/>
  </r>
  <r>
    <x v="32"/>
    <x v="0"/>
    <n v="2021"/>
    <x v="23"/>
    <n v="83"/>
    <s v="чел"/>
    <n v="1500"/>
  </r>
  <r>
    <x v="32"/>
    <x v="0"/>
    <n v="2021"/>
    <x v="24"/>
    <n v="84"/>
    <s v="чел"/>
    <n v="990"/>
  </r>
  <r>
    <x v="32"/>
    <x v="0"/>
    <n v="2021"/>
    <x v="25"/>
    <n v="85"/>
    <s v="чел"/>
    <n v="700"/>
  </r>
  <r>
    <x v="32"/>
    <x v="0"/>
    <n v="2021"/>
    <x v="26"/>
    <n v="86"/>
    <s v="чел"/>
    <n v="10000"/>
  </r>
  <r>
    <x v="32"/>
    <x v="0"/>
    <n v="2021"/>
    <x v="27"/>
    <n v="87"/>
    <s v="чел"/>
    <n v="1500"/>
  </r>
  <r>
    <x v="32"/>
    <x v="0"/>
    <n v="2021"/>
    <x v="28"/>
    <n v="88"/>
    <s v="чел"/>
    <n v="1800"/>
  </r>
  <r>
    <x v="32"/>
    <x v="0"/>
    <n v="2021"/>
    <x v="29"/>
    <n v="89"/>
    <s v="чел"/>
    <n v="5200"/>
  </r>
  <r>
    <x v="32"/>
    <x v="0"/>
    <n v="2021"/>
    <x v="30"/>
    <n v="90"/>
    <s v="чел"/>
    <n v="1000"/>
  </r>
  <r>
    <x v="33"/>
    <x v="7"/>
    <n v="2021"/>
    <x v="0"/>
    <n v="60"/>
    <s v="ед"/>
    <n v="1"/>
  </r>
  <r>
    <x v="33"/>
    <x v="7"/>
    <n v="2021"/>
    <x v="1"/>
    <n v="61"/>
    <s v="ед"/>
    <n v="722"/>
  </r>
  <r>
    <x v="33"/>
    <x v="7"/>
    <n v="2021"/>
    <x v="2"/>
    <n v="62"/>
    <s v="ед"/>
    <n v="323"/>
  </r>
  <r>
    <x v="33"/>
    <x v="7"/>
    <n v="2021"/>
    <x v="3"/>
    <n v="63"/>
    <s v="ед"/>
    <n v="26"/>
  </r>
  <r>
    <x v="33"/>
    <x v="7"/>
    <n v="2021"/>
    <x v="4"/>
    <n v="64"/>
    <s v="ед"/>
    <n v="55"/>
  </r>
  <r>
    <x v="33"/>
    <x v="7"/>
    <n v="2021"/>
    <x v="5"/>
    <n v="65"/>
    <s v="ед"/>
    <n v="175"/>
  </r>
  <r>
    <x v="33"/>
    <x v="7"/>
    <n v="2021"/>
    <x v="6"/>
    <n v="66"/>
    <s v="чел"/>
    <n v="45"/>
  </r>
  <r>
    <x v="33"/>
    <x v="7"/>
    <n v="2021"/>
    <x v="7"/>
    <n v="67"/>
    <s v="чел"/>
    <n v="31"/>
  </r>
  <r>
    <x v="33"/>
    <x v="7"/>
    <n v="2021"/>
    <x v="8"/>
    <n v="68"/>
    <s v="чел"/>
    <n v="67"/>
  </r>
  <r>
    <x v="33"/>
    <x v="7"/>
    <n v="2021"/>
    <x v="9"/>
    <n v="69"/>
    <s v="чел"/>
    <n v="29513"/>
  </r>
  <r>
    <x v="33"/>
    <x v="7"/>
    <n v="2021"/>
    <x v="10"/>
    <n v="70"/>
    <s v="чел"/>
    <n v="5762"/>
  </r>
  <r>
    <x v="33"/>
    <x v="7"/>
    <n v="2021"/>
    <x v="11"/>
    <n v="71"/>
    <s v="чел"/>
    <n v="18727"/>
  </r>
  <r>
    <x v="33"/>
    <x v="7"/>
    <n v="2021"/>
    <x v="12"/>
    <n v="72"/>
    <s v="чел"/>
    <n v="4322"/>
  </r>
  <r>
    <x v="33"/>
    <x v="7"/>
    <n v="2021"/>
    <x v="13"/>
    <n v="73"/>
    <s v="чел"/>
    <n v="702"/>
  </r>
  <r>
    <x v="33"/>
    <x v="7"/>
    <n v="2021"/>
    <x v="14"/>
    <n v="74"/>
    <s v="чел"/>
    <n v="7835"/>
  </r>
  <r>
    <x v="33"/>
    <x v="7"/>
    <n v="2021"/>
    <x v="15"/>
    <n v="75"/>
    <s v="чел"/>
    <n v="6523"/>
  </r>
  <r>
    <x v="33"/>
    <x v="7"/>
    <n v="2021"/>
    <x v="16"/>
    <n v="76"/>
    <s v="чел"/>
    <n v="3306"/>
  </r>
  <r>
    <x v="33"/>
    <x v="7"/>
    <n v="2021"/>
    <x v="17"/>
    <n v="77"/>
    <s v="чел"/>
    <n v="4022"/>
  </r>
  <r>
    <x v="33"/>
    <x v="7"/>
    <n v="2021"/>
    <x v="18"/>
    <n v="78"/>
    <s v="чел"/>
    <n v="3021"/>
  </r>
  <r>
    <x v="33"/>
    <x v="7"/>
    <n v="2021"/>
    <x v="19"/>
    <n v="79"/>
    <s v="чел"/>
    <n v="2943"/>
  </r>
  <r>
    <x v="33"/>
    <x v="7"/>
    <n v="2021"/>
    <x v="20"/>
    <n v="80"/>
    <s v="чел"/>
    <n v="6314"/>
  </r>
  <r>
    <x v="33"/>
    <x v="7"/>
    <n v="2021"/>
    <x v="21"/>
    <n v="81"/>
    <s v="чел"/>
    <n v="1234"/>
  </r>
  <r>
    <x v="33"/>
    <x v="7"/>
    <n v="2021"/>
    <x v="22"/>
    <n v="82"/>
    <s v="чел"/>
    <n v="532"/>
  </r>
  <r>
    <x v="33"/>
    <x v="7"/>
    <n v="2021"/>
    <x v="23"/>
    <n v="83"/>
    <s v="чел"/>
    <n v="330"/>
  </r>
  <r>
    <x v="33"/>
    <x v="7"/>
    <n v="2021"/>
    <x v="24"/>
    <n v="84"/>
    <s v="чел"/>
    <n v="120"/>
  </r>
  <r>
    <x v="33"/>
    <x v="7"/>
    <n v="2021"/>
    <x v="25"/>
    <n v="85"/>
    <s v="чел"/>
    <n v="121"/>
  </r>
  <r>
    <x v="33"/>
    <x v="7"/>
    <n v="2021"/>
    <x v="26"/>
    <n v="86"/>
    <s v="чел"/>
    <n v="2987"/>
  </r>
  <r>
    <x v="33"/>
    <x v="7"/>
    <n v="2021"/>
    <x v="27"/>
    <n v="87"/>
    <s v="чел"/>
    <n v="3301"/>
  </r>
  <r>
    <x v="33"/>
    <x v="7"/>
    <n v="2021"/>
    <x v="28"/>
    <n v="88"/>
    <s v="чел"/>
    <n v="702"/>
  </r>
  <r>
    <x v="33"/>
    <x v="7"/>
    <n v="2021"/>
    <x v="29"/>
    <n v="89"/>
    <s v="чел"/>
    <n v="178"/>
  </r>
  <r>
    <x v="33"/>
    <x v="7"/>
    <n v="2021"/>
    <x v="30"/>
    <n v="90"/>
    <s v="чел"/>
    <n v="512"/>
  </r>
  <r>
    <x v="34"/>
    <x v="5"/>
    <n v="2021"/>
    <x v="0"/>
    <n v="60"/>
    <s v="ед"/>
    <n v="2"/>
  </r>
  <r>
    <x v="34"/>
    <x v="5"/>
    <n v="2021"/>
    <x v="1"/>
    <n v="61"/>
    <s v="ед"/>
    <n v="884"/>
  </r>
  <r>
    <x v="34"/>
    <x v="5"/>
    <n v="2021"/>
    <x v="2"/>
    <n v="62"/>
    <s v="ед"/>
    <n v="648"/>
  </r>
  <r>
    <x v="34"/>
    <x v="5"/>
    <n v="2021"/>
    <x v="3"/>
    <n v="63"/>
    <s v="ед"/>
    <n v="16"/>
  </r>
  <r>
    <x v="34"/>
    <x v="5"/>
    <n v="2021"/>
    <x v="4"/>
    <n v="64"/>
    <s v="ед"/>
    <n v="12"/>
  </r>
  <r>
    <x v="34"/>
    <x v="5"/>
    <n v="2021"/>
    <x v="5"/>
    <n v="65"/>
    <s v="ед"/>
    <n v="158"/>
  </r>
  <r>
    <x v="34"/>
    <x v="5"/>
    <n v="2021"/>
    <x v="6"/>
    <n v="66"/>
    <s v="чел"/>
    <n v="12"/>
  </r>
  <r>
    <x v="34"/>
    <x v="5"/>
    <n v="2021"/>
    <x v="7"/>
    <n v="67"/>
    <s v="чел"/>
    <n v="35"/>
  </r>
  <r>
    <x v="34"/>
    <x v="5"/>
    <n v="2021"/>
    <x v="8"/>
    <n v="68"/>
    <s v="чел"/>
    <n v="3"/>
  </r>
  <r>
    <x v="34"/>
    <x v="5"/>
    <n v="2021"/>
    <x v="9"/>
    <n v="69"/>
    <s v="чел"/>
    <n v="105270"/>
  </r>
  <r>
    <x v="34"/>
    <x v="5"/>
    <n v="2021"/>
    <x v="10"/>
    <n v="70"/>
    <s v="чел"/>
    <n v="40002"/>
  </r>
  <r>
    <x v="34"/>
    <x v="5"/>
    <n v="2021"/>
    <x v="11"/>
    <n v="71"/>
    <s v="чел"/>
    <n v="53586"/>
  </r>
  <r>
    <x v="34"/>
    <x v="5"/>
    <n v="2021"/>
    <x v="12"/>
    <n v="72"/>
    <s v="чел"/>
    <n v="10222"/>
  </r>
  <r>
    <x v="34"/>
    <x v="5"/>
    <n v="2021"/>
    <x v="13"/>
    <n v="73"/>
    <s v="чел"/>
    <n v="1460"/>
  </r>
  <r>
    <x v="34"/>
    <x v="5"/>
    <n v="2021"/>
    <x v="14"/>
    <n v="74"/>
    <s v="чел"/>
    <n v="5333"/>
  </r>
  <r>
    <x v="34"/>
    <x v="5"/>
    <n v="2021"/>
    <x v="15"/>
    <n v="75"/>
    <s v="чел"/>
    <n v="36730"/>
  </r>
  <r>
    <x v="34"/>
    <x v="5"/>
    <n v="2021"/>
    <x v="16"/>
    <n v="76"/>
    <s v="чел"/>
    <n v="9004"/>
  </r>
  <r>
    <x v="34"/>
    <x v="5"/>
    <n v="2021"/>
    <x v="17"/>
    <n v="77"/>
    <s v="чел"/>
    <n v="7536"/>
  </r>
  <r>
    <x v="34"/>
    <x v="5"/>
    <n v="2021"/>
    <x v="18"/>
    <n v="78"/>
    <s v="чел"/>
    <n v="3680"/>
  </r>
  <r>
    <x v="34"/>
    <x v="5"/>
    <n v="2021"/>
    <x v="19"/>
    <n v="79"/>
    <s v="чел"/>
    <n v="5760"/>
  </r>
  <r>
    <x v="34"/>
    <x v="5"/>
    <n v="2021"/>
    <x v="20"/>
    <n v="80"/>
    <s v="чел"/>
    <n v="10500"/>
  </r>
  <r>
    <x v="34"/>
    <x v="5"/>
    <n v="2021"/>
    <x v="21"/>
    <n v="81"/>
    <s v="чел"/>
    <n v="1020"/>
  </r>
  <r>
    <x v="34"/>
    <x v="5"/>
    <n v="2021"/>
    <x v="22"/>
    <n v="82"/>
    <s v="чел"/>
    <n v="920"/>
  </r>
  <r>
    <x v="34"/>
    <x v="5"/>
    <n v="2021"/>
    <x v="23"/>
    <n v="83"/>
    <s v="чел"/>
    <n v="1326"/>
  </r>
  <r>
    <x v="34"/>
    <x v="5"/>
    <n v="2021"/>
    <x v="24"/>
    <n v="84"/>
    <s v="чел"/>
    <n v="701"/>
  </r>
  <r>
    <x v="34"/>
    <x v="5"/>
    <n v="2021"/>
    <x v="25"/>
    <n v="85"/>
    <s v="чел"/>
    <n v="1064"/>
  </r>
  <r>
    <x v="34"/>
    <x v="5"/>
    <n v="2021"/>
    <x v="26"/>
    <n v="86"/>
    <s v="чел"/>
    <n v="33000"/>
  </r>
  <r>
    <x v="34"/>
    <x v="5"/>
    <n v="2021"/>
    <x v="27"/>
    <n v="87"/>
    <s v="чел"/>
    <n v="321"/>
  </r>
  <r>
    <x v="34"/>
    <x v="5"/>
    <n v="2021"/>
    <x v="28"/>
    <n v="88"/>
    <s v="чел"/>
    <n v="1460"/>
  </r>
  <r>
    <x v="34"/>
    <x v="5"/>
    <n v="2021"/>
    <x v="29"/>
    <n v="89"/>
    <s v="чел"/>
    <n v="362"/>
  </r>
  <r>
    <x v="34"/>
    <x v="5"/>
    <n v="2021"/>
    <x v="30"/>
    <n v="90"/>
    <s v="чел"/>
    <n v="3240"/>
  </r>
  <r>
    <x v="35"/>
    <x v="3"/>
    <n v="2021"/>
    <x v="0"/>
    <n v="60"/>
    <s v="ед"/>
    <n v="7"/>
  </r>
  <r>
    <x v="35"/>
    <x v="3"/>
    <n v="2021"/>
    <x v="1"/>
    <n v="61"/>
    <s v="ед"/>
    <n v="113"/>
  </r>
  <r>
    <x v="35"/>
    <x v="3"/>
    <n v="2021"/>
    <x v="2"/>
    <n v="62"/>
    <s v="ед"/>
    <n v="26"/>
  </r>
  <r>
    <x v="35"/>
    <x v="3"/>
    <n v="2021"/>
    <x v="3"/>
    <n v="63"/>
    <s v="ед"/>
    <n v="21"/>
  </r>
  <r>
    <x v="35"/>
    <x v="3"/>
    <n v="2021"/>
    <x v="4"/>
    <n v="64"/>
    <s v="ед"/>
    <n v="38"/>
  </r>
  <r>
    <x v="35"/>
    <x v="3"/>
    <n v="2021"/>
    <x v="5"/>
    <n v="65"/>
    <s v="ед"/>
    <n v="4"/>
  </r>
  <r>
    <x v="35"/>
    <x v="3"/>
    <n v="2021"/>
    <x v="6"/>
    <n v="66"/>
    <s v="чел"/>
    <n v="1"/>
  </r>
  <r>
    <x v="35"/>
    <x v="3"/>
    <n v="2021"/>
    <x v="7"/>
    <n v="67"/>
    <s v="чел"/>
    <n v="10"/>
  </r>
  <r>
    <x v="35"/>
    <x v="3"/>
    <n v="2021"/>
    <x v="8"/>
    <n v="68"/>
    <s v="чел"/>
    <n v="13"/>
  </r>
  <r>
    <x v="35"/>
    <x v="3"/>
    <n v="2021"/>
    <x v="9"/>
    <n v="69"/>
    <s v="чел"/>
    <n v="207200"/>
  </r>
  <r>
    <x v="35"/>
    <x v="3"/>
    <n v="2021"/>
    <x v="10"/>
    <n v="70"/>
    <s v="чел"/>
    <n v="49847"/>
  </r>
  <r>
    <x v="35"/>
    <x v="3"/>
    <n v="2021"/>
    <x v="11"/>
    <n v="71"/>
    <s v="чел"/>
    <n v="110487"/>
  </r>
  <r>
    <x v="35"/>
    <x v="3"/>
    <n v="2021"/>
    <x v="12"/>
    <n v="72"/>
    <s v="чел"/>
    <n v="36819"/>
  </r>
  <r>
    <x v="35"/>
    <x v="3"/>
    <n v="2021"/>
    <x v="13"/>
    <n v="73"/>
    <s v="чел"/>
    <n v="10047"/>
  </r>
  <r>
    <x v="35"/>
    <x v="3"/>
    <n v="2021"/>
    <x v="14"/>
    <n v="74"/>
    <s v="чел"/>
    <n v="38570"/>
  </r>
  <r>
    <x v="35"/>
    <x v="3"/>
    <n v="2021"/>
    <x v="15"/>
    <n v="75"/>
    <s v="чел"/>
    <n v="43133"/>
  </r>
  <r>
    <x v="35"/>
    <x v="3"/>
    <n v="2021"/>
    <x v="16"/>
    <n v="76"/>
    <s v="чел"/>
    <n v="6023"/>
  </r>
  <r>
    <x v="35"/>
    <x v="3"/>
    <n v="2021"/>
    <x v="17"/>
    <n v="77"/>
    <s v="чел"/>
    <n v="11986"/>
  </r>
  <r>
    <x v="35"/>
    <x v="3"/>
    <n v="2021"/>
    <x v="18"/>
    <n v="78"/>
    <s v="чел"/>
    <n v="26615"/>
  </r>
  <r>
    <x v="35"/>
    <x v="3"/>
    <n v="2021"/>
    <x v="19"/>
    <n v="79"/>
    <s v="чел"/>
    <n v="21807"/>
  </r>
  <r>
    <x v="35"/>
    <x v="3"/>
    <n v="2021"/>
    <x v="20"/>
    <n v="80"/>
    <s v="чел"/>
    <n v="20136"/>
  </r>
  <r>
    <x v="35"/>
    <x v="3"/>
    <n v="2021"/>
    <x v="21"/>
    <n v="81"/>
    <s v="чел"/>
    <n v="4550"/>
  </r>
  <r>
    <x v="35"/>
    <x v="3"/>
    <n v="2021"/>
    <x v="22"/>
    <n v="82"/>
    <s v="чел"/>
    <n v="3926"/>
  </r>
  <r>
    <x v="35"/>
    <x v="3"/>
    <n v="2021"/>
    <x v="23"/>
    <n v="83"/>
    <s v="чел"/>
    <n v="2923"/>
  </r>
  <r>
    <x v="35"/>
    <x v="3"/>
    <n v="2021"/>
    <x v="24"/>
    <n v="84"/>
    <s v="чел"/>
    <n v="932"/>
  </r>
  <r>
    <x v="35"/>
    <x v="3"/>
    <n v="2021"/>
    <x v="25"/>
    <n v="85"/>
    <s v="чел"/>
    <n v="574"/>
  </r>
  <r>
    <x v="35"/>
    <x v="3"/>
    <n v="2021"/>
    <x v="26"/>
    <n v="86"/>
    <s v="чел"/>
    <n v="15049"/>
  </r>
  <r>
    <x v="35"/>
    <x v="3"/>
    <n v="2021"/>
    <x v="27"/>
    <n v="87"/>
    <s v="чел"/>
    <n v="2251"/>
  </r>
  <r>
    <x v="35"/>
    <x v="3"/>
    <n v="2021"/>
    <x v="28"/>
    <n v="88"/>
    <s v="чел"/>
    <n v="2251"/>
  </r>
  <r>
    <x v="35"/>
    <x v="3"/>
    <n v="2021"/>
    <x v="29"/>
    <n v="89"/>
    <s v="чел"/>
    <n v="2253"/>
  </r>
  <r>
    <x v="35"/>
    <x v="3"/>
    <n v="2021"/>
    <x v="30"/>
    <n v="90"/>
    <s v="чел"/>
    <n v="7390"/>
  </r>
  <r>
    <x v="36"/>
    <x v="5"/>
    <n v="2021"/>
    <x v="0"/>
    <n v="60"/>
    <s v="ед"/>
    <n v="1"/>
  </r>
  <r>
    <x v="36"/>
    <x v="5"/>
    <n v="2021"/>
    <x v="1"/>
    <n v="61"/>
    <s v="ед"/>
    <n v="825"/>
  </r>
  <r>
    <x v="36"/>
    <x v="5"/>
    <n v="2021"/>
    <x v="2"/>
    <n v="62"/>
    <s v="ед"/>
    <n v="399"/>
  </r>
  <r>
    <x v="36"/>
    <x v="5"/>
    <n v="2021"/>
    <x v="3"/>
    <n v="63"/>
    <s v="ед"/>
    <n v="47"/>
  </r>
  <r>
    <x v="36"/>
    <x v="5"/>
    <n v="2021"/>
    <x v="4"/>
    <n v="64"/>
    <s v="ед"/>
    <n v="20"/>
  </r>
  <r>
    <x v="36"/>
    <x v="5"/>
    <n v="2021"/>
    <x v="5"/>
    <n v="65"/>
    <s v="ед"/>
    <n v="266"/>
  </r>
  <r>
    <x v="36"/>
    <x v="5"/>
    <n v="2021"/>
    <x v="6"/>
    <n v="66"/>
    <s v="чел"/>
    <n v="45"/>
  </r>
  <r>
    <x v="36"/>
    <x v="5"/>
    <n v="2021"/>
    <x v="7"/>
    <n v="67"/>
    <s v="чел"/>
    <n v="42"/>
  </r>
  <r>
    <x v="36"/>
    <x v="5"/>
    <n v="2021"/>
    <x v="8"/>
    <n v="68"/>
    <s v="чел"/>
    <n v="6"/>
  </r>
  <r>
    <x v="36"/>
    <x v="5"/>
    <n v="2021"/>
    <x v="9"/>
    <n v="69"/>
    <s v="чел"/>
    <n v="139274"/>
  </r>
  <r>
    <x v="36"/>
    <x v="5"/>
    <n v="2021"/>
    <x v="10"/>
    <n v="70"/>
    <s v="чел"/>
    <n v="17565"/>
  </r>
  <r>
    <x v="36"/>
    <x v="5"/>
    <n v="2021"/>
    <x v="11"/>
    <n v="71"/>
    <s v="чел"/>
    <n v="100221"/>
  </r>
  <r>
    <x v="36"/>
    <x v="5"/>
    <n v="2021"/>
    <x v="12"/>
    <n v="72"/>
    <s v="чел"/>
    <n v="18365"/>
  </r>
  <r>
    <x v="36"/>
    <x v="5"/>
    <n v="2021"/>
    <x v="13"/>
    <n v="73"/>
    <s v="чел"/>
    <n v="3123"/>
  </r>
  <r>
    <x v="36"/>
    <x v="5"/>
    <n v="2021"/>
    <x v="14"/>
    <n v="74"/>
    <s v="чел"/>
    <n v="49503"/>
  </r>
  <r>
    <x v="36"/>
    <x v="5"/>
    <n v="2021"/>
    <x v="15"/>
    <n v="75"/>
    <s v="чел"/>
    <n v="38854"/>
  </r>
  <r>
    <x v="36"/>
    <x v="5"/>
    <n v="2021"/>
    <x v="16"/>
    <n v="76"/>
    <s v="чел"/>
    <n v="10121"/>
  </r>
  <r>
    <x v="36"/>
    <x v="5"/>
    <n v="2021"/>
    <x v="17"/>
    <n v="77"/>
    <s v="чел"/>
    <n v="19918"/>
  </r>
  <r>
    <x v="36"/>
    <x v="5"/>
    <n v="2021"/>
    <x v="18"/>
    <n v="78"/>
    <s v="чел"/>
    <n v="28779"/>
  </r>
  <r>
    <x v="36"/>
    <x v="5"/>
    <n v="2021"/>
    <x v="19"/>
    <n v="79"/>
    <s v="чел"/>
    <n v="11706"/>
  </r>
  <r>
    <x v="36"/>
    <x v="5"/>
    <n v="2021"/>
    <x v="20"/>
    <n v="80"/>
    <s v="чел"/>
    <n v="62304"/>
  </r>
  <r>
    <x v="36"/>
    <x v="5"/>
    <n v="2021"/>
    <x v="21"/>
    <n v="81"/>
    <s v="чел"/>
    <n v="12363"/>
  </r>
  <r>
    <x v="36"/>
    <x v="5"/>
    <n v="2021"/>
    <x v="22"/>
    <n v="82"/>
    <s v="чел"/>
    <n v="2404"/>
  </r>
  <r>
    <x v="36"/>
    <x v="5"/>
    <n v="2021"/>
    <x v="23"/>
    <n v="83"/>
    <s v="чел"/>
    <n v="2705"/>
  </r>
  <r>
    <x v="36"/>
    <x v="5"/>
    <n v="2021"/>
    <x v="24"/>
    <n v="84"/>
    <s v="чел"/>
    <n v="687"/>
  </r>
  <r>
    <x v="36"/>
    <x v="5"/>
    <n v="2021"/>
    <x v="25"/>
    <n v="85"/>
    <s v="чел"/>
    <n v="1221"/>
  </r>
  <r>
    <x v="36"/>
    <x v="5"/>
    <n v="2021"/>
    <x v="26"/>
    <n v="86"/>
    <s v="чел"/>
    <n v="42729"/>
  </r>
  <r>
    <x v="36"/>
    <x v="5"/>
    <n v="2021"/>
    <x v="27"/>
    <n v="87"/>
    <s v="чел"/>
    <n v="2001"/>
  </r>
  <r>
    <x v="36"/>
    <x v="5"/>
    <n v="2021"/>
    <x v="28"/>
    <n v="88"/>
    <s v="чел"/>
    <n v="5302"/>
  </r>
  <r>
    <x v="36"/>
    <x v="5"/>
    <n v="2021"/>
    <x v="29"/>
    <n v="89"/>
    <s v="чел"/>
    <n v="2443"/>
  </r>
  <r>
    <x v="36"/>
    <x v="5"/>
    <n v="2021"/>
    <x v="30"/>
    <n v="90"/>
    <s v="чел"/>
    <n v="3546"/>
  </r>
  <r>
    <x v="37"/>
    <x v="2"/>
    <n v="2021"/>
    <x v="0"/>
    <n v="60"/>
    <s v="ед"/>
    <n v="1"/>
  </r>
  <r>
    <x v="37"/>
    <x v="2"/>
    <n v="2021"/>
    <x v="1"/>
    <n v="61"/>
    <s v="ед"/>
    <n v="123"/>
  </r>
  <r>
    <x v="37"/>
    <x v="2"/>
    <n v="2021"/>
    <x v="2"/>
    <n v="62"/>
    <s v="ед"/>
    <n v="49"/>
  </r>
  <r>
    <x v="37"/>
    <x v="2"/>
    <n v="2021"/>
    <x v="3"/>
    <n v="63"/>
    <s v="ед"/>
    <n v="4"/>
  </r>
  <r>
    <x v="37"/>
    <x v="2"/>
    <n v="2021"/>
    <x v="4"/>
    <n v="64"/>
    <s v="ед"/>
    <n v="8"/>
  </r>
  <r>
    <x v="37"/>
    <x v="2"/>
    <n v="2021"/>
    <x v="5"/>
    <n v="65"/>
    <s v="ед"/>
    <n v="28"/>
  </r>
  <r>
    <x v="37"/>
    <x v="2"/>
    <n v="2021"/>
    <x v="6"/>
    <n v="66"/>
    <s v="чел"/>
    <n v="21"/>
  </r>
  <r>
    <x v="37"/>
    <x v="2"/>
    <n v="2021"/>
    <x v="7"/>
    <n v="67"/>
    <s v="чел"/>
    <n v="7"/>
  </r>
  <r>
    <x v="37"/>
    <x v="2"/>
    <n v="2021"/>
    <x v="8"/>
    <n v="68"/>
    <s v="чел"/>
    <n v="6"/>
  </r>
  <r>
    <x v="37"/>
    <x v="2"/>
    <n v="2021"/>
    <x v="9"/>
    <n v="69"/>
    <s v="чел"/>
    <n v="33093"/>
  </r>
  <r>
    <x v="37"/>
    <x v="2"/>
    <n v="2021"/>
    <x v="10"/>
    <n v="70"/>
    <s v="чел"/>
    <n v="4519"/>
  </r>
  <r>
    <x v="37"/>
    <x v="2"/>
    <n v="2021"/>
    <x v="11"/>
    <n v="71"/>
    <s v="чел"/>
    <n v="15854"/>
  </r>
  <r>
    <x v="37"/>
    <x v="2"/>
    <n v="2021"/>
    <x v="12"/>
    <n v="72"/>
    <s v="чел"/>
    <n v="12345"/>
  </r>
  <r>
    <x v="37"/>
    <x v="2"/>
    <n v="2021"/>
    <x v="13"/>
    <n v="73"/>
    <s v="чел"/>
    <n v="375"/>
  </r>
  <r>
    <x v="37"/>
    <x v="2"/>
    <n v="2021"/>
    <x v="14"/>
    <n v="74"/>
    <s v="чел"/>
    <n v="10798"/>
  </r>
  <r>
    <x v="37"/>
    <x v="2"/>
    <n v="2021"/>
    <x v="15"/>
    <n v="75"/>
    <s v="чел"/>
    <n v="6996"/>
  </r>
  <r>
    <x v="37"/>
    <x v="2"/>
    <n v="2021"/>
    <x v="16"/>
    <n v="76"/>
    <s v="чел"/>
    <n v="969"/>
  </r>
  <r>
    <x v="37"/>
    <x v="2"/>
    <n v="2021"/>
    <x v="17"/>
    <n v="77"/>
    <s v="чел"/>
    <n v="1351"/>
  </r>
  <r>
    <x v="37"/>
    <x v="2"/>
    <n v="2021"/>
    <x v="18"/>
    <n v="78"/>
    <s v="чел"/>
    <n v="3372"/>
  </r>
  <r>
    <x v="37"/>
    <x v="2"/>
    <n v="2021"/>
    <x v="19"/>
    <n v="79"/>
    <s v="чел"/>
    <n v="5423"/>
  </r>
  <r>
    <x v="37"/>
    <x v="2"/>
    <n v="2021"/>
    <x v="20"/>
    <n v="80"/>
    <s v="чел"/>
    <n v="3962"/>
  </r>
  <r>
    <x v="37"/>
    <x v="2"/>
    <n v="2021"/>
    <x v="21"/>
    <n v="81"/>
    <s v="чел"/>
    <n v="484"/>
  </r>
  <r>
    <x v="37"/>
    <x v="2"/>
    <n v="2021"/>
    <x v="22"/>
    <n v="82"/>
    <s v="чел"/>
    <n v="105"/>
  </r>
  <r>
    <x v="37"/>
    <x v="2"/>
    <n v="2021"/>
    <x v="23"/>
    <n v="83"/>
    <s v="чел"/>
    <n v="148"/>
  </r>
  <r>
    <x v="37"/>
    <x v="2"/>
    <n v="2021"/>
    <x v="24"/>
    <n v="84"/>
    <s v="чел"/>
    <n v="27"/>
  </r>
  <r>
    <x v="37"/>
    <x v="2"/>
    <n v="2021"/>
    <x v="25"/>
    <n v="85"/>
    <s v="чел"/>
    <n v="4"/>
  </r>
  <r>
    <x v="37"/>
    <x v="2"/>
    <n v="2021"/>
    <x v="26"/>
    <n v="86"/>
    <s v="чел"/>
    <n v="1468"/>
  </r>
  <r>
    <x v="37"/>
    <x v="2"/>
    <n v="2021"/>
    <x v="27"/>
    <n v="87"/>
    <s v="чел"/>
    <n v="22"/>
  </r>
  <r>
    <x v="37"/>
    <x v="2"/>
    <n v="2021"/>
    <x v="28"/>
    <n v="88"/>
    <s v="чел"/>
    <n v="434"/>
  </r>
  <r>
    <x v="37"/>
    <x v="2"/>
    <n v="2021"/>
    <x v="29"/>
    <n v="89"/>
    <s v="чел"/>
    <n v="557"/>
  </r>
  <r>
    <x v="37"/>
    <x v="2"/>
    <n v="2021"/>
    <x v="30"/>
    <n v="90"/>
    <s v="чел"/>
    <n v="1405"/>
  </r>
  <r>
    <x v="38"/>
    <x v="4"/>
    <n v="2021"/>
    <x v="0"/>
    <n v="60"/>
    <s v="ед"/>
    <n v="1"/>
  </r>
  <r>
    <x v="38"/>
    <x v="4"/>
    <n v="2021"/>
    <x v="1"/>
    <n v="61"/>
    <s v="ед"/>
    <n v="119"/>
  </r>
  <r>
    <x v="38"/>
    <x v="4"/>
    <n v="2021"/>
    <x v="2"/>
    <n v="62"/>
    <s v="ед"/>
    <n v="46"/>
  </r>
  <r>
    <x v="38"/>
    <x v="4"/>
    <n v="2021"/>
    <x v="3"/>
    <n v="63"/>
    <s v="ед"/>
    <n v="20"/>
  </r>
  <r>
    <x v="38"/>
    <x v="4"/>
    <n v="2021"/>
    <x v="4"/>
    <n v="64"/>
    <s v="ед"/>
    <n v="12"/>
  </r>
  <r>
    <x v="38"/>
    <x v="4"/>
    <n v="2021"/>
    <x v="5"/>
    <n v="65"/>
    <s v="ед"/>
    <n v="18"/>
  </r>
  <r>
    <x v="38"/>
    <x v="4"/>
    <n v="2021"/>
    <x v="6"/>
    <n v="66"/>
    <s v="чел"/>
    <n v="16"/>
  </r>
  <r>
    <x v="38"/>
    <x v="4"/>
    <n v="2021"/>
    <x v="7"/>
    <n v="67"/>
    <s v="чел"/>
    <n v="5"/>
  </r>
  <r>
    <x v="38"/>
    <x v="4"/>
    <n v="2021"/>
    <x v="8"/>
    <n v="68"/>
    <s v="чел"/>
    <n v="2"/>
  </r>
  <r>
    <x v="38"/>
    <x v="4"/>
    <n v="2021"/>
    <x v="9"/>
    <n v="69"/>
    <s v="чел"/>
    <n v="88080"/>
  </r>
  <r>
    <x v="38"/>
    <x v="4"/>
    <n v="2021"/>
    <x v="10"/>
    <n v="70"/>
    <s v="чел"/>
    <n v="27250"/>
  </r>
  <r>
    <x v="38"/>
    <x v="4"/>
    <n v="2021"/>
    <x v="11"/>
    <n v="71"/>
    <s v="чел"/>
    <n v="49896"/>
  </r>
  <r>
    <x v="38"/>
    <x v="4"/>
    <n v="2021"/>
    <x v="12"/>
    <n v="72"/>
    <s v="чел"/>
    <n v="8768"/>
  </r>
  <r>
    <x v="38"/>
    <x v="4"/>
    <n v="2021"/>
    <x v="13"/>
    <n v="73"/>
    <s v="чел"/>
    <n v="2166"/>
  </r>
  <r>
    <x v="38"/>
    <x v="4"/>
    <n v="2021"/>
    <x v="14"/>
    <n v="74"/>
    <s v="чел"/>
    <n v="37250"/>
  </r>
  <r>
    <x v="38"/>
    <x v="4"/>
    <n v="2021"/>
    <x v="15"/>
    <n v="75"/>
    <s v="чел"/>
    <n v="4660"/>
  </r>
  <r>
    <x v="38"/>
    <x v="4"/>
    <n v="2021"/>
    <x v="16"/>
    <n v="76"/>
    <s v="чел"/>
    <n v="2313"/>
  </r>
  <r>
    <x v="38"/>
    <x v="4"/>
    <n v="2021"/>
    <x v="17"/>
    <n v="77"/>
    <s v="чел"/>
    <n v="2441"/>
  </r>
  <r>
    <x v="38"/>
    <x v="4"/>
    <n v="2021"/>
    <x v="18"/>
    <n v="78"/>
    <s v="чел"/>
    <n v="1473"/>
  </r>
  <r>
    <x v="38"/>
    <x v="4"/>
    <n v="2021"/>
    <x v="19"/>
    <n v="79"/>
    <s v="чел"/>
    <n v="390"/>
  </r>
  <r>
    <x v="38"/>
    <x v="4"/>
    <n v="2021"/>
    <x v="20"/>
    <n v="80"/>
    <s v="чел"/>
    <n v="20258"/>
  </r>
  <r>
    <x v="38"/>
    <x v="4"/>
    <n v="2021"/>
    <x v="21"/>
    <n v="81"/>
    <s v="чел"/>
    <n v="647"/>
  </r>
  <r>
    <x v="38"/>
    <x v="4"/>
    <n v="2021"/>
    <x v="22"/>
    <n v="82"/>
    <s v="чел"/>
    <n v="2233"/>
  </r>
  <r>
    <x v="38"/>
    <x v="4"/>
    <n v="2021"/>
    <x v="23"/>
    <n v="83"/>
    <s v="чел"/>
    <n v="176"/>
  </r>
  <r>
    <x v="38"/>
    <x v="4"/>
    <n v="2021"/>
    <x v="24"/>
    <n v="84"/>
    <s v="чел"/>
    <n v="331"/>
  </r>
  <r>
    <x v="38"/>
    <x v="4"/>
    <n v="2021"/>
    <x v="25"/>
    <n v="85"/>
    <s v="чел"/>
    <n v="50"/>
  </r>
  <r>
    <x v="38"/>
    <x v="4"/>
    <n v="2021"/>
    <x v="26"/>
    <n v="86"/>
    <s v="чел"/>
    <n v="13086"/>
  </r>
  <r>
    <x v="38"/>
    <x v="4"/>
    <n v="2021"/>
    <x v="27"/>
    <n v="87"/>
    <s v="чел"/>
    <n v="261"/>
  </r>
  <r>
    <x v="38"/>
    <x v="4"/>
    <n v="2021"/>
    <x v="28"/>
    <n v="88"/>
    <s v="чел"/>
    <n v="2166"/>
  </r>
  <r>
    <x v="38"/>
    <x v="4"/>
    <n v="2021"/>
    <x v="29"/>
    <n v="89"/>
    <s v="чел"/>
    <n v="237"/>
  </r>
  <r>
    <x v="38"/>
    <x v="4"/>
    <n v="2021"/>
    <x v="30"/>
    <n v="90"/>
    <s v="чел"/>
    <n v="108"/>
  </r>
  <r>
    <x v="39"/>
    <x v="4"/>
    <n v="2021"/>
    <x v="0"/>
    <n v="60"/>
    <s v="ед"/>
    <n v="4"/>
  </r>
  <r>
    <x v="39"/>
    <x v="4"/>
    <n v="2021"/>
    <x v="1"/>
    <n v="61"/>
    <s v="ед"/>
    <n v="510"/>
  </r>
  <r>
    <x v="39"/>
    <x v="4"/>
    <n v="2021"/>
    <x v="2"/>
    <n v="62"/>
    <s v="ед"/>
    <n v="288"/>
  </r>
  <r>
    <x v="39"/>
    <x v="4"/>
    <n v="2021"/>
    <x v="3"/>
    <n v="63"/>
    <s v="ед"/>
    <n v="51"/>
  </r>
  <r>
    <x v="39"/>
    <x v="4"/>
    <n v="2021"/>
    <x v="4"/>
    <n v="64"/>
    <s v="ед"/>
    <n v="39"/>
  </r>
  <r>
    <x v="39"/>
    <x v="4"/>
    <n v="2021"/>
    <x v="5"/>
    <n v="65"/>
    <s v="ед"/>
    <n v="55"/>
  </r>
  <r>
    <x v="39"/>
    <x v="4"/>
    <n v="2021"/>
    <x v="6"/>
    <n v="66"/>
    <s v="чел"/>
    <n v="52"/>
  </r>
  <r>
    <x v="39"/>
    <x v="4"/>
    <n v="2021"/>
    <x v="7"/>
    <n v="67"/>
    <s v="чел"/>
    <n v="19"/>
  </r>
  <r>
    <x v="39"/>
    <x v="4"/>
    <n v="2021"/>
    <x v="8"/>
    <n v="68"/>
    <s v="чел"/>
    <n v="6"/>
  </r>
  <r>
    <x v="39"/>
    <x v="4"/>
    <n v="2021"/>
    <x v="9"/>
    <n v="69"/>
    <s v="чел"/>
    <n v="44734"/>
  </r>
  <r>
    <x v="39"/>
    <x v="4"/>
    <n v="2021"/>
    <x v="10"/>
    <n v="70"/>
    <s v="чел"/>
    <n v="7543"/>
  </r>
  <r>
    <x v="39"/>
    <x v="4"/>
    <n v="2021"/>
    <x v="11"/>
    <n v="71"/>
    <s v="чел"/>
    <n v="33521"/>
  </r>
  <r>
    <x v="39"/>
    <x v="4"/>
    <n v="2021"/>
    <x v="12"/>
    <n v="72"/>
    <s v="чел"/>
    <n v="2487"/>
  </r>
  <r>
    <x v="39"/>
    <x v="4"/>
    <n v="2021"/>
    <x v="13"/>
    <n v="73"/>
    <s v="чел"/>
    <n v="1183"/>
  </r>
  <r>
    <x v="39"/>
    <x v="4"/>
    <n v="2021"/>
    <x v="14"/>
    <n v="74"/>
    <s v="чел"/>
    <n v="1860"/>
  </r>
  <r>
    <x v="39"/>
    <x v="4"/>
    <n v="2021"/>
    <x v="15"/>
    <n v="75"/>
    <s v="чел"/>
    <n v="6385"/>
  </r>
  <r>
    <x v="39"/>
    <x v="4"/>
    <n v="2021"/>
    <x v="16"/>
    <n v="76"/>
    <s v="чел"/>
    <n v="5569"/>
  </r>
  <r>
    <x v="39"/>
    <x v="4"/>
    <n v="2021"/>
    <x v="17"/>
    <n v="77"/>
    <s v="чел"/>
    <n v="6030"/>
  </r>
  <r>
    <x v="39"/>
    <x v="4"/>
    <n v="2021"/>
    <x v="18"/>
    <n v="78"/>
    <s v="чел"/>
    <n v="2130"/>
  </r>
  <r>
    <x v="39"/>
    <x v="4"/>
    <n v="2021"/>
    <x v="19"/>
    <n v="79"/>
    <s v="чел"/>
    <n v="7595"/>
  </r>
  <r>
    <x v="39"/>
    <x v="4"/>
    <n v="2021"/>
    <x v="20"/>
    <n v="80"/>
    <s v="чел"/>
    <n v="3180"/>
  </r>
  <r>
    <x v="39"/>
    <x v="4"/>
    <n v="2021"/>
    <x v="21"/>
    <n v="81"/>
    <s v="чел"/>
    <n v="174"/>
  </r>
  <r>
    <x v="39"/>
    <x v="4"/>
    <n v="2021"/>
    <x v="22"/>
    <n v="82"/>
    <s v="чел"/>
    <n v="79"/>
  </r>
  <r>
    <x v="39"/>
    <x v="4"/>
    <n v="2021"/>
    <x v="23"/>
    <n v="83"/>
    <s v="чел"/>
    <n v="757"/>
  </r>
  <r>
    <x v="39"/>
    <x v="4"/>
    <n v="2021"/>
    <x v="24"/>
    <n v="84"/>
    <s v="чел"/>
    <n v="53"/>
  </r>
  <r>
    <x v="39"/>
    <x v="4"/>
    <n v="2021"/>
    <x v="25"/>
    <n v="85"/>
    <s v="чел"/>
    <n v="21"/>
  </r>
  <r>
    <x v="39"/>
    <x v="4"/>
    <n v="2021"/>
    <x v="26"/>
    <n v="86"/>
    <s v="чел"/>
    <n v="9640"/>
  </r>
  <r>
    <x v="39"/>
    <x v="4"/>
    <n v="2021"/>
    <x v="27"/>
    <n v="87"/>
    <s v="чел"/>
    <n v="14"/>
  </r>
  <r>
    <x v="39"/>
    <x v="4"/>
    <n v="2021"/>
    <x v="28"/>
    <n v="88"/>
    <s v="чел"/>
    <n v="1183"/>
  </r>
  <r>
    <x v="39"/>
    <x v="4"/>
    <n v="2021"/>
    <x v="29"/>
    <n v="89"/>
    <s v="чел"/>
    <n v="0"/>
  </r>
  <r>
    <x v="39"/>
    <x v="4"/>
    <n v="2021"/>
    <x v="30"/>
    <n v="90"/>
    <s v="чел"/>
    <n v="64"/>
  </r>
  <r>
    <x v="40"/>
    <x v="5"/>
    <n v="2021"/>
    <x v="0"/>
    <n v="60"/>
    <s v="ед"/>
    <n v="1"/>
  </r>
  <r>
    <x v="40"/>
    <x v="5"/>
    <n v="2021"/>
    <x v="1"/>
    <n v="61"/>
    <s v="ед"/>
    <n v="624"/>
  </r>
  <r>
    <x v="40"/>
    <x v="5"/>
    <n v="2021"/>
    <x v="2"/>
    <n v="62"/>
    <s v="ед"/>
    <n v="447"/>
  </r>
  <r>
    <x v="40"/>
    <x v="5"/>
    <n v="2021"/>
    <x v="3"/>
    <n v="63"/>
    <s v="ед"/>
    <n v="103"/>
  </r>
  <r>
    <x v="40"/>
    <x v="5"/>
    <n v="2021"/>
    <x v="4"/>
    <n v="64"/>
    <s v="ед"/>
    <n v="27"/>
  </r>
  <r>
    <x v="40"/>
    <x v="5"/>
    <n v="2021"/>
    <x v="5"/>
    <n v="65"/>
    <s v="ед"/>
    <n v="37"/>
  </r>
  <r>
    <x v="40"/>
    <x v="5"/>
    <n v="2021"/>
    <x v="6"/>
    <n v="66"/>
    <s v="чел"/>
    <n v="2"/>
  </r>
  <r>
    <x v="40"/>
    <x v="5"/>
    <n v="2021"/>
    <x v="7"/>
    <n v="67"/>
    <s v="чел"/>
    <n v="3"/>
  </r>
  <r>
    <x v="40"/>
    <x v="5"/>
    <n v="2021"/>
    <x v="8"/>
    <n v="68"/>
    <s v="чел"/>
    <n v="5"/>
  </r>
  <r>
    <x v="40"/>
    <x v="5"/>
    <n v="2021"/>
    <x v="9"/>
    <n v="69"/>
    <s v="чел"/>
    <n v="679805"/>
  </r>
  <r>
    <x v="40"/>
    <x v="5"/>
    <n v="2021"/>
    <x v="10"/>
    <n v="70"/>
    <s v="чел"/>
    <n v="33649"/>
  </r>
  <r>
    <x v="40"/>
    <x v="5"/>
    <n v="2021"/>
    <x v="11"/>
    <n v="71"/>
    <s v="чел"/>
    <n v="538647"/>
  </r>
  <r>
    <x v="40"/>
    <x v="5"/>
    <n v="2021"/>
    <x v="12"/>
    <n v="72"/>
    <s v="чел"/>
    <n v="94493"/>
  </r>
  <r>
    <x v="40"/>
    <x v="5"/>
    <n v="2021"/>
    <x v="13"/>
    <n v="73"/>
    <s v="чел"/>
    <n v="13016"/>
  </r>
  <r>
    <x v="40"/>
    <x v="5"/>
    <n v="2021"/>
    <x v="14"/>
    <n v="74"/>
    <s v="чел"/>
    <n v="207406"/>
  </r>
  <r>
    <x v="40"/>
    <x v="5"/>
    <n v="2021"/>
    <x v="15"/>
    <n v="75"/>
    <s v="чел"/>
    <n v="65182"/>
  </r>
  <r>
    <x v="40"/>
    <x v="5"/>
    <n v="2021"/>
    <x v="16"/>
    <n v="76"/>
    <s v="чел"/>
    <n v="60004"/>
  </r>
  <r>
    <x v="40"/>
    <x v="5"/>
    <n v="2021"/>
    <x v="17"/>
    <n v="77"/>
    <s v="чел"/>
    <n v="137995"/>
  </r>
  <r>
    <x v="40"/>
    <x v="5"/>
    <n v="2021"/>
    <x v="18"/>
    <n v="78"/>
    <s v="чел"/>
    <n v="31793"/>
  </r>
  <r>
    <x v="40"/>
    <x v="5"/>
    <n v="2021"/>
    <x v="19"/>
    <n v="79"/>
    <s v="чел"/>
    <n v="16551"/>
  </r>
  <r>
    <x v="40"/>
    <x v="5"/>
    <n v="2021"/>
    <x v="20"/>
    <n v="80"/>
    <s v="чел"/>
    <n v="45100"/>
  </r>
  <r>
    <x v="40"/>
    <x v="5"/>
    <n v="2021"/>
    <x v="21"/>
    <n v="81"/>
    <s v="чел"/>
    <n v="15068"/>
  </r>
  <r>
    <x v="40"/>
    <x v="5"/>
    <n v="2021"/>
    <x v="22"/>
    <n v="82"/>
    <s v="чел"/>
    <n v="12872"/>
  </r>
  <r>
    <x v="40"/>
    <x v="5"/>
    <n v="2021"/>
    <x v="23"/>
    <n v="83"/>
    <s v="чел"/>
    <n v="12056"/>
  </r>
  <r>
    <x v="40"/>
    <x v="5"/>
    <n v="2021"/>
    <x v="24"/>
    <n v="84"/>
    <s v="чел"/>
    <n v="3090"/>
  </r>
  <r>
    <x v="40"/>
    <x v="5"/>
    <n v="2021"/>
    <x v="25"/>
    <n v="85"/>
    <s v="чел"/>
    <n v="4910"/>
  </r>
  <r>
    <x v="40"/>
    <x v="5"/>
    <n v="2021"/>
    <x v="26"/>
    <n v="86"/>
    <s v="чел"/>
    <n v="2706"/>
  </r>
  <r>
    <x v="40"/>
    <x v="5"/>
    <n v="2021"/>
    <x v="27"/>
    <n v="87"/>
    <s v="чел"/>
    <n v="6174"/>
  </r>
  <r>
    <x v="40"/>
    <x v="5"/>
    <n v="2021"/>
    <x v="28"/>
    <n v="88"/>
    <s v="чел"/>
    <n v="13016"/>
  </r>
  <r>
    <x v="40"/>
    <x v="5"/>
    <n v="2021"/>
    <x v="29"/>
    <n v="89"/>
    <s v="чел"/>
    <n v="657"/>
  </r>
  <r>
    <x v="40"/>
    <x v="5"/>
    <n v="2021"/>
    <x v="30"/>
    <n v="90"/>
    <s v="чел"/>
    <n v="45225"/>
  </r>
  <r>
    <x v="41"/>
    <x v="5"/>
    <n v="2021"/>
    <x v="0"/>
    <n v="60"/>
    <s v="ед"/>
    <n v="5"/>
  </r>
  <r>
    <x v="41"/>
    <x v="5"/>
    <n v="2021"/>
    <x v="1"/>
    <n v="61"/>
    <s v="ед"/>
    <n v="1522"/>
  </r>
  <r>
    <x v="41"/>
    <x v="5"/>
    <n v="2021"/>
    <x v="2"/>
    <n v="62"/>
    <s v="ед"/>
    <n v="1014"/>
  </r>
  <r>
    <x v="41"/>
    <x v="5"/>
    <n v="2021"/>
    <x v="3"/>
    <n v="63"/>
    <s v="ед"/>
    <n v="158"/>
  </r>
  <r>
    <x v="41"/>
    <x v="5"/>
    <n v="2021"/>
    <x v="4"/>
    <n v="64"/>
    <s v="ед"/>
    <n v="41"/>
  </r>
  <r>
    <x v="41"/>
    <x v="5"/>
    <n v="2021"/>
    <x v="5"/>
    <n v="65"/>
    <s v="ед"/>
    <n v="191"/>
  </r>
  <r>
    <x v="41"/>
    <x v="5"/>
    <n v="2021"/>
    <x v="6"/>
    <n v="66"/>
    <s v="чел"/>
    <n v="96"/>
  </r>
  <r>
    <x v="41"/>
    <x v="5"/>
    <n v="2021"/>
    <x v="7"/>
    <n v="67"/>
    <s v="чел"/>
    <n v="13"/>
  </r>
  <r>
    <x v="41"/>
    <x v="5"/>
    <n v="2021"/>
    <x v="8"/>
    <n v="68"/>
    <s v="чел"/>
    <n v="9"/>
  </r>
  <r>
    <x v="41"/>
    <x v="5"/>
    <n v="2021"/>
    <x v="9"/>
    <n v="69"/>
    <s v="чел"/>
    <n v="1207483"/>
  </r>
  <r>
    <x v="41"/>
    <x v="5"/>
    <n v="2021"/>
    <x v="10"/>
    <n v="70"/>
    <s v="чел"/>
    <n v="203154"/>
  </r>
  <r>
    <x v="41"/>
    <x v="5"/>
    <n v="2021"/>
    <x v="11"/>
    <n v="71"/>
    <s v="чел"/>
    <n v="691798"/>
  </r>
  <r>
    <x v="41"/>
    <x v="5"/>
    <n v="2021"/>
    <x v="12"/>
    <n v="72"/>
    <s v="чел"/>
    <n v="252438"/>
  </r>
  <r>
    <x v="41"/>
    <x v="5"/>
    <n v="2021"/>
    <x v="13"/>
    <n v="73"/>
    <s v="чел"/>
    <n v="60093"/>
  </r>
  <r>
    <x v="41"/>
    <x v="5"/>
    <n v="2021"/>
    <x v="14"/>
    <n v="74"/>
    <s v="чел"/>
    <n v="313704"/>
  </r>
  <r>
    <x v="41"/>
    <x v="5"/>
    <n v="2021"/>
    <x v="15"/>
    <n v="75"/>
    <s v="чел"/>
    <n v="264387"/>
  </r>
  <r>
    <x v="41"/>
    <x v="5"/>
    <n v="2021"/>
    <x v="16"/>
    <n v="76"/>
    <s v="чел"/>
    <n v="95941"/>
  </r>
  <r>
    <x v="41"/>
    <x v="5"/>
    <n v="2021"/>
    <x v="17"/>
    <n v="77"/>
    <s v="чел"/>
    <n v="94847"/>
  </r>
  <r>
    <x v="41"/>
    <x v="5"/>
    <n v="2021"/>
    <x v="18"/>
    <n v="78"/>
    <s v="чел"/>
    <n v="86207"/>
  </r>
  <r>
    <x v="41"/>
    <x v="5"/>
    <n v="2021"/>
    <x v="19"/>
    <n v="79"/>
    <s v="чел"/>
    <n v="87972"/>
  </r>
  <r>
    <x v="41"/>
    <x v="5"/>
    <n v="2021"/>
    <x v="20"/>
    <n v="80"/>
    <s v="чел"/>
    <n v="108707"/>
  </r>
  <r>
    <x v="41"/>
    <x v="5"/>
    <n v="2021"/>
    <x v="21"/>
    <n v="81"/>
    <s v="чел"/>
    <n v="62306"/>
  </r>
  <r>
    <x v="41"/>
    <x v="5"/>
    <n v="2021"/>
    <x v="22"/>
    <n v="82"/>
    <s v="чел"/>
    <n v="15293"/>
  </r>
  <r>
    <x v="41"/>
    <x v="5"/>
    <n v="2021"/>
    <x v="23"/>
    <n v="83"/>
    <s v="чел"/>
    <n v="40701"/>
  </r>
  <r>
    <x v="41"/>
    <x v="5"/>
    <n v="2021"/>
    <x v="24"/>
    <n v="84"/>
    <s v="чел"/>
    <n v="9035"/>
  </r>
  <r>
    <x v="41"/>
    <x v="5"/>
    <n v="2021"/>
    <x v="25"/>
    <n v="85"/>
    <s v="чел"/>
    <n v="9987"/>
  </r>
  <r>
    <x v="41"/>
    <x v="5"/>
    <n v="2021"/>
    <x v="26"/>
    <n v="86"/>
    <s v="чел"/>
    <n v="84445"/>
  </r>
  <r>
    <x v="41"/>
    <x v="5"/>
    <n v="2021"/>
    <x v="27"/>
    <n v="87"/>
    <s v="чел"/>
    <n v="18470"/>
  </r>
  <r>
    <x v="41"/>
    <x v="5"/>
    <n v="2021"/>
    <x v="28"/>
    <n v="88"/>
    <s v="чел"/>
    <n v="33911"/>
  </r>
  <r>
    <x v="41"/>
    <x v="5"/>
    <n v="2021"/>
    <x v="29"/>
    <n v="89"/>
    <s v="чел"/>
    <n v="24330"/>
  </r>
  <r>
    <x v="41"/>
    <x v="5"/>
    <n v="2021"/>
    <x v="30"/>
    <n v="90"/>
    <s v="чел"/>
    <n v="34560"/>
  </r>
  <r>
    <x v="42"/>
    <x v="3"/>
    <n v="2021"/>
    <x v="0"/>
    <n v="60"/>
    <s v="ед"/>
    <n v="1"/>
  </r>
  <r>
    <x v="42"/>
    <x v="3"/>
    <n v="2021"/>
    <x v="1"/>
    <n v="61"/>
    <s v="ед"/>
    <n v="167"/>
  </r>
  <r>
    <x v="42"/>
    <x v="3"/>
    <n v="2021"/>
    <x v="2"/>
    <n v="62"/>
    <s v="ед"/>
    <n v="68"/>
  </r>
  <r>
    <x v="42"/>
    <x v="3"/>
    <n v="2021"/>
    <x v="3"/>
    <n v="63"/>
    <s v="ед"/>
    <n v="16"/>
  </r>
  <r>
    <x v="42"/>
    <x v="3"/>
    <n v="2021"/>
    <x v="4"/>
    <n v="64"/>
    <s v="ед"/>
    <n v="31"/>
  </r>
  <r>
    <x v="42"/>
    <x v="3"/>
    <n v="2021"/>
    <x v="5"/>
    <n v="65"/>
    <s v="ед"/>
    <n v="28"/>
  </r>
  <r>
    <x v="42"/>
    <x v="3"/>
    <n v="2021"/>
    <x v="6"/>
    <n v="66"/>
    <s v="чел"/>
    <n v="16"/>
  </r>
  <r>
    <x v="42"/>
    <x v="3"/>
    <n v="2021"/>
    <x v="7"/>
    <n v="67"/>
    <s v="чел"/>
    <n v="6"/>
  </r>
  <r>
    <x v="42"/>
    <x v="3"/>
    <n v="2021"/>
    <x v="8"/>
    <n v="68"/>
    <s v="чел"/>
    <n v="2"/>
  </r>
  <r>
    <x v="42"/>
    <x v="3"/>
    <n v="2021"/>
    <x v="9"/>
    <n v="69"/>
    <s v="чел"/>
    <n v="62176"/>
  </r>
  <r>
    <x v="42"/>
    <x v="3"/>
    <n v="2021"/>
    <x v="10"/>
    <n v="70"/>
    <s v="чел"/>
    <n v="5017"/>
  </r>
  <r>
    <x v="42"/>
    <x v="3"/>
    <n v="2021"/>
    <x v="11"/>
    <n v="71"/>
    <s v="чел"/>
    <n v="43275"/>
  </r>
  <r>
    <x v="42"/>
    <x v="3"/>
    <n v="2021"/>
    <x v="12"/>
    <n v="72"/>
    <s v="чел"/>
    <n v="11926"/>
  </r>
  <r>
    <x v="42"/>
    <x v="3"/>
    <n v="2021"/>
    <x v="13"/>
    <n v="73"/>
    <s v="чел"/>
    <n v="1958"/>
  </r>
  <r>
    <x v="42"/>
    <x v="3"/>
    <n v="2021"/>
    <x v="14"/>
    <n v="74"/>
    <s v="чел"/>
    <n v="5479"/>
  </r>
  <r>
    <x v="42"/>
    <x v="3"/>
    <n v="2021"/>
    <x v="15"/>
    <n v="75"/>
    <s v="чел"/>
    <n v="7068"/>
  </r>
  <r>
    <x v="42"/>
    <x v="3"/>
    <n v="2021"/>
    <x v="16"/>
    <n v="76"/>
    <s v="чел"/>
    <n v="2367"/>
  </r>
  <r>
    <x v="42"/>
    <x v="3"/>
    <n v="2021"/>
    <x v="17"/>
    <n v="77"/>
    <s v="чел"/>
    <n v="6017"/>
  </r>
  <r>
    <x v="42"/>
    <x v="3"/>
    <n v="2021"/>
    <x v="18"/>
    <n v="78"/>
    <s v="чел"/>
    <n v="6150"/>
  </r>
  <r>
    <x v="42"/>
    <x v="3"/>
    <n v="2021"/>
    <x v="19"/>
    <n v="79"/>
    <s v="чел"/>
    <n v="3237"/>
  </r>
  <r>
    <x v="42"/>
    <x v="3"/>
    <n v="2021"/>
    <x v="20"/>
    <n v="80"/>
    <s v="чел"/>
    <n v="32171"/>
  </r>
  <r>
    <x v="42"/>
    <x v="3"/>
    <n v="2021"/>
    <x v="21"/>
    <n v="81"/>
    <s v="чел"/>
    <n v="1998"/>
  </r>
  <r>
    <x v="42"/>
    <x v="3"/>
    <n v="2021"/>
    <x v="22"/>
    <n v="82"/>
    <s v="чел"/>
    <n v="80"/>
  </r>
  <r>
    <x v="42"/>
    <x v="3"/>
    <n v="2021"/>
    <x v="23"/>
    <n v="83"/>
    <s v="чел"/>
    <n v="155"/>
  </r>
  <r>
    <x v="42"/>
    <x v="3"/>
    <n v="2021"/>
    <x v="24"/>
    <n v="84"/>
    <s v="чел"/>
    <n v="355"/>
  </r>
  <r>
    <x v="42"/>
    <x v="3"/>
    <n v="2021"/>
    <x v="25"/>
    <n v="85"/>
    <s v="чел"/>
    <n v="0"/>
  </r>
  <r>
    <x v="42"/>
    <x v="3"/>
    <n v="2021"/>
    <x v="26"/>
    <n v="86"/>
    <s v="чел"/>
    <n v="135"/>
  </r>
  <r>
    <x v="42"/>
    <x v="3"/>
    <n v="2021"/>
    <x v="27"/>
    <n v="87"/>
    <s v="чел"/>
    <n v="411"/>
  </r>
  <r>
    <x v="42"/>
    <x v="3"/>
    <n v="2021"/>
    <x v="28"/>
    <n v="88"/>
    <s v="чел"/>
    <n v="556"/>
  </r>
  <r>
    <x v="42"/>
    <x v="3"/>
    <n v="2021"/>
    <x v="29"/>
    <n v="89"/>
    <s v="чел"/>
    <n v="250"/>
  </r>
  <r>
    <x v="42"/>
    <x v="3"/>
    <n v="2021"/>
    <x v="30"/>
    <n v="90"/>
    <s v="чел"/>
    <n v="1017"/>
  </r>
  <r>
    <x v="43"/>
    <x v="3"/>
    <n v="2021"/>
    <x v="0"/>
    <n v="60"/>
    <s v="ед"/>
    <n v="1"/>
  </r>
  <r>
    <x v="43"/>
    <x v="3"/>
    <n v="2021"/>
    <x v="1"/>
    <n v="61"/>
    <s v="ед"/>
    <n v="27"/>
  </r>
  <r>
    <x v="43"/>
    <x v="3"/>
    <n v="2021"/>
    <x v="2"/>
    <n v="62"/>
    <s v="ед"/>
    <n v="17"/>
  </r>
  <r>
    <x v="43"/>
    <x v="3"/>
    <n v="2021"/>
    <x v="3"/>
    <n v="63"/>
    <s v="ед"/>
    <n v="1"/>
  </r>
  <r>
    <x v="43"/>
    <x v="3"/>
    <n v="2021"/>
    <x v="4"/>
    <n v="64"/>
    <s v="ед"/>
    <n v="1"/>
  </r>
  <r>
    <x v="43"/>
    <x v="3"/>
    <n v="2021"/>
    <x v="5"/>
    <n v="65"/>
    <s v="ед"/>
    <n v="5"/>
  </r>
  <r>
    <x v="43"/>
    <x v="3"/>
    <n v="2021"/>
    <x v="6"/>
    <n v="66"/>
    <s v="чел"/>
    <n v="1"/>
  </r>
  <r>
    <x v="43"/>
    <x v="3"/>
    <n v="2021"/>
    <x v="7"/>
    <n v="67"/>
    <s v="чел"/>
    <n v="1"/>
  </r>
  <r>
    <x v="43"/>
    <x v="3"/>
    <n v="2021"/>
    <x v="8"/>
    <n v="68"/>
    <s v="чел"/>
    <n v="1"/>
  </r>
  <r>
    <x v="43"/>
    <x v="3"/>
    <n v="2021"/>
    <x v="9"/>
    <n v="69"/>
    <s v="чел"/>
    <n v="4121"/>
  </r>
  <r>
    <x v="43"/>
    <x v="3"/>
    <n v="2021"/>
    <x v="10"/>
    <n v="70"/>
    <s v="чел"/>
    <n v="1245"/>
  </r>
  <r>
    <x v="43"/>
    <x v="3"/>
    <n v="2021"/>
    <x v="11"/>
    <n v="71"/>
    <s v="чел"/>
    <n v="2002"/>
  </r>
  <r>
    <x v="43"/>
    <x v="3"/>
    <n v="2021"/>
    <x v="12"/>
    <n v="72"/>
    <s v="чел"/>
    <n v="817"/>
  </r>
  <r>
    <x v="43"/>
    <x v="3"/>
    <n v="2021"/>
    <x v="13"/>
    <n v="73"/>
    <s v="чел"/>
    <n v="57"/>
  </r>
  <r>
    <x v="43"/>
    <x v="3"/>
    <n v="2021"/>
    <x v="14"/>
    <n v="74"/>
    <s v="чел"/>
    <n v="384"/>
  </r>
  <r>
    <x v="43"/>
    <x v="3"/>
    <n v="2021"/>
    <x v="15"/>
    <n v="75"/>
    <s v="чел"/>
    <n v="1243"/>
  </r>
  <r>
    <x v="43"/>
    <x v="3"/>
    <n v="2021"/>
    <x v="16"/>
    <n v="76"/>
    <s v="чел"/>
    <n v="58"/>
  </r>
  <r>
    <x v="43"/>
    <x v="3"/>
    <n v="2021"/>
    <x v="17"/>
    <n v="77"/>
    <s v="чел"/>
    <n v="809"/>
  </r>
  <r>
    <x v="43"/>
    <x v="3"/>
    <n v="2021"/>
    <x v="18"/>
    <n v="78"/>
    <s v="чел"/>
    <n v="77"/>
  </r>
  <r>
    <x v="43"/>
    <x v="3"/>
    <n v="2021"/>
    <x v="19"/>
    <n v="79"/>
    <s v="чел"/>
    <n v="79"/>
  </r>
  <r>
    <x v="43"/>
    <x v="3"/>
    <n v="2021"/>
    <x v="20"/>
    <n v="80"/>
    <s v="чел"/>
    <n v="1026"/>
  </r>
  <r>
    <x v="43"/>
    <x v="3"/>
    <n v="2021"/>
    <x v="21"/>
    <n v="81"/>
    <s v="чел"/>
    <n v="89"/>
  </r>
  <r>
    <x v="43"/>
    <x v="3"/>
    <n v="2021"/>
    <x v="22"/>
    <n v="82"/>
    <s v="чел"/>
    <n v="0"/>
  </r>
  <r>
    <x v="43"/>
    <x v="3"/>
    <n v="2021"/>
    <x v="23"/>
    <n v="83"/>
    <s v="чел"/>
    <n v="0"/>
  </r>
  <r>
    <x v="43"/>
    <x v="3"/>
    <n v="2021"/>
    <x v="24"/>
    <n v="84"/>
    <s v="чел"/>
    <n v="0"/>
  </r>
  <r>
    <x v="43"/>
    <x v="3"/>
    <n v="2021"/>
    <x v="25"/>
    <n v="85"/>
    <s v="чел"/>
    <n v="4"/>
  </r>
  <r>
    <x v="43"/>
    <x v="3"/>
    <n v="2021"/>
    <x v="26"/>
    <n v="86"/>
    <s v="чел"/>
    <n v="157"/>
  </r>
  <r>
    <x v="43"/>
    <x v="3"/>
    <n v="2021"/>
    <x v="27"/>
    <n v="87"/>
    <s v="чел"/>
    <n v="27"/>
  </r>
  <r>
    <x v="43"/>
    <x v="3"/>
    <n v="2021"/>
    <x v="28"/>
    <n v="88"/>
    <s v="чел"/>
    <n v="142"/>
  </r>
  <r>
    <x v="43"/>
    <x v="3"/>
    <n v="2021"/>
    <x v="29"/>
    <n v="89"/>
    <s v="чел"/>
    <n v="24"/>
  </r>
  <r>
    <x v="43"/>
    <x v="3"/>
    <n v="2021"/>
    <x v="30"/>
    <n v="90"/>
    <s v="чел"/>
    <n v="2"/>
  </r>
  <r>
    <x v="44"/>
    <x v="4"/>
    <n v="2021"/>
    <x v="0"/>
    <n v="60"/>
    <s v="ед"/>
    <n v="17"/>
  </r>
  <r>
    <x v="44"/>
    <x v="4"/>
    <n v="2021"/>
    <x v="1"/>
    <n v="61"/>
    <s v="ед"/>
    <n v="1442"/>
  </r>
  <r>
    <x v="44"/>
    <x v="4"/>
    <n v="2021"/>
    <x v="2"/>
    <n v="62"/>
    <s v="ед"/>
    <n v="715"/>
  </r>
  <r>
    <x v="44"/>
    <x v="4"/>
    <n v="2021"/>
    <x v="3"/>
    <n v="63"/>
    <s v="ед"/>
    <n v="71"/>
  </r>
  <r>
    <x v="44"/>
    <x v="4"/>
    <n v="2021"/>
    <x v="4"/>
    <n v="64"/>
    <s v="ед"/>
    <n v="91"/>
  </r>
  <r>
    <x v="44"/>
    <x v="4"/>
    <n v="2021"/>
    <x v="5"/>
    <n v="65"/>
    <s v="ед"/>
    <n v="384"/>
  </r>
  <r>
    <x v="44"/>
    <x v="4"/>
    <n v="2021"/>
    <x v="6"/>
    <n v="66"/>
    <s v="чел"/>
    <n v="134"/>
  </r>
  <r>
    <x v="44"/>
    <x v="4"/>
    <n v="2021"/>
    <x v="7"/>
    <n v="67"/>
    <s v="чел"/>
    <n v="38"/>
  </r>
  <r>
    <x v="44"/>
    <x v="4"/>
    <n v="2021"/>
    <x v="8"/>
    <n v="68"/>
    <s v="чел"/>
    <n v="9"/>
  </r>
  <r>
    <x v="44"/>
    <x v="4"/>
    <n v="2021"/>
    <x v="9"/>
    <n v="69"/>
    <s v="чел"/>
    <n v="144479"/>
  </r>
  <r>
    <x v="44"/>
    <x v="4"/>
    <n v="2021"/>
    <x v="10"/>
    <n v="70"/>
    <s v="чел"/>
    <n v="42910"/>
  </r>
  <r>
    <x v="44"/>
    <x v="4"/>
    <n v="2021"/>
    <x v="11"/>
    <n v="71"/>
    <s v="чел"/>
    <n v="71950"/>
  </r>
  <r>
    <x v="44"/>
    <x v="4"/>
    <n v="2021"/>
    <x v="12"/>
    <n v="72"/>
    <s v="чел"/>
    <n v="25283"/>
  </r>
  <r>
    <x v="44"/>
    <x v="4"/>
    <n v="2021"/>
    <x v="13"/>
    <n v="73"/>
    <s v="чел"/>
    <n v="4336"/>
  </r>
  <r>
    <x v="44"/>
    <x v="4"/>
    <n v="2021"/>
    <x v="14"/>
    <n v="74"/>
    <s v="чел"/>
    <n v="49547"/>
  </r>
  <r>
    <x v="44"/>
    <x v="4"/>
    <n v="2021"/>
    <x v="15"/>
    <n v="75"/>
    <s v="чел"/>
    <n v="33482"/>
  </r>
  <r>
    <x v="44"/>
    <x v="4"/>
    <n v="2021"/>
    <x v="16"/>
    <n v="76"/>
    <s v="чел"/>
    <n v="7624"/>
  </r>
  <r>
    <x v="44"/>
    <x v="4"/>
    <n v="2021"/>
    <x v="17"/>
    <n v="77"/>
    <s v="чел"/>
    <n v="11085"/>
  </r>
  <r>
    <x v="44"/>
    <x v="4"/>
    <n v="2021"/>
    <x v="18"/>
    <n v="78"/>
    <s v="чел"/>
    <n v="7001"/>
  </r>
  <r>
    <x v="44"/>
    <x v="4"/>
    <n v="2021"/>
    <x v="19"/>
    <n v="79"/>
    <s v="чел"/>
    <n v="6680"/>
  </r>
  <r>
    <x v="44"/>
    <x v="4"/>
    <n v="2021"/>
    <x v="20"/>
    <n v="80"/>
    <s v="чел"/>
    <n v="8987"/>
  </r>
  <r>
    <x v="44"/>
    <x v="4"/>
    <n v="2021"/>
    <x v="21"/>
    <n v="81"/>
    <s v="чел"/>
    <n v="4328"/>
  </r>
  <r>
    <x v="44"/>
    <x v="4"/>
    <n v="2021"/>
    <x v="22"/>
    <n v="82"/>
    <s v="чел"/>
    <n v="418"/>
  </r>
  <r>
    <x v="44"/>
    <x v="4"/>
    <n v="2021"/>
    <x v="23"/>
    <n v="83"/>
    <s v="чел"/>
    <n v="2613"/>
  </r>
  <r>
    <x v="44"/>
    <x v="4"/>
    <n v="2021"/>
    <x v="24"/>
    <n v="84"/>
    <s v="чел"/>
    <n v="198"/>
  </r>
  <r>
    <x v="44"/>
    <x v="4"/>
    <n v="2021"/>
    <x v="25"/>
    <n v="85"/>
    <s v="чел"/>
    <n v="151"/>
  </r>
  <r>
    <x v="44"/>
    <x v="4"/>
    <n v="2021"/>
    <x v="26"/>
    <n v="86"/>
    <s v="чел"/>
    <n v="2289"/>
  </r>
  <r>
    <x v="44"/>
    <x v="4"/>
    <n v="2021"/>
    <x v="27"/>
    <n v="87"/>
    <s v="чел"/>
    <n v="2679"/>
  </r>
  <r>
    <x v="44"/>
    <x v="4"/>
    <n v="2021"/>
    <x v="28"/>
    <n v="88"/>
    <s v="чел"/>
    <n v="1857"/>
  </r>
  <r>
    <x v="44"/>
    <x v="4"/>
    <n v="2021"/>
    <x v="29"/>
    <n v="89"/>
    <s v="чел"/>
    <n v="1412"/>
  </r>
  <r>
    <x v="44"/>
    <x v="4"/>
    <n v="2021"/>
    <x v="30"/>
    <n v="90"/>
    <s v="чел"/>
    <n v="4218"/>
  </r>
  <r>
    <x v="45"/>
    <x v="3"/>
    <n v="2021"/>
    <x v="0"/>
    <n v="60"/>
    <s v="ед"/>
    <n v="2"/>
  </r>
  <r>
    <x v="45"/>
    <x v="3"/>
    <n v="2021"/>
    <x v="1"/>
    <n v="61"/>
    <s v="ед"/>
    <n v="83"/>
  </r>
  <r>
    <x v="45"/>
    <x v="3"/>
    <n v="2021"/>
    <x v="2"/>
    <n v="62"/>
    <s v="ед"/>
    <n v="18"/>
  </r>
  <r>
    <x v="45"/>
    <x v="3"/>
    <n v="2021"/>
    <x v="3"/>
    <n v="63"/>
    <s v="ед"/>
    <n v="33"/>
  </r>
  <r>
    <x v="45"/>
    <x v="3"/>
    <n v="2021"/>
    <x v="4"/>
    <n v="64"/>
    <s v="ед"/>
    <n v="20"/>
  </r>
  <r>
    <x v="45"/>
    <x v="3"/>
    <n v="2021"/>
    <x v="5"/>
    <n v="65"/>
    <s v="ед"/>
    <n v="4"/>
  </r>
  <r>
    <x v="45"/>
    <x v="3"/>
    <n v="2021"/>
    <x v="6"/>
    <n v="66"/>
    <s v="чел"/>
    <n v="4"/>
  </r>
  <r>
    <x v="45"/>
    <x v="3"/>
    <n v="2021"/>
    <x v="7"/>
    <n v="67"/>
    <s v="чел"/>
    <n v="1"/>
  </r>
  <r>
    <x v="45"/>
    <x v="3"/>
    <n v="2021"/>
    <x v="8"/>
    <n v="68"/>
    <s v="чел"/>
    <n v="3"/>
  </r>
  <r>
    <x v="45"/>
    <x v="3"/>
    <n v="2021"/>
    <x v="9"/>
    <n v="69"/>
    <s v="чел"/>
    <n v="42232"/>
  </r>
  <r>
    <x v="45"/>
    <x v="3"/>
    <n v="2021"/>
    <x v="10"/>
    <n v="70"/>
    <s v="чел"/>
    <n v="7319"/>
  </r>
  <r>
    <x v="45"/>
    <x v="3"/>
    <n v="2021"/>
    <x v="11"/>
    <n v="71"/>
    <s v="чел"/>
    <n v="27392"/>
  </r>
  <r>
    <x v="45"/>
    <x v="3"/>
    <n v="2021"/>
    <x v="12"/>
    <n v="72"/>
    <s v="чел"/>
    <n v="6528"/>
  </r>
  <r>
    <x v="45"/>
    <x v="3"/>
    <n v="2021"/>
    <x v="13"/>
    <n v="73"/>
    <s v="чел"/>
    <n v="993"/>
  </r>
  <r>
    <x v="45"/>
    <x v="3"/>
    <n v="2021"/>
    <x v="14"/>
    <n v="74"/>
    <s v="чел"/>
    <n v="4500"/>
  </r>
  <r>
    <x v="45"/>
    <x v="3"/>
    <n v="2021"/>
    <x v="15"/>
    <n v="75"/>
    <s v="чел"/>
    <n v="7050"/>
  </r>
  <r>
    <x v="45"/>
    <x v="3"/>
    <n v="2021"/>
    <x v="16"/>
    <n v="76"/>
    <s v="чел"/>
    <n v="1580"/>
  </r>
  <r>
    <x v="45"/>
    <x v="3"/>
    <n v="2021"/>
    <x v="17"/>
    <n v="77"/>
    <s v="чел"/>
    <n v="4265"/>
  </r>
  <r>
    <x v="45"/>
    <x v="3"/>
    <n v="2021"/>
    <x v="18"/>
    <n v="78"/>
    <s v="чел"/>
    <n v="3785"/>
  </r>
  <r>
    <x v="45"/>
    <x v="3"/>
    <n v="2021"/>
    <x v="19"/>
    <n v="79"/>
    <s v="чел"/>
    <n v="3427"/>
  </r>
  <r>
    <x v="45"/>
    <x v="3"/>
    <n v="2021"/>
    <x v="20"/>
    <n v="80"/>
    <s v="чел"/>
    <n v="3845"/>
  </r>
  <r>
    <x v="45"/>
    <x v="3"/>
    <n v="2021"/>
    <x v="21"/>
    <n v="81"/>
    <s v="чел"/>
    <n v="4859"/>
  </r>
  <r>
    <x v="45"/>
    <x v="3"/>
    <n v="2021"/>
    <x v="22"/>
    <n v="82"/>
    <s v="чел"/>
    <n v="4384"/>
  </r>
  <r>
    <x v="45"/>
    <x v="3"/>
    <n v="2021"/>
    <x v="23"/>
    <n v="83"/>
    <s v="чел"/>
    <n v="249"/>
  </r>
  <r>
    <x v="45"/>
    <x v="3"/>
    <n v="2021"/>
    <x v="24"/>
    <n v="84"/>
    <s v="чел"/>
    <n v="160"/>
  </r>
  <r>
    <x v="45"/>
    <x v="3"/>
    <n v="2021"/>
    <x v="25"/>
    <n v="85"/>
    <s v="чел"/>
    <n v="57"/>
  </r>
  <r>
    <x v="45"/>
    <x v="3"/>
    <n v="2021"/>
    <x v="26"/>
    <n v="86"/>
    <s v="чел"/>
    <n v="2001"/>
  </r>
  <r>
    <x v="45"/>
    <x v="3"/>
    <n v="2021"/>
    <x v="27"/>
    <n v="87"/>
    <s v="чел"/>
    <n v="174"/>
  </r>
  <r>
    <x v="45"/>
    <x v="3"/>
    <n v="2021"/>
    <x v="28"/>
    <n v="88"/>
    <s v="чел"/>
    <n v="1500"/>
  </r>
  <r>
    <x v="45"/>
    <x v="3"/>
    <n v="2021"/>
    <x v="29"/>
    <n v="89"/>
    <s v="чел"/>
    <n v="240"/>
  </r>
  <r>
    <x v="45"/>
    <x v="3"/>
    <n v="2021"/>
    <x v="30"/>
    <n v="90"/>
    <s v="чел"/>
    <n v="239"/>
  </r>
  <r>
    <x v="46"/>
    <x v="1"/>
    <n v="2021"/>
    <x v="0"/>
    <n v="60"/>
    <s v="ед"/>
    <n v="1"/>
  </r>
  <r>
    <x v="46"/>
    <x v="1"/>
    <n v="2021"/>
    <x v="1"/>
    <n v="61"/>
    <s v="ед"/>
    <n v="435"/>
  </r>
  <r>
    <x v="46"/>
    <x v="1"/>
    <n v="2021"/>
    <x v="2"/>
    <n v="62"/>
    <s v="ед"/>
    <m/>
  </r>
  <r>
    <x v="46"/>
    <x v="1"/>
    <n v="2021"/>
    <x v="3"/>
    <n v="63"/>
    <s v="ед"/>
    <n v="55"/>
  </r>
  <r>
    <x v="46"/>
    <x v="1"/>
    <n v="2021"/>
    <x v="4"/>
    <n v="64"/>
    <s v="ед"/>
    <n v="24"/>
  </r>
  <r>
    <x v="46"/>
    <x v="1"/>
    <n v="2021"/>
    <x v="5"/>
    <n v="65"/>
    <s v="ед"/>
    <n v="313"/>
  </r>
  <r>
    <x v="46"/>
    <x v="1"/>
    <n v="2021"/>
    <x v="6"/>
    <n v="66"/>
    <s v="чел"/>
    <n v="28"/>
  </r>
  <r>
    <x v="46"/>
    <x v="1"/>
    <n v="2021"/>
    <x v="7"/>
    <n v="67"/>
    <s v="чел"/>
    <n v="15"/>
  </r>
  <r>
    <x v="46"/>
    <x v="1"/>
    <n v="2021"/>
    <x v="8"/>
    <n v="68"/>
    <s v="чел"/>
    <n v="0"/>
  </r>
  <r>
    <x v="46"/>
    <x v="1"/>
    <n v="2021"/>
    <x v="9"/>
    <n v="69"/>
    <s v="чел"/>
    <n v="163888"/>
  </r>
  <r>
    <x v="46"/>
    <x v="1"/>
    <n v="2021"/>
    <x v="10"/>
    <n v="70"/>
    <s v="чел"/>
    <n v="37168"/>
  </r>
  <r>
    <x v="46"/>
    <x v="1"/>
    <n v="2021"/>
    <x v="11"/>
    <n v="71"/>
    <s v="чел"/>
    <n v="84343"/>
  </r>
  <r>
    <x v="46"/>
    <x v="1"/>
    <n v="2021"/>
    <x v="12"/>
    <n v="72"/>
    <s v="чел"/>
    <n v="35732"/>
  </r>
  <r>
    <x v="46"/>
    <x v="1"/>
    <n v="2021"/>
    <x v="13"/>
    <n v="73"/>
    <s v="чел"/>
    <n v="6645"/>
  </r>
  <r>
    <x v="46"/>
    <x v="1"/>
    <n v="2021"/>
    <x v="14"/>
    <n v="74"/>
    <s v="чел"/>
    <n v="41192"/>
  </r>
  <r>
    <x v="46"/>
    <x v="1"/>
    <n v="2021"/>
    <x v="15"/>
    <n v="75"/>
    <s v="чел"/>
    <n v="27858"/>
  </r>
  <r>
    <x v="46"/>
    <x v="1"/>
    <n v="2021"/>
    <x v="16"/>
    <n v="76"/>
    <s v="чел"/>
    <n v="13314"/>
  </r>
  <r>
    <x v="46"/>
    <x v="1"/>
    <n v="2021"/>
    <x v="17"/>
    <n v="77"/>
    <s v="чел"/>
    <n v="14420"/>
  </r>
  <r>
    <x v="46"/>
    <x v="1"/>
    <n v="2021"/>
    <x v="18"/>
    <n v="78"/>
    <s v="чел"/>
    <n v="14332"/>
  </r>
  <r>
    <x v="46"/>
    <x v="1"/>
    <n v="2021"/>
    <x v="19"/>
    <n v="79"/>
    <s v="чел"/>
    <n v="20069"/>
  </r>
  <r>
    <x v="46"/>
    <x v="1"/>
    <n v="2021"/>
    <x v="20"/>
    <n v="80"/>
    <s v="чел"/>
    <n v="22857"/>
  </r>
  <r>
    <x v="46"/>
    <x v="1"/>
    <n v="2021"/>
    <x v="21"/>
    <n v="81"/>
    <s v="чел"/>
    <n v="1253"/>
  </r>
  <r>
    <x v="46"/>
    <x v="1"/>
    <n v="2021"/>
    <x v="22"/>
    <n v="82"/>
    <s v="чел"/>
    <n v="362"/>
  </r>
  <r>
    <x v="46"/>
    <x v="1"/>
    <n v="2021"/>
    <x v="23"/>
    <n v="83"/>
    <s v="чел"/>
    <n v="2115"/>
  </r>
  <r>
    <x v="46"/>
    <x v="1"/>
    <n v="2021"/>
    <x v="24"/>
    <n v="84"/>
    <s v="чел"/>
    <n v="462"/>
  </r>
  <r>
    <x v="46"/>
    <x v="1"/>
    <n v="2021"/>
    <x v="25"/>
    <n v="85"/>
    <s v="чел"/>
    <n v="456"/>
  </r>
  <r>
    <x v="46"/>
    <x v="1"/>
    <n v="2021"/>
    <x v="26"/>
    <n v="86"/>
    <s v="чел"/>
    <n v="11649"/>
  </r>
  <r>
    <x v="46"/>
    <x v="1"/>
    <n v="2021"/>
    <x v="27"/>
    <n v="87"/>
    <s v="чел"/>
    <n v="936"/>
  </r>
  <r>
    <x v="46"/>
    <x v="1"/>
    <n v="2021"/>
    <x v="28"/>
    <n v="88"/>
    <s v="чел"/>
    <n v="6630"/>
  </r>
  <r>
    <x v="46"/>
    <x v="1"/>
    <n v="2021"/>
    <x v="29"/>
    <n v="89"/>
    <s v="чел"/>
    <n v="490"/>
  </r>
  <r>
    <x v="46"/>
    <x v="1"/>
    <n v="2021"/>
    <x v="30"/>
    <n v="90"/>
    <s v="чел"/>
    <n v="1404"/>
  </r>
  <r>
    <x v="47"/>
    <x v="1"/>
    <n v="2021"/>
    <x v="0"/>
    <n v="60"/>
    <s v="ед"/>
    <n v="3"/>
  </r>
  <r>
    <x v="47"/>
    <x v="1"/>
    <n v="2021"/>
    <x v="1"/>
    <n v="61"/>
    <s v="ед"/>
    <n v="178"/>
  </r>
  <r>
    <x v="47"/>
    <x v="1"/>
    <n v="2021"/>
    <x v="2"/>
    <n v="62"/>
    <s v="ед"/>
    <n v="44"/>
  </r>
  <r>
    <x v="47"/>
    <x v="1"/>
    <n v="2021"/>
    <x v="3"/>
    <n v="63"/>
    <s v="ед"/>
    <n v="26"/>
  </r>
  <r>
    <x v="47"/>
    <x v="1"/>
    <n v="2021"/>
    <x v="4"/>
    <n v="64"/>
    <s v="ед"/>
    <n v="42"/>
  </r>
  <r>
    <x v="47"/>
    <x v="1"/>
    <n v="2021"/>
    <x v="5"/>
    <n v="65"/>
    <s v="ед"/>
    <n v="31"/>
  </r>
  <r>
    <x v="47"/>
    <x v="1"/>
    <n v="2021"/>
    <x v="6"/>
    <n v="66"/>
    <s v="чел"/>
    <n v="34"/>
  </r>
  <r>
    <x v="47"/>
    <x v="1"/>
    <n v="2021"/>
    <x v="7"/>
    <n v="67"/>
    <s v="чел"/>
    <n v="1"/>
  </r>
  <r>
    <x v="47"/>
    <x v="1"/>
    <n v="2021"/>
    <x v="8"/>
    <n v="68"/>
    <s v="чел"/>
    <m/>
  </r>
  <r>
    <x v="47"/>
    <x v="1"/>
    <n v="2021"/>
    <x v="9"/>
    <n v="69"/>
    <s v="чел"/>
    <n v="295921"/>
  </r>
  <r>
    <x v="47"/>
    <x v="1"/>
    <n v="2021"/>
    <x v="10"/>
    <n v="70"/>
    <s v="чел"/>
    <n v="99270"/>
  </r>
  <r>
    <x v="47"/>
    <x v="1"/>
    <n v="2021"/>
    <x v="11"/>
    <n v="71"/>
    <s v="чел"/>
    <n v="126357"/>
  </r>
  <r>
    <x v="47"/>
    <x v="1"/>
    <n v="2021"/>
    <x v="12"/>
    <n v="72"/>
    <s v="чел"/>
    <n v="66615"/>
  </r>
  <r>
    <x v="47"/>
    <x v="1"/>
    <n v="2021"/>
    <x v="13"/>
    <n v="73"/>
    <s v="чел"/>
    <n v="3679"/>
  </r>
  <r>
    <x v="47"/>
    <x v="1"/>
    <n v="2021"/>
    <x v="14"/>
    <n v="74"/>
    <s v="чел"/>
    <n v="7520"/>
  </r>
  <r>
    <x v="47"/>
    <x v="1"/>
    <n v="2021"/>
    <x v="15"/>
    <n v="75"/>
    <s v="чел"/>
    <n v="72190"/>
  </r>
  <r>
    <x v="47"/>
    <x v="1"/>
    <n v="2021"/>
    <x v="16"/>
    <n v="76"/>
    <s v="чел"/>
    <n v="33576"/>
  </r>
  <r>
    <x v="47"/>
    <x v="1"/>
    <n v="2021"/>
    <x v="17"/>
    <n v="77"/>
    <s v="чел"/>
    <n v="14044"/>
  </r>
  <r>
    <x v="47"/>
    <x v="1"/>
    <n v="2021"/>
    <x v="18"/>
    <n v="78"/>
    <s v="чел"/>
    <n v="12055"/>
  </r>
  <r>
    <x v="47"/>
    <x v="1"/>
    <n v="2021"/>
    <x v="19"/>
    <n v="79"/>
    <s v="чел"/>
    <n v="37134"/>
  </r>
  <r>
    <x v="47"/>
    <x v="1"/>
    <n v="2021"/>
    <x v="20"/>
    <n v="80"/>
    <s v="чел"/>
    <n v="38296"/>
  </r>
  <r>
    <x v="47"/>
    <x v="1"/>
    <n v="2021"/>
    <x v="21"/>
    <n v="81"/>
    <s v="чел"/>
    <n v="10988"/>
  </r>
  <r>
    <x v="47"/>
    <x v="1"/>
    <n v="2021"/>
    <x v="22"/>
    <n v="82"/>
    <s v="чел"/>
    <n v="11245"/>
  </r>
  <r>
    <x v="47"/>
    <x v="1"/>
    <n v="2021"/>
    <x v="23"/>
    <n v="83"/>
    <s v="чел"/>
    <n v="7149"/>
  </r>
  <r>
    <x v="47"/>
    <x v="1"/>
    <n v="2021"/>
    <x v="24"/>
    <n v="84"/>
    <s v="чел"/>
    <n v="2058"/>
  </r>
  <r>
    <x v="47"/>
    <x v="1"/>
    <n v="2021"/>
    <x v="25"/>
    <n v="85"/>
    <s v="чел"/>
    <n v="1189"/>
  </r>
  <r>
    <x v="47"/>
    <x v="1"/>
    <n v="2021"/>
    <x v="26"/>
    <n v="86"/>
    <s v="чел"/>
    <n v="34963"/>
  </r>
  <r>
    <x v="47"/>
    <x v="1"/>
    <n v="2021"/>
    <x v="27"/>
    <n v="87"/>
    <s v="чел"/>
    <n v="4465"/>
  </r>
  <r>
    <x v="47"/>
    <x v="1"/>
    <n v="2021"/>
    <x v="28"/>
    <n v="88"/>
    <s v="чел"/>
    <n v="3613"/>
  </r>
  <r>
    <x v="47"/>
    <x v="1"/>
    <n v="2021"/>
    <x v="29"/>
    <n v="89"/>
    <s v="чел"/>
    <n v="2195"/>
  </r>
  <r>
    <x v="47"/>
    <x v="1"/>
    <n v="2021"/>
    <x v="30"/>
    <n v="90"/>
    <s v="чел"/>
    <n v="3061"/>
  </r>
  <r>
    <x v="48"/>
    <x v="4"/>
    <n v="2021"/>
    <x v="0"/>
    <n v="60"/>
    <s v="ед"/>
    <n v="1"/>
  </r>
  <r>
    <x v="48"/>
    <x v="4"/>
    <n v="2021"/>
    <x v="1"/>
    <n v="61"/>
    <s v="ед"/>
    <n v="3"/>
  </r>
  <r>
    <x v="48"/>
    <x v="4"/>
    <n v="2021"/>
    <x v="2"/>
    <n v="62"/>
    <s v="ед"/>
    <n v="1"/>
  </r>
  <r>
    <x v="48"/>
    <x v="4"/>
    <n v="2021"/>
    <x v="3"/>
    <n v="63"/>
    <s v="ед"/>
    <m/>
  </r>
  <r>
    <x v="48"/>
    <x v="4"/>
    <n v="2021"/>
    <x v="4"/>
    <n v="64"/>
    <s v="ед"/>
    <n v="1"/>
  </r>
  <r>
    <x v="48"/>
    <x v="4"/>
    <n v="2021"/>
    <x v="5"/>
    <n v="65"/>
    <s v="ед"/>
    <n v="1"/>
  </r>
  <r>
    <x v="48"/>
    <x v="4"/>
    <n v="2021"/>
    <x v="6"/>
    <n v="66"/>
    <s v="чел"/>
    <m/>
  </r>
  <r>
    <x v="48"/>
    <x v="4"/>
    <n v="2021"/>
    <x v="7"/>
    <n v="67"/>
    <s v="чел"/>
    <m/>
  </r>
  <r>
    <x v="48"/>
    <x v="4"/>
    <n v="2021"/>
    <x v="8"/>
    <n v="68"/>
    <s v="чел"/>
    <m/>
  </r>
  <r>
    <x v="48"/>
    <x v="4"/>
    <n v="2021"/>
    <x v="9"/>
    <n v="69"/>
    <s v="чел"/>
    <n v="65829"/>
  </r>
  <r>
    <x v="48"/>
    <x v="4"/>
    <n v="2021"/>
    <x v="10"/>
    <n v="70"/>
    <s v="чел"/>
    <n v="2179"/>
  </r>
  <r>
    <x v="48"/>
    <x v="4"/>
    <n v="2021"/>
    <x v="11"/>
    <n v="71"/>
    <s v="чел"/>
    <n v="58890"/>
  </r>
  <r>
    <x v="48"/>
    <x v="4"/>
    <n v="2021"/>
    <x v="12"/>
    <n v="72"/>
    <s v="чел"/>
    <n v="4365"/>
  </r>
  <r>
    <x v="48"/>
    <x v="4"/>
    <n v="2021"/>
    <x v="13"/>
    <n v="73"/>
    <s v="чел"/>
    <n v="395"/>
  </r>
  <r>
    <x v="48"/>
    <x v="4"/>
    <n v="2021"/>
    <x v="14"/>
    <n v="74"/>
    <s v="чел"/>
    <n v="49000"/>
  </r>
  <r>
    <x v="48"/>
    <x v="4"/>
    <n v="2021"/>
    <x v="15"/>
    <n v="75"/>
    <s v="чел"/>
    <n v="45000"/>
  </r>
  <r>
    <x v="48"/>
    <x v="4"/>
    <n v="2021"/>
    <x v="16"/>
    <n v="76"/>
    <s v="чел"/>
    <n v="955"/>
  </r>
  <r>
    <x v="48"/>
    <x v="4"/>
    <n v="2021"/>
    <x v="17"/>
    <n v="77"/>
    <s v="чел"/>
    <n v="3500"/>
  </r>
  <r>
    <x v="48"/>
    <x v="4"/>
    <n v="2021"/>
    <x v="18"/>
    <n v="78"/>
    <s v="чел"/>
    <n v="2050"/>
  </r>
  <r>
    <x v="48"/>
    <x v="4"/>
    <n v="2021"/>
    <x v="19"/>
    <n v="79"/>
    <s v="чел"/>
    <n v="5500"/>
  </r>
  <r>
    <x v="48"/>
    <x v="4"/>
    <n v="2021"/>
    <x v="20"/>
    <n v="80"/>
    <s v="чел"/>
    <n v="43000"/>
  </r>
  <r>
    <x v="48"/>
    <x v="4"/>
    <n v="2021"/>
    <x v="21"/>
    <n v="81"/>
    <s v="чел"/>
    <n v="770"/>
  </r>
  <r>
    <x v="48"/>
    <x v="4"/>
    <n v="2021"/>
    <x v="22"/>
    <n v="82"/>
    <s v="чел"/>
    <n v="350"/>
  </r>
  <r>
    <x v="48"/>
    <x v="4"/>
    <n v="2021"/>
    <x v="23"/>
    <n v="83"/>
    <s v="чел"/>
    <n v="200"/>
  </r>
  <r>
    <x v="48"/>
    <x v="4"/>
    <n v="2021"/>
    <x v="24"/>
    <n v="84"/>
    <s v="чел"/>
    <n v="870"/>
  </r>
  <r>
    <x v="48"/>
    <x v="4"/>
    <n v="2021"/>
    <x v="25"/>
    <n v="85"/>
    <s v="чел"/>
    <n v="220"/>
  </r>
  <r>
    <x v="48"/>
    <x v="4"/>
    <n v="2021"/>
    <x v="26"/>
    <n v="86"/>
    <s v="чел"/>
    <n v="37500"/>
  </r>
  <r>
    <x v="48"/>
    <x v="4"/>
    <n v="2021"/>
    <x v="27"/>
    <n v="87"/>
    <s v="чел"/>
    <n v="750"/>
  </r>
  <r>
    <x v="48"/>
    <x v="4"/>
    <n v="2021"/>
    <x v="28"/>
    <n v="88"/>
    <s v="чел"/>
    <n v="1250"/>
  </r>
  <r>
    <x v="48"/>
    <x v="4"/>
    <n v="2021"/>
    <x v="29"/>
    <n v="89"/>
    <s v="чел"/>
    <n v="570"/>
  </r>
  <r>
    <x v="48"/>
    <x v="4"/>
    <n v="2021"/>
    <x v="30"/>
    <n v="90"/>
    <s v="чел"/>
    <n v="6000"/>
  </r>
  <r>
    <x v="49"/>
    <x v="5"/>
    <n v="2021"/>
    <x v="0"/>
    <n v="60"/>
    <s v="ед"/>
    <n v="2"/>
  </r>
  <r>
    <x v="49"/>
    <x v="5"/>
    <n v="2021"/>
    <x v="1"/>
    <n v="61"/>
    <s v="ед"/>
    <n v="242"/>
  </r>
  <r>
    <x v="49"/>
    <x v="5"/>
    <n v="2021"/>
    <x v="2"/>
    <n v="62"/>
    <s v="ед"/>
    <n v="110"/>
  </r>
  <r>
    <x v="49"/>
    <x v="5"/>
    <n v="2021"/>
    <x v="3"/>
    <n v="63"/>
    <s v="ед"/>
    <n v="4"/>
  </r>
  <r>
    <x v="49"/>
    <x v="5"/>
    <n v="2021"/>
    <x v="4"/>
    <n v="64"/>
    <s v="ед"/>
    <n v="54"/>
  </r>
  <r>
    <x v="49"/>
    <x v="5"/>
    <n v="2021"/>
    <x v="5"/>
    <n v="65"/>
    <s v="ед"/>
    <n v="40"/>
  </r>
  <r>
    <x v="49"/>
    <x v="5"/>
    <n v="2021"/>
    <x v="6"/>
    <n v="66"/>
    <s v="чел"/>
    <n v="23"/>
  </r>
  <r>
    <x v="49"/>
    <x v="5"/>
    <n v="2021"/>
    <x v="7"/>
    <n v="67"/>
    <s v="чел"/>
    <n v="8"/>
  </r>
  <r>
    <x v="49"/>
    <x v="5"/>
    <n v="2021"/>
    <x v="8"/>
    <n v="68"/>
    <s v="чел"/>
    <n v="3"/>
  </r>
  <r>
    <x v="49"/>
    <x v="5"/>
    <n v="2021"/>
    <x v="9"/>
    <n v="69"/>
    <s v="чел"/>
    <n v="38483"/>
  </r>
  <r>
    <x v="49"/>
    <x v="5"/>
    <n v="2021"/>
    <x v="10"/>
    <n v="70"/>
    <s v="чел"/>
    <n v="5147"/>
  </r>
  <r>
    <x v="49"/>
    <x v="5"/>
    <n v="2021"/>
    <x v="11"/>
    <n v="71"/>
    <s v="чел"/>
    <n v="23699"/>
  </r>
  <r>
    <x v="49"/>
    <x v="5"/>
    <n v="2021"/>
    <x v="12"/>
    <n v="72"/>
    <s v="чел"/>
    <n v="8489"/>
  </r>
  <r>
    <x v="49"/>
    <x v="5"/>
    <n v="2021"/>
    <x v="13"/>
    <n v="73"/>
    <s v="чел"/>
    <n v="1148"/>
  </r>
  <r>
    <x v="49"/>
    <x v="5"/>
    <n v="2021"/>
    <x v="14"/>
    <n v="74"/>
    <s v="чел"/>
    <n v="6916"/>
  </r>
  <r>
    <x v="49"/>
    <x v="5"/>
    <n v="2021"/>
    <x v="15"/>
    <n v="75"/>
    <s v="чел"/>
    <n v="9114"/>
  </r>
  <r>
    <x v="49"/>
    <x v="5"/>
    <n v="2021"/>
    <x v="16"/>
    <n v="76"/>
    <s v="чел"/>
    <n v="1751"/>
  </r>
  <r>
    <x v="49"/>
    <x v="5"/>
    <n v="2021"/>
    <x v="17"/>
    <n v="77"/>
    <s v="чел"/>
    <n v="1952"/>
  </r>
  <r>
    <x v="49"/>
    <x v="5"/>
    <n v="2021"/>
    <x v="18"/>
    <n v="78"/>
    <s v="чел"/>
    <n v="348"/>
  </r>
  <r>
    <x v="49"/>
    <x v="5"/>
    <n v="2021"/>
    <x v="19"/>
    <n v="79"/>
    <s v="чел"/>
    <n v="1552"/>
  </r>
  <r>
    <x v="49"/>
    <x v="5"/>
    <n v="2021"/>
    <x v="20"/>
    <n v="80"/>
    <s v="чел"/>
    <n v="5051"/>
  </r>
  <r>
    <x v="49"/>
    <x v="5"/>
    <n v="2021"/>
    <x v="21"/>
    <n v="81"/>
    <s v="чел"/>
    <n v="636"/>
  </r>
  <r>
    <x v="49"/>
    <x v="5"/>
    <n v="2021"/>
    <x v="22"/>
    <n v="82"/>
    <s v="чел"/>
    <n v="171"/>
  </r>
  <r>
    <x v="49"/>
    <x v="5"/>
    <n v="2021"/>
    <x v="23"/>
    <n v="83"/>
    <s v="чел"/>
    <n v="1589"/>
  </r>
  <r>
    <x v="49"/>
    <x v="5"/>
    <n v="2021"/>
    <x v="24"/>
    <n v="84"/>
    <s v="чел"/>
    <n v="160"/>
  </r>
  <r>
    <x v="49"/>
    <x v="5"/>
    <n v="2021"/>
    <x v="25"/>
    <n v="85"/>
    <s v="чел"/>
    <n v="494"/>
  </r>
  <r>
    <x v="49"/>
    <x v="5"/>
    <n v="2021"/>
    <x v="26"/>
    <n v="86"/>
    <s v="чел"/>
    <n v="402"/>
  </r>
  <r>
    <x v="49"/>
    <x v="5"/>
    <n v="2021"/>
    <x v="27"/>
    <n v="87"/>
    <s v="чел"/>
    <n v="827"/>
  </r>
  <r>
    <x v="49"/>
    <x v="5"/>
    <n v="2021"/>
    <x v="28"/>
    <n v="88"/>
    <s v="чел"/>
    <n v="1079"/>
  </r>
  <r>
    <x v="49"/>
    <x v="5"/>
    <n v="2021"/>
    <x v="29"/>
    <n v="89"/>
    <s v="чел"/>
    <n v="106"/>
  </r>
  <r>
    <x v="49"/>
    <x v="5"/>
    <n v="2021"/>
    <x v="30"/>
    <n v="90"/>
    <s v="чел"/>
    <n v="36"/>
  </r>
  <r>
    <x v="50"/>
    <x v="4"/>
    <n v="2021"/>
    <x v="0"/>
    <n v="60"/>
    <s v="ед"/>
    <n v="1"/>
  </r>
  <r>
    <x v="50"/>
    <x v="4"/>
    <n v="2021"/>
    <x v="1"/>
    <n v="61"/>
    <s v="ед"/>
    <n v="80"/>
  </r>
  <r>
    <x v="50"/>
    <x v="4"/>
    <n v="2021"/>
    <x v="2"/>
    <n v="62"/>
    <s v="ед"/>
    <n v="66"/>
  </r>
  <r>
    <x v="50"/>
    <x v="4"/>
    <n v="2021"/>
    <x v="3"/>
    <n v="63"/>
    <s v="ед"/>
    <n v="4"/>
  </r>
  <r>
    <x v="50"/>
    <x v="4"/>
    <n v="2021"/>
    <x v="4"/>
    <n v="64"/>
    <s v="ед"/>
    <n v="2"/>
  </r>
  <r>
    <x v="50"/>
    <x v="4"/>
    <n v="2021"/>
    <x v="5"/>
    <n v="65"/>
    <s v="ед"/>
    <n v="5"/>
  </r>
  <r>
    <x v="50"/>
    <x v="4"/>
    <n v="2021"/>
    <x v="6"/>
    <n v="66"/>
    <s v="чел"/>
    <n v="1"/>
  </r>
  <r>
    <x v="50"/>
    <x v="4"/>
    <n v="2021"/>
    <x v="7"/>
    <n v="67"/>
    <s v="чел"/>
    <n v="1"/>
  </r>
  <r>
    <x v="50"/>
    <x v="4"/>
    <n v="2021"/>
    <x v="8"/>
    <n v="68"/>
    <s v="чел"/>
    <n v="1"/>
  </r>
  <r>
    <x v="50"/>
    <x v="4"/>
    <n v="2021"/>
    <x v="9"/>
    <n v="69"/>
    <s v="чел"/>
    <n v="193812"/>
  </r>
  <r>
    <x v="50"/>
    <x v="4"/>
    <n v="2021"/>
    <x v="10"/>
    <n v="70"/>
    <s v="чел"/>
    <n v="61131"/>
  </r>
  <r>
    <x v="50"/>
    <x v="4"/>
    <n v="2021"/>
    <x v="11"/>
    <n v="71"/>
    <s v="чел"/>
    <n v="84015"/>
  </r>
  <r>
    <x v="50"/>
    <x v="4"/>
    <n v="2021"/>
    <x v="12"/>
    <n v="72"/>
    <s v="чел"/>
    <n v="40927"/>
  </r>
  <r>
    <x v="50"/>
    <x v="4"/>
    <n v="2021"/>
    <x v="13"/>
    <n v="73"/>
    <s v="чел"/>
    <n v="7739"/>
  </r>
  <r>
    <x v="50"/>
    <x v="4"/>
    <n v="2021"/>
    <x v="14"/>
    <n v="74"/>
    <s v="чел"/>
    <n v="52282"/>
  </r>
  <r>
    <x v="50"/>
    <x v="4"/>
    <n v="2021"/>
    <x v="15"/>
    <n v="75"/>
    <s v="чел"/>
    <n v="56400"/>
  </r>
  <r>
    <x v="50"/>
    <x v="4"/>
    <n v="2021"/>
    <x v="16"/>
    <n v="76"/>
    <s v="чел"/>
    <n v="23100"/>
  </r>
  <r>
    <x v="50"/>
    <x v="4"/>
    <n v="2021"/>
    <x v="17"/>
    <n v="77"/>
    <s v="чел"/>
    <n v="10100"/>
  </r>
  <r>
    <x v="50"/>
    <x v="4"/>
    <n v="2021"/>
    <x v="18"/>
    <n v="78"/>
    <s v="чел"/>
    <n v="10979"/>
  </r>
  <r>
    <x v="50"/>
    <x v="4"/>
    <n v="2021"/>
    <x v="19"/>
    <n v="79"/>
    <s v="чел"/>
    <n v="9267"/>
  </r>
  <r>
    <x v="50"/>
    <x v="4"/>
    <n v="2021"/>
    <x v="20"/>
    <n v="80"/>
    <s v="чел"/>
    <n v="14222"/>
  </r>
  <r>
    <x v="50"/>
    <x v="4"/>
    <n v="2021"/>
    <x v="21"/>
    <n v="81"/>
    <s v="чел"/>
    <n v="7600"/>
  </r>
  <r>
    <x v="50"/>
    <x v="4"/>
    <n v="2021"/>
    <x v="22"/>
    <n v="82"/>
    <s v="чел"/>
    <n v="1178"/>
  </r>
  <r>
    <x v="50"/>
    <x v="4"/>
    <n v="2021"/>
    <x v="23"/>
    <n v="83"/>
    <s v="чел"/>
    <n v="2202"/>
  </r>
  <r>
    <x v="50"/>
    <x v="4"/>
    <n v="2021"/>
    <x v="24"/>
    <n v="84"/>
    <s v="чел"/>
    <n v="1540"/>
  </r>
  <r>
    <x v="50"/>
    <x v="4"/>
    <n v="2021"/>
    <x v="25"/>
    <n v="85"/>
    <s v="чел"/>
    <n v="1388"/>
  </r>
  <r>
    <x v="50"/>
    <x v="4"/>
    <n v="2021"/>
    <x v="26"/>
    <n v="86"/>
    <s v="чел"/>
    <n v="24822"/>
  </r>
  <r>
    <x v="50"/>
    <x v="4"/>
    <n v="2021"/>
    <x v="27"/>
    <n v="87"/>
    <s v="чел"/>
    <n v="1407"/>
  </r>
  <r>
    <x v="50"/>
    <x v="4"/>
    <n v="2021"/>
    <x v="28"/>
    <n v="88"/>
    <s v="чел"/>
    <n v="7739"/>
  </r>
  <r>
    <x v="50"/>
    <x v="4"/>
    <n v="2021"/>
    <x v="29"/>
    <n v="89"/>
    <s v="чел"/>
    <n v="1171"/>
  </r>
  <r>
    <x v="50"/>
    <x v="4"/>
    <n v="2021"/>
    <x v="30"/>
    <n v="90"/>
    <s v="чел"/>
    <n v="2041"/>
  </r>
  <r>
    <x v="51"/>
    <x v="4"/>
    <n v="2021"/>
    <x v="0"/>
    <n v="60"/>
    <s v="ед"/>
    <n v="1"/>
  </r>
  <r>
    <x v="51"/>
    <x v="4"/>
    <n v="2021"/>
    <x v="1"/>
    <n v="61"/>
    <s v="ед"/>
    <n v="738"/>
  </r>
  <r>
    <x v="51"/>
    <x v="4"/>
    <n v="2021"/>
    <x v="2"/>
    <n v="62"/>
    <s v="ед"/>
    <n v="328"/>
  </r>
  <r>
    <x v="51"/>
    <x v="4"/>
    <n v="2021"/>
    <x v="3"/>
    <n v="63"/>
    <s v="ед"/>
    <n v="31"/>
  </r>
  <r>
    <x v="51"/>
    <x v="4"/>
    <n v="2021"/>
    <x v="4"/>
    <n v="64"/>
    <s v="ед"/>
    <n v="42"/>
  </r>
  <r>
    <x v="51"/>
    <x v="4"/>
    <n v="2021"/>
    <x v="5"/>
    <n v="65"/>
    <s v="ед"/>
    <n v="246"/>
  </r>
  <r>
    <x v="51"/>
    <x v="4"/>
    <n v="2021"/>
    <x v="6"/>
    <n v="66"/>
    <s v="чел"/>
    <n v="64"/>
  </r>
  <r>
    <x v="51"/>
    <x v="4"/>
    <n v="2021"/>
    <x v="7"/>
    <n v="67"/>
    <s v="чел"/>
    <n v="19"/>
  </r>
  <r>
    <x v="51"/>
    <x v="4"/>
    <n v="2021"/>
    <x v="8"/>
    <n v="68"/>
    <s v="чел"/>
    <n v="8"/>
  </r>
  <r>
    <x v="51"/>
    <x v="4"/>
    <n v="2021"/>
    <x v="9"/>
    <n v="69"/>
    <s v="чел"/>
    <n v="447381"/>
  </r>
  <r>
    <x v="51"/>
    <x v="4"/>
    <n v="2021"/>
    <x v="10"/>
    <n v="70"/>
    <s v="чел"/>
    <n v="68086"/>
  </r>
  <r>
    <x v="51"/>
    <x v="4"/>
    <n v="2021"/>
    <x v="11"/>
    <n v="71"/>
    <s v="чел"/>
    <n v="214018"/>
  </r>
  <r>
    <x v="51"/>
    <x v="4"/>
    <n v="2021"/>
    <x v="12"/>
    <n v="72"/>
    <s v="чел"/>
    <n v="155744"/>
  </r>
  <r>
    <x v="51"/>
    <x v="4"/>
    <n v="2021"/>
    <x v="13"/>
    <n v="73"/>
    <s v="чел"/>
    <n v="9533"/>
  </r>
  <r>
    <x v="51"/>
    <x v="4"/>
    <n v="2021"/>
    <x v="14"/>
    <n v="74"/>
    <s v="чел"/>
    <n v="59700"/>
  </r>
  <r>
    <x v="51"/>
    <x v="4"/>
    <n v="2021"/>
    <x v="15"/>
    <n v="75"/>
    <s v="чел"/>
    <n v="69878"/>
  </r>
  <r>
    <x v="51"/>
    <x v="4"/>
    <n v="2021"/>
    <x v="16"/>
    <n v="76"/>
    <s v="чел"/>
    <n v="55200"/>
  </r>
  <r>
    <x v="51"/>
    <x v="4"/>
    <n v="2021"/>
    <x v="17"/>
    <n v="77"/>
    <s v="чел"/>
    <n v="47435"/>
  </r>
  <r>
    <x v="51"/>
    <x v="4"/>
    <n v="2021"/>
    <x v="18"/>
    <n v="78"/>
    <s v="чел"/>
    <n v="74197"/>
  </r>
  <r>
    <x v="51"/>
    <x v="4"/>
    <n v="2021"/>
    <x v="19"/>
    <n v="79"/>
    <s v="чел"/>
    <n v="27502"/>
  </r>
  <r>
    <x v="51"/>
    <x v="4"/>
    <n v="2021"/>
    <x v="20"/>
    <n v="80"/>
    <s v="чел"/>
    <n v="41537"/>
  </r>
  <r>
    <x v="51"/>
    <x v="4"/>
    <n v="2021"/>
    <x v="21"/>
    <n v="81"/>
    <s v="чел"/>
    <n v="14502"/>
  </r>
  <r>
    <x v="51"/>
    <x v="4"/>
    <n v="2021"/>
    <x v="22"/>
    <n v="82"/>
    <s v="чел"/>
    <n v="4560"/>
  </r>
  <r>
    <x v="51"/>
    <x v="4"/>
    <n v="2021"/>
    <x v="23"/>
    <n v="83"/>
    <s v="чел"/>
    <n v="11662"/>
  </r>
  <r>
    <x v="51"/>
    <x v="4"/>
    <n v="2021"/>
    <x v="24"/>
    <n v="84"/>
    <s v="чел"/>
    <n v="1062"/>
  </r>
  <r>
    <x v="51"/>
    <x v="4"/>
    <n v="2021"/>
    <x v="25"/>
    <n v="85"/>
    <s v="чел"/>
    <n v="928"/>
  </r>
  <r>
    <x v="51"/>
    <x v="4"/>
    <n v="2021"/>
    <x v="26"/>
    <n v="86"/>
    <s v="чел"/>
    <n v="15193"/>
  </r>
  <r>
    <x v="51"/>
    <x v="4"/>
    <n v="2021"/>
    <x v="27"/>
    <n v="87"/>
    <s v="чел"/>
    <n v="3496"/>
  </r>
  <r>
    <x v="51"/>
    <x v="4"/>
    <n v="2021"/>
    <x v="28"/>
    <n v="88"/>
    <s v="чел"/>
    <n v="7259"/>
  </r>
  <r>
    <x v="51"/>
    <x v="4"/>
    <n v="2021"/>
    <x v="29"/>
    <n v="89"/>
    <s v="чел"/>
    <n v="3647"/>
  </r>
  <r>
    <x v="51"/>
    <x v="4"/>
    <n v="2021"/>
    <x v="30"/>
    <n v="90"/>
    <s v="чел"/>
    <n v="9623"/>
  </r>
  <r>
    <x v="52"/>
    <x v="2"/>
    <n v="2021"/>
    <x v="0"/>
    <n v="60"/>
    <s v="ед"/>
    <n v="3"/>
  </r>
  <r>
    <x v="52"/>
    <x v="2"/>
    <n v="2021"/>
    <x v="1"/>
    <n v="61"/>
    <s v="ед"/>
    <n v="139"/>
  </r>
  <r>
    <x v="52"/>
    <x v="2"/>
    <n v="2021"/>
    <x v="2"/>
    <n v="62"/>
    <s v="ед"/>
    <n v="41"/>
  </r>
  <r>
    <x v="52"/>
    <x v="2"/>
    <n v="2021"/>
    <x v="3"/>
    <n v="63"/>
    <s v="ед"/>
    <n v="27"/>
  </r>
  <r>
    <x v="52"/>
    <x v="2"/>
    <n v="2021"/>
    <x v="4"/>
    <n v="64"/>
    <s v="ед"/>
    <n v="12"/>
  </r>
  <r>
    <x v="52"/>
    <x v="2"/>
    <n v="2021"/>
    <x v="5"/>
    <n v="65"/>
    <s v="ед"/>
    <n v="31"/>
  </r>
  <r>
    <x v="52"/>
    <x v="2"/>
    <n v="2021"/>
    <x v="6"/>
    <n v="66"/>
    <s v="чел"/>
    <n v="23"/>
  </r>
  <r>
    <x v="52"/>
    <x v="2"/>
    <n v="2021"/>
    <x v="7"/>
    <n v="67"/>
    <s v="чел"/>
    <n v="5"/>
  </r>
  <r>
    <x v="52"/>
    <x v="2"/>
    <n v="2021"/>
    <x v="8"/>
    <n v="68"/>
    <s v="чел"/>
    <m/>
  </r>
  <r>
    <x v="52"/>
    <x v="2"/>
    <n v="2021"/>
    <x v="9"/>
    <n v="69"/>
    <s v="чел"/>
    <n v="98542"/>
  </r>
  <r>
    <x v="52"/>
    <x v="2"/>
    <n v="2021"/>
    <x v="10"/>
    <n v="70"/>
    <s v="чел"/>
    <n v="8628"/>
  </r>
  <r>
    <x v="52"/>
    <x v="2"/>
    <n v="2021"/>
    <x v="11"/>
    <n v="71"/>
    <s v="чел"/>
    <n v="77036"/>
  </r>
  <r>
    <x v="52"/>
    <x v="2"/>
    <n v="2021"/>
    <x v="12"/>
    <n v="72"/>
    <s v="чел"/>
    <n v="10325"/>
  </r>
  <r>
    <x v="52"/>
    <x v="2"/>
    <n v="2021"/>
    <x v="13"/>
    <n v="73"/>
    <s v="чел"/>
    <n v="2553"/>
  </r>
  <r>
    <x v="52"/>
    <x v="2"/>
    <n v="2021"/>
    <x v="14"/>
    <n v="74"/>
    <s v="чел"/>
    <n v="10700"/>
  </r>
  <r>
    <x v="52"/>
    <x v="2"/>
    <n v="2021"/>
    <x v="15"/>
    <n v="75"/>
    <s v="чел"/>
    <n v="26730"/>
  </r>
  <r>
    <x v="52"/>
    <x v="2"/>
    <n v="2021"/>
    <x v="16"/>
    <n v="76"/>
    <s v="чел"/>
    <n v="7920"/>
  </r>
  <r>
    <x v="52"/>
    <x v="2"/>
    <n v="2021"/>
    <x v="17"/>
    <n v="77"/>
    <s v="чел"/>
    <n v="4801"/>
  </r>
  <r>
    <x v="52"/>
    <x v="2"/>
    <n v="2021"/>
    <x v="18"/>
    <n v="78"/>
    <s v="чел"/>
    <n v="11131"/>
  </r>
  <r>
    <x v="52"/>
    <x v="2"/>
    <n v="2021"/>
    <x v="19"/>
    <n v="79"/>
    <s v="чел"/>
    <n v="11165"/>
  </r>
  <r>
    <x v="52"/>
    <x v="2"/>
    <n v="2021"/>
    <x v="20"/>
    <n v="80"/>
    <s v="чел"/>
    <n v="16526"/>
  </r>
  <r>
    <x v="52"/>
    <x v="2"/>
    <n v="2021"/>
    <x v="21"/>
    <n v="81"/>
    <s v="чел"/>
    <n v="2097"/>
  </r>
  <r>
    <x v="52"/>
    <x v="2"/>
    <n v="2021"/>
    <x v="22"/>
    <n v="82"/>
    <s v="чел"/>
    <n v="2927"/>
  </r>
  <r>
    <x v="52"/>
    <x v="2"/>
    <n v="2021"/>
    <x v="23"/>
    <n v="83"/>
    <s v="чел"/>
    <n v="414"/>
  </r>
  <r>
    <x v="52"/>
    <x v="2"/>
    <n v="2021"/>
    <x v="24"/>
    <n v="84"/>
    <s v="чел"/>
    <n v="106"/>
  </r>
  <r>
    <x v="52"/>
    <x v="2"/>
    <n v="2021"/>
    <x v="25"/>
    <n v="85"/>
    <s v="чел"/>
    <n v="318"/>
  </r>
  <r>
    <x v="52"/>
    <x v="2"/>
    <n v="2021"/>
    <x v="26"/>
    <n v="86"/>
    <s v="чел"/>
    <n v="0"/>
  </r>
  <r>
    <x v="52"/>
    <x v="2"/>
    <n v="2021"/>
    <x v="27"/>
    <n v="87"/>
    <s v="чел"/>
    <n v="286"/>
  </r>
  <r>
    <x v="52"/>
    <x v="2"/>
    <n v="2021"/>
    <x v="28"/>
    <n v="88"/>
    <s v="чел"/>
    <n v="2553"/>
  </r>
  <r>
    <x v="52"/>
    <x v="2"/>
    <n v="2021"/>
    <x v="29"/>
    <n v="89"/>
    <s v="чел"/>
    <n v="177"/>
  </r>
  <r>
    <x v="52"/>
    <x v="2"/>
    <n v="2021"/>
    <x v="30"/>
    <n v="90"/>
    <s v="чел"/>
    <n v="691"/>
  </r>
  <r>
    <x v="53"/>
    <x v="3"/>
    <n v="2021"/>
    <x v="0"/>
    <n v="60"/>
    <s v="ед"/>
    <n v="1"/>
  </r>
  <r>
    <x v="53"/>
    <x v="3"/>
    <n v="2021"/>
    <x v="1"/>
    <n v="61"/>
    <s v="ед"/>
    <n v="244"/>
  </r>
  <r>
    <x v="53"/>
    <x v="3"/>
    <n v="2021"/>
    <x v="2"/>
    <n v="62"/>
    <s v="ед"/>
    <n v="113"/>
  </r>
  <r>
    <x v="53"/>
    <x v="3"/>
    <n v="2021"/>
    <x v="3"/>
    <n v="63"/>
    <s v="ед"/>
    <n v="37"/>
  </r>
  <r>
    <x v="53"/>
    <x v="3"/>
    <n v="2021"/>
    <x v="4"/>
    <n v="64"/>
    <s v="ед"/>
    <n v="17"/>
  </r>
  <r>
    <x v="53"/>
    <x v="3"/>
    <n v="2021"/>
    <x v="5"/>
    <n v="65"/>
    <s v="ед"/>
    <n v="35"/>
  </r>
  <r>
    <x v="53"/>
    <x v="3"/>
    <n v="2021"/>
    <x v="6"/>
    <n v="66"/>
    <s v="чел"/>
    <n v="32"/>
  </r>
  <r>
    <x v="53"/>
    <x v="3"/>
    <n v="2021"/>
    <x v="7"/>
    <n v="67"/>
    <s v="чел"/>
    <n v="6"/>
  </r>
  <r>
    <x v="53"/>
    <x v="3"/>
    <n v="2021"/>
    <x v="8"/>
    <n v="68"/>
    <s v="чел"/>
    <n v="4"/>
  </r>
  <r>
    <x v="53"/>
    <x v="3"/>
    <n v="2021"/>
    <x v="9"/>
    <n v="69"/>
    <s v="чел"/>
    <n v="24026"/>
  </r>
  <r>
    <x v="53"/>
    <x v="3"/>
    <n v="2021"/>
    <x v="10"/>
    <n v="70"/>
    <s v="чел"/>
    <n v="6442"/>
  </r>
  <r>
    <x v="53"/>
    <x v="3"/>
    <n v="2021"/>
    <x v="11"/>
    <n v="71"/>
    <s v="чел"/>
    <n v="11720"/>
  </r>
  <r>
    <x v="53"/>
    <x v="3"/>
    <n v="2021"/>
    <x v="12"/>
    <n v="72"/>
    <s v="чел"/>
    <n v="3009"/>
  </r>
  <r>
    <x v="53"/>
    <x v="3"/>
    <n v="2021"/>
    <x v="13"/>
    <n v="73"/>
    <s v="чел"/>
    <n v="2855"/>
  </r>
  <r>
    <x v="53"/>
    <x v="3"/>
    <n v="2021"/>
    <x v="14"/>
    <n v="74"/>
    <s v="чел"/>
    <n v="8889"/>
  </r>
  <r>
    <x v="53"/>
    <x v="3"/>
    <n v="2021"/>
    <x v="15"/>
    <n v="75"/>
    <s v="чел"/>
    <n v="6727"/>
  </r>
  <r>
    <x v="53"/>
    <x v="3"/>
    <n v="2021"/>
    <x v="16"/>
    <n v="76"/>
    <s v="чел"/>
    <n v="2806"/>
  </r>
  <r>
    <x v="53"/>
    <x v="3"/>
    <n v="2021"/>
    <x v="17"/>
    <n v="77"/>
    <s v="чел"/>
    <n v="2162"/>
  </r>
  <r>
    <x v="53"/>
    <x v="3"/>
    <n v="2021"/>
    <x v="18"/>
    <n v="78"/>
    <s v="чел"/>
    <n v="3844"/>
  </r>
  <r>
    <x v="53"/>
    <x v="3"/>
    <n v="2021"/>
    <x v="19"/>
    <n v="79"/>
    <s v="чел"/>
    <n v="3123"/>
  </r>
  <r>
    <x v="53"/>
    <x v="3"/>
    <n v="2021"/>
    <x v="20"/>
    <n v="80"/>
    <s v="чел"/>
    <n v="4084"/>
  </r>
  <r>
    <x v="53"/>
    <x v="3"/>
    <n v="2021"/>
    <x v="21"/>
    <n v="81"/>
    <s v="чел"/>
    <n v="1922"/>
  </r>
  <r>
    <x v="53"/>
    <x v="3"/>
    <n v="2021"/>
    <x v="22"/>
    <n v="82"/>
    <s v="чел"/>
    <n v="120"/>
  </r>
  <r>
    <x v="53"/>
    <x v="3"/>
    <n v="2021"/>
    <x v="23"/>
    <n v="83"/>
    <s v="чел"/>
    <n v="192"/>
  </r>
  <r>
    <x v="53"/>
    <x v="3"/>
    <n v="2021"/>
    <x v="24"/>
    <n v="84"/>
    <s v="чел"/>
    <n v="72"/>
  </r>
  <r>
    <x v="53"/>
    <x v="3"/>
    <n v="2021"/>
    <x v="25"/>
    <n v="85"/>
    <s v="чел"/>
    <n v="601"/>
  </r>
  <r>
    <x v="53"/>
    <x v="3"/>
    <n v="2021"/>
    <x v="26"/>
    <n v="86"/>
    <s v="чел"/>
    <n v="1009"/>
  </r>
  <r>
    <x v="53"/>
    <x v="3"/>
    <n v="2021"/>
    <x v="27"/>
    <n v="87"/>
    <s v="чел"/>
    <n v="241"/>
  </r>
  <r>
    <x v="53"/>
    <x v="3"/>
    <n v="2021"/>
    <x v="28"/>
    <n v="88"/>
    <s v="чел"/>
    <n v="384"/>
  </r>
  <r>
    <x v="53"/>
    <x v="3"/>
    <n v="2021"/>
    <x v="29"/>
    <n v="89"/>
    <s v="чел"/>
    <n v="456"/>
  </r>
  <r>
    <x v="53"/>
    <x v="3"/>
    <n v="2021"/>
    <x v="30"/>
    <n v="90"/>
    <s v="чел"/>
    <n v="242"/>
  </r>
  <r>
    <x v="54"/>
    <x v="0"/>
    <n v="2021"/>
    <x v="0"/>
    <n v="60"/>
    <s v="ед"/>
    <n v="3"/>
  </r>
  <r>
    <x v="54"/>
    <x v="0"/>
    <n v="2021"/>
    <x v="1"/>
    <n v="61"/>
    <s v="ед"/>
    <n v="2317"/>
  </r>
  <r>
    <x v="54"/>
    <x v="0"/>
    <n v="2021"/>
    <x v="2"/>
    <n v="62"/>
    <s v="ед"/>
    <n v="997"/>
  </r>
  <r>
    <x v="54"/>
    <x v="0"/>
    <n v="2021"/>
    <x v="3"/>
    <n v="63"/>
    <s v="ед"/>
    <n v="166"/>
  </r>
  <r>
    <x v="54"/>
    <x v="0"/>
    <n v="2021"/>
    <x v="4"/>
    <n v="64"/>
    <s v="ед"/>
    <n v="195"/>
  </r>
  <r>
    <x v="54"/>
    <x v="0"/>
    <n v="2021"/>
    <x v="5"/>
    <n v="65"/>
    <s v="ед"/>
    <n v="659"/>
  </r>
  <r>
    <x v="54"/>
    <x v="0"/>
    <n v="2021"/>
    <x v="6"/>
    <n v="66"/>
    <s v="чел"/>
    <n v="95"/>
  </r>
  <r>
    <x v="54"/>
    <x v="0"/>
    <n v="2021"/>
    <x v="7"/>
    <n v="67"/>
    <s v="чел"/>
    <n v="130"/>
  </r>
  <r>
    <x v="54"/>
    <x v="0"/>
    <n v="2021"/>
    <x v="8"/>
    <n v="68"/>
    <s v="чел"/>
    <n v="75"/>
  </r>
  <r>
    <x v="54"/>
    <x v="0"/>
    <n v="2021"/>
    <x v="9"/>
    <n v="69"/>
    <s v="чел"/>
    <n v="249123"/>
  </r>
  <r>
    <x v="54"/>
    <x v="0"/>
    <n v="2021"/>
    <x v="10"/>
    <n v="70"/>
    <s v="чел"/>
    <n v="58558"/>
  </r>
  <r>
    <x v="54"/>
    <x v="0"/>
    <n v="2021"/>
    <x v="11"/>
    <n v="71"/>
    <s v="чел"/>
    <n v="170847"/>
  </r>
  <r>
    <x v="54"/>
    <x v="0"/>
    <n v="2021"/>
    <x v="12"/>
    <n v="72"/>
    <s v="чел"/>
    <n v="16842"/>
  </r>
  <r>
    <x v="54"/>
    <x v="0"/>
    <n v="2021"/>
    <x v="13"/>
    <n v="73"/>
    <s v="чел"/>
    <n v="2876"/>
  </r>
  <r>
    <x v="54"/>
    <x v="0"/>
    <n v="2021"/>
    <x v="14"/>
    <n v="74"/>
    <s v="чел"/>
    <n v="81219"/>
  </r>
  <r>
    <x v="54"/>
    <x v="0"/>
    <n v="2021"/>
    <x v="15"/>
    <n v="75"/>
    <s v="чел"/>
    <n v="54890"/>
  </r>
  <r>
    <x v="54"/>
    <x v="0"/>
    <n v="2021"/>
    <x v="16"/>
    <n v="76"/>
    <s v="чел"/>
    <n v="7741"/>
  </r>
  <r>
    <x v="54"/>
    <x v="0"/>
    <n v="2021"/>
    <x v="17"/>
    <n v="77"/>
    <s v="чел"/>
    <n v="14870"/>
  </r>
  <r>
    <x v="54"/>
    <x v="0"/>
    <n v="2021"/>
    <x v="18"/>
    <n v="78"/>
    <s v="чел"/>
    <n v="37761"/>
  </r>
  <r>
    <x v="54"/>
    <x v="0"/>
    <n v="2021"/>
    <x v="19"/>
    <n v="79"/>
    <s v="чел"/>
    <n v="12364"/>
  </r>
  <r>
    <x v="54"/>
    <x v="0"/>
    <n v="2021"/>
    <x v="20"/>
    <n v="80"/>
    <s v="чел"/>
    <n v="30399"/>
  </r>
  <r>
    <x v="54"/>
    <x v="0"/>
    <n v="2021"/>
    <x v="21"/>
    <n v="81"/>
    <s v="чел"/>
    <n v="4149"/>
  </r>
  <r>
    <x v="54"/>
    <x v="0"/>
    <n v="2021"/>
    <x v="22"/>
    <n v="82"/>
    <s v="чел"/>
    <n v="8512"/>
  </r>
  <r>
    <x v="54"/>
    <x v="0"/>
    <n v="2021"/>
    <x v="23"/>
    <n v="83"/>
    <s v="чел"/>
    <n v="1317"/>
  </r>
  <r>
    <x v="54"/>
    <x v="0"/>
    <n v="2021"/>
    <x v="24"/>
    <n v="84"/>
    <s v="чел"/>
    <n v="1028"/>
  </r>
  <r>
    <x v="54"/>
    <x v="0"/>
    <n v="2021"/>
    <x v="25"/>
    <n v="85"/>
    <s v="чел"/>
    <n v="399"/>
  </r>
  <r>
    <x v="54"/>
    <x v="0"/>
    <n v="2021"/>
    <x v="26"/>
    <n v="86"/>
    <s v="чел"/>
    <n v="17406"/>
  </r>
  <r>
    <x v="54"/>
    <x v="0"/>
    <n v="2021"/>
    <x v="27"/>
    <n v="87"/>
    <s v="чел"/>
    <n v="2478"/>
  </r>
  <r>
    <x v="54"/>
    <x v="0"/>
    <n v="2021"/>
    <x v="28"/>
    <n v="88"/>
    <s v="чел"/>
    <n v="2876"/>
  </r>
  <r>
    <x v="54"/>
    <x v="0"/>
    <n v="2021"/>
    <x v="29"/>
    <n v="89"/>
    <s v="чел"/>
    <n v="1500"/>
  </r>
  <r>
    <x v="54"/>
    <x v="0"/>
    <n v="2021"/>
    <x v="30"/>
    <n v="90"/>
    <s v="чел"/>
    <n v="5209"/>
  </r>
  <r>
    <x v="55"/>
    <x v="5"/>
    <n v="2021"/>
    <x v="0"/>
    <n v="60"/>
    <s v="ед"/>
    <n v="30"/>
  </r>
  <r>
    <x v="55"/>
    <x v="5"/>
    <n v="2021"/>
    <x v="1"/>
    <n v="61"/>
    <s v="ед"/>
    <n v="742"/>
  </r>
  <r>
    <x v="55"/>
    <x v="5"/>
    <n v="2021"/>
    <x v="2"/>
    <n v="62"/>
    <s v="ед"/>
    <n v="361"/>
  </r>
  <r>
    <x v="55"/>
    <x v="5"/>
    <n v="2021"/>
    <x v="3"/>
    <n v="63"/>
    <s v="ед"/>
    <n v="53"/>
  </r>
  <r>
    <x v="55"/>
    <x v="5"/>
    <n v="2021"/>
    <x v="4"/>
    <n v="64"/>
    <s v="ед"/>
    <n v="51"/>
  </r>
  <r>
    <x v="55"/>
    <x v="5"/>
    <n v="2021"/>
    <x v="5"/>
    <n v="65"/>
    <s v="ед"/>
    <n v="137"/>
  </r>
  <r>
    <x v="55"/>
    <x v="5"/>
    <n v="2021"/>
    <x v="6"/>
    <n v="66"/>
    <s v="чел"/>
    <n v="122"/>
  </r>
  <r>
    <x v="55"/>
    <x v="5"/>
    <n v="2021"/>
    <x v="7"/>
    <n v="67"/>
    <s v="чел"/>
    <n v="5"/>
  </r>
  <r>
    <x v="55"/>
    <x v="5"/>
    <n v="2021"/>
    <x v="8"/>
    <n v="68"/>
    <s v="чел"/>
    <n v="13"/>
  </r>
  <r>
    <x v="55"/>
    <x v="5"/>
    <n v="2021"/>
    <x v="9"/>
    <n v="69"/>
    <s v="чел"/>
    <n v="92457"/>
  </r>
  <r>
    <x v="55"/>
    <x v="5"/>
    <n v="2021"/>
    <x v="10"/>
    <n v="70"/>
    <s v="чел"/>
    <n v="15142"/>
  </r>
  <r>
    <x v="55"/>
    <x v="5"/>
    <n v="2021"/>
    <x v="11"/>
    <n v="71"/>
    <s v="чел"/>
    <n v="51937"/>
  </r>
  <r>
    <x v="55"/>
    <x v="5"/>
    <n v="2021"/>
    <x v="12"/>
    <n v="72"/>
    <s v="чел"/>
    <n v="21091"/>
  </r>
  <r>
    <x v="55"/>
    <x v="5"/>
    <n v="2021"/>
    <x v="13"/>
    <n v="73"/>
    <s v="чел"/>
    <n v="4287"/>
  </r>
  <r>
    <x v="55"/>
    <x v="5"/>
    <n v="2021"/>
    <x v="14"/>
    <n v="74"/>
    <s v="чел"/>
    <n v="7852"/>
  </r>
  <r>
    <x v="55"/>
    <x v="5"/>
    <n v="2021"/>
    <x v="15"/>
    <n v="75"/>
    <s v="чел"/>
    <n v="38159"/>
  </r>
  <r>
    <x v="55"/>
    <x v="5"/>
    <n v="2021"/>
    <x v="16"/>
    <n v="76"/>
    <s v="чел"/>
    <n v="24580"/>
  </r>
  <r>
    <x v="55"/>
    <x v="5"/>
    <n v="2021"/>
    <x v="17"/>
    <n v="77"/>
    <s v="чел"/>
    <n v="18985"/>
  </r>
  <r>
    <x v="55"/>
    <x v="5"/>
    <n v="2021"/>
    <x v="18"/>
    <n v="78"/>
    <s v="чел"/>
    <n v="9765"/>
  </r>
  <r>
    <x v="55"/>
    <x v="5"/>
    <n v="2021"/>
    <x v="19"/>
    <n v="79"/>
    <s v="чел"/>
    <n v="7261"/>
  </r>
  <r>
    <x v="55"/>
    <x v="5"/>
    <n v="2021"/>
    <x v="20"/>
    <n v="80"/>
    <s v="чел"/>
    <n v="9970"/>
  </r>
  <r>
    <x v="55"/>
    <x v="5"/>
    <n v="2021"/>
    <x v="21"/>
    <n v="81"/>
    <s v="чел"/>
    <n v="2599"/>
  </r>
  <r>
    <x v="55"/>
    <x v="5"/>
    <n v="2021"/>
    <x v="22"/>
    <n v="82"/>
    <s v="чел"/>
    <n v="834"/>
  </r>
  <r>
    <x v="55"/>
    <x v="5"/>
    <n v="2021"/>
    <x v="23"/>
    <n v="83"/>
    <s v="чел"/>
    <n v="808"/>
  </r>
  <r>
    <x v="55"/>
    <x v="5"/>
    <n v="2021"/>
    <x v="24"/>
    <n v="84"/>
    <s v="чел"/>
    <n v="240"/>
  </r>
  <r>
    <x v="55"/>
    <x v="5"/>
    <n v="2021"/>
    <x v="25"/>
    <n v="85"/>
    <s v="чел"/>
    <n v="522"/>
  </r>
  <r>
    <x v="55"/>
    <x v="5"/>
    <n v="2021"/>
    <x v="26"/>
    <n v="86"/>
    <s v="чел"/>
    <n v="7976"/>
  </r>
  <r>
    <x v="55"/>
    <x v="5"/>
    <n v="2021"/>
    <x v="27"/>
    <n v="87"/>
    <s v="чел"/>
    <n v="1142"/>
  </r>
  <r>
    <x v="55"/>
    <x v="5"/>
    <n v="2021"/>
    <x v="28"/>
    <n v="88"/>
    <s v="чел"/>
    <n v="4287"/>
  </r>
  <r>
    <x v="55"/>
    <x v="5"/>
    <n v="2021"/>
    <x v="29"/>
    <n v="89"/>
    <s v="чел"/>
    <n v="664"/>
  </r>
  <r>
    <x v="55"/>
    <x v="5"/>
    <n v="2021"/>
    <x v="30"/>
    <n v="90"/>
    <s v="чел"/>
    <n v="808"/>
  </r>
  <r>
    <x v="56"/>
    <x v="4"/>
    <n v="2021"/>
    <x v="0"/>
    <n v="60"/>
    <s v="ед"/>
    <n v="1"/>
  </r>
  <r>
    <x v="56"/>
    <x v="4"/>
    <n v="2021"/>
    <x v="1"/>
    <n v="61"/>
    <s v="ед"/>
    <n v="749"/>
  </r>
  <r>
    <x v="56"/>
    <x v="4"/>
    <n v="2021"/>
    <x v="2"/>
    <n v="62"/>
    <s v="ед"/>
    <n v="466"/>
  </r>
  <r>
    <x v="56"/>
    <x v="4"/>
    <n v="2021"/>
    <x v="3"/>
    <n v="63"/>
    <s v="ед"/>
    <n v="45"/>
  </r>
  <r>
    <x v="56"/>
    <x v="4"/>
    <n v="2021"/>
    <x v="4"/>
    <n v="64"/>
    <s v="ед"/>
    <n v="53"/>
  </r>
  <r>
    <x v="56"/>
    <x v="4"/>
    <n v="2021"/>
    <x v="5"/>
    <n v="65"/>
    <s v="ед"/>
    <n v="83"/>
  </r>
  <r>
    <x v="56"/>
    <x v="4"/>
    <n v="2021"/>
    <x v="6"/>
    <n v="66"/>
    <s v="чел"/>
    <n v="34"/>
  </r>
  <r>
    <x v="56"/>
    <x v="4"/>
    <n v="2021"/>
    <x v="7"/>
    <n v="67"/>
    <s v="чел"/>
    <n v="21"/>
  </r>
  <r>
    <x v="56"/>
    <x v="4"/>
    <n v="2021"/>
    <x v="8"/>
    <n v="68"/>
    <s v="чел"/>
    <n v="47"/>
  </r>
  <r>
    <x v="56"/>
    <x v="4"/>
    <n v="2021"/>
    <x v="9"/>
    <n v="69"/>
    <s v="чел"/>
    <n v="152000"/>
  </r>
  <r>
    <x v="56"/>
    <x v="4"/>
    <n v="2021"/>
    <x v="10"/>
    <n v="70"/>
    <s v="чел"/>
    <n v="61531"/>
  </r>
  <r>
    <x v="56"/>
    <x v="4"/>
    <n v="2021"/>
    <x v="11"/>
    <n v="71"/>
    <s v="чел"/>
    <n v="70750"/>
  </r>
  <r>
    <x v="56"/>
    <x v="4"/>
    <n v="2021"/>
    <x v="12"/>
    <n v="72"/>
    <s v="чел"/>
    <n v="17580"/>
  </r>
  <r>
    <x v="56"/>
    <x v="4"/>
    <n v="2021"/>
    <x v="13"/>
    <n v="73"/>
    <s v="чел"/>
    <n v="2139"/>
  </r>
  <r>
    <x v="56"/>
    <x v="4"/>
    <n v="2021"/>
    <x v="14"/>
    <n v="74"/>
    <s v="чел"/>
    <n v="41915"/>
  </r>
  <r>
    <x v="56"/>
    <x v="4"/>
    <n v="2021"/>
    <x v="15"/>
    <n v="75"/>
    <s v="чел"/>
    <n v="12292"/>
  </r>
  <r>
    <x v="56"/>
    <x v="4"/>
    <n v="2021"/>
    <x v="16"/>
    <n v="76"/>
    <s v="чел"/>
    <n v="2130"/>
  </r>
  <r>
    <x v="56"/>
    <x v="4"/>
    <n v="2021"/>
    <x v="17"/>
    <n v="77"/>
    <s v="чел"/>
    <n v="35038"/>
  </r>
  <r>
    <x v="56"/>
    <x v="4"/>
    <n v="2021"/>
    <x v="18"/>
    <n v="78"/>
    <s v="чел"/>
    <n v="2258"/>
  </r>
  <r>
    <x v="56"/>
    <x v="4"/>
    <n v="2021"/>
    <x v="19"/>
    <n v="79"/>
    <s v="чел"/>
    <n v="16010"/>
  </r>
  <r>
    <x v="56"/>
    <x v="4"/>
    <n v="2021"/>
    <x v="20"/>
    <n v="80"/>
    <s v="чел"/>
    <n v="8298"/>
  </r>
  <r>
    <x v="56"/>
    <x v="4"/>
    <n v="2021"/>
    <x v="21"/>
    <n v="81"/>
    <s v="чел"/>
    <n v="6180"/>
  </r>
  <r>
    <x v="56"/>
    <x v="4"/>
    <n v="2021"/>
    <x v="22"/>
    <n v="82"/>
    <s v="чел"/>
    <n v="4943"/>
  </r>
  <r>
    <x v="56"/>
    <x v="4"/>
    <n v="2021"/>
    <x v="23"/>
    <n v="83"/>
    <s v="чел"/>
    <n v="3679"/>
  </r>
  <r>
    <x v="56"/>
    <x v="4"/>
    <n v="2021"/>
    <x v="24"/>
    <n v="84"/>
    <s v="чел"/>
    <n v="148"/>
  </r>
  <r>
    <x v="56"/>
    <x v="4"/>
    <n v="2021"/>
    <x v="25"/>
    <n v="85"/>
    <s v="чел"/>
    <n v="120"/>
  </r>
  <r>
    <x v="56"/>
    <x v="4"/>
    <n v="2021"/>
    <x v="26"/>
    <n v="86"/>
    <s v="чел"/>
    <n v="14170"/>
  </r>
  <r>
    <x v="56"/>
    <x v="4"/>
    <n v="2021"/>
    <x v="27"/>
    <n v="87"/>
    <s v="чел"/>
    <n v="804"/>
  </r>
  <r>
    <x v="56"/>
    <x v="4"/>
    <n v="2021"/>
    <x v="28"/>
    <n v="88"/>
    <s v="чел"/>
    <n v="2139"/>
  </r>
  <r>
    <x v="56"/>
    <x v="4"/>
    <n v="2021"/>
    <x v="29"/>
    <n v="89"/>
    <s v="чел"/>
    <n v="481"/>
  </r>
  <r>
    <x v="56"/>
    <x v="4"/>
    <n v="2021"/>
    <x v="30"/>
    <n v="90"/>
    <s v="чел"/>
    <n v="1395"/>
  </r>
  <r>
    <x v="57"/>
    <x v="3"/>
    <n v="2021"/>
    <x v="0"/>
    <n v="60"/>
    <s v="ед"/>
    <n v="5"/>
  </r>
  <r>
    <x v="57"/>
    <x v="3"/>
    <n v="2021"/>
    <x v="1"/>
    <n v="61"/>
    <s v="ед"/>
    <n v="383"/>
  </r>
  <r>
    <x v="57"/>
    <x v="3"/>
    <n v="2021"/>
    <x v="2"/>
    <n v="62"/>
    <s v="ед"/>
    <n v="304"/>
  </r>
  <r>
    <x v="57"/>
    <x v="3"/>
    <n v="2021"/>
    <x v="3"/>
    <n v="63"/>
    <s v="ед"/>
    <n v="50"/>
  </r>
  <r>
    <x v="57"/>
    <x v="3"/>
    <n v="2021"/>
    <x v="4"/>
    <n v="64"/>
    <s v="ед"/>
    <n v="18"/>
  </r>
  <r>
    <x v="57"/>
    <x v="3"/>
    <n v="2021"/>
    <x v="5"/>
    <n v="65"/>
    <s v="ед"/>
    <n v="3"/>
  </r>
  <r>
    <x v="57"/>
    <x v="3"/>
    <n v="2021"/>
    <x v="6"/>
    <n v="66"/>
    <s v="чел"/>
    <n v="0"/>
  </r>
  <r>
    <x v="57"/>
    <x v="3"/>
    <n v="2021"/>
    <x v="7"/>
    <n v="67"/>
    <s v="чел"/>
    <n v="1"/>
  </r>
  <r>
    <x v="57"/>
    <x v="3"/>
    <n v="2021"/>
    <x v="8"/>
    <n v="68"/>
    <s v="чел"/>
    <n v="7"/>
  </r>
  <r>
    <x v="57"/>
    <x v="3"/>
    <n v="2021"/>
    <x v="9"/>
    <n v="69"/>
    <s v="чел"/>
    <n v="163200"/>
  </r>
  <r>
    <x v="57"/>
    <x v="3"/>
    <n v="2021"/>
    <x v="10"/>
    <n v="70"/>
    <s v="чел"/>
    <n v="25364"/>
  </r>
  <r>
    <x v="57"/>
    <x v="3"/>
    <n v="2021"/>
    <x v="11"/>
    <n v="71"/>
    <s v="чел"/>
    <n v="93910"/>
  </r>
  <r>
    <x v="57"/>
    <x v="3"/>
    <n v="2021"/>
    <x v="12"/>
    <n v="72"/>
    <s v="чел"/>
    <n v="38159"/>
  </r>
  <r>
    <x v="57"/>
    <x v="3"/>
    <n v="2021"/>
    <x v="13"/>
    <n v="73"/>
    <s v="чел"/>
    <n v="5767"/>
  </r>
  <r>
    <x v="57"/>
    <x v="3"/>
    <n v="2021"/>
    <x v="14"/>
    <n v="74"/>
    <s v="чел"/>
    <n v="13972"/>
  </r>
  <r>
    <x v="57"/>
    <x v="3"/>
    <n v="2021"/>
    <x v="15"/>
    <n v="75"/>
    <s v="чел"/>
    <n v="3478"/>
  </r>
  <r>
    <x v="57"/>
    <x v="3"/>
    <n v="2021"/>
    <x v="16"/>
    <n v="76"/>
    <s v="чел"/>
    <n v="4705"/>
  </r>
  <r>
    <x v="57"/>
    <x v="3"/>
    <n v="2021"/>
    <x v="17"/>
    <n v="77"/>
    <s v="чел"/>
    <n v="12246"/>
  </r>
  <r>
    <x v="57"/>
    <x v="3"/>
    <n v="2021"/>
    <x v="18"/>
    <n v="78"/>
    <s v="чел"/>
    <n v="617"/>
  </r>
  <r>
    <x v="57"/>
    <x v="3"/>
    <n v="2021"/>
    <x v="19"/>
    <n v="79"/>
    <s v="чел"/>
    <n v="12234"/>
  </r>
  <r>
    <x v="57"/>
    <x v="3"/>
    <n v="2021"/>
    <x v="20"/>
    <n v="80"/>
    <s v="чел"/>
    <n v="2812"/>
  </r>
  <r>
    <x v="57"/>
    <x v="3"/>
    <n v="2021"/>
    <x v="21"/>
    <n v="81"/>
    <s v="чел"/>
    <n v="1042"/>
  </r>
  <r>
    <x v="57"/>
    <x v="3"/>
    <n v="2021"/>
    <x v="22"/>
    <n v="82"/>
    <s v="чел"/>
    <n v="35634"/>
  </r>
  <r>
    <x v="57"/>
    <x v="3"/>
    <n v="2021"/>
    <x v="23"/>
    <n v="83"/>
    <s v="чел"/>
    <n v="482"/>
  </r>
  <r>
    <x v="57"/>
    <x v="3"/>
    <n v="2021"/>
    <x v="24"/>
    <n v="84"/>
    <s v="чел"/>
    <n v="68"/>
  </r>
  <r>
    <x v="57"/>
    <x v="3"/>
    <n v="2021"/>
    <x v="25"/>
    <n v="85"/>
    <s v="чел"/>
    <n v="146"/>
  </r>
  <r>
    <x v="57"/>
    <x v="3"/>
    <n v="2021"/>
    <x v="26"/>
    <n v="86"/>
    <s v="чел"/>
    <n v="587"/>
  </r>
  <r>
    <x v="57"/>
    <x v="3"/>
    <n v="2021"/>
    <x v="27"/>
    <n v="87"/>
    <s v="чел"/>
    <n v="248"/>
  </r>
  <r>
    <x v="57"/>
    <x v="3"/>
    <n v="2021"/>
    <x v="28"/>
    <n v="88"/>
    <s v="чел"/>
    <n v="168"/>
  </r>
  <r>
    <x v="57"/>
    <x v="3"/>
    <n v="2021"/>
    <x v="29"/>
    <n v="89"/>
    <s v="чел"/>
    <n v="63"/>
  </r>
  <r>
    <x v="57"/>
    <x v="3"/>
    <n v="2021"/>
    <x v="30"/>
    <n v="90"/>
    <s v="чел"/>
    <n v="84"/>
  </r>
  <r>
    <x v="58"/>
    <x v="4"/>
    <n v="2021"/>
    <x v="0"/>
    <n v="60"/>
    <s v="ед"/>
    <n v="3"/>
  </r>
  <r>
    <x v="58"/>
    <x v="4"/>
    <n v="2021"/>
    <x v="1"/>
    <n v="61"/>
    <s v="ед"/>
    <n v="753"/>
  </r>
  <r>
    <x v="58"/>
    <x v="4"/>
    <n v="2021"/>
    <x v="2"/>
    <n v="62"/>
    <s v="ед"/>
    <n v="324"/>
  </r>
  <r>
    <x v="58"/>
    <x v="4"/>
    <n v="2021"/>
    <x v="3"/>
    <n v="63"/>
    <s v="ед"/>
    <n v="57"/>
  </r>
  <r>
    <x v="58"/>
    <x v="4"/>
    <n v="2021"/>
    <x v="4"/>
    <n v="64"/>
    <s v="ед"/>
    <n v="81"/>
  </r>
  <r>
    <x v="58"/>
    <x v="4"/>
    <n v="2021"/>
    <x v="5"/>
    <n v="65"/>
    <s v="ед"/>
    <n v="216"/>
  </r>
  <r>
    <x v="58"/>
    <x v="4"/>
    <n v="2021"/>
    <x v="6"/>
    <n v="66"/>
    <s v="чел"/>
    <n v="36"/>
  </r>
  <r>
    <x v="58"/>
    <x v="4"/>
    <n v="2021"/>
    <x v="7"/>
    <n v="67"/>
    <s v="чел"/>
    <n v="35"/>
  </r>
  <r>
    <x v="58"/>
    <x v="4"/>
    <n v="2021"/>
    <x v="8"/>
    <n v="68"/>
    <s v="чел"/>
    <n v="4"/>
  </r>
  <r>
    <x v="58"/>
    <x v="4"/>
    <n v="2021"/>
    <x v="9"/>
    <n v="69"/>
    <s v="чел"/>
    <n v="109747"/>
  </r>
  <r>
    <x v="58"/>
    <x v="4"/>
    <n v="2021"/>
    <x v="10"/>
    <n v="70"/>
    <s v="чел"/>
    <n v="35826"/>
  </r>
  <r>
    <x v="58"/>
    <x v="4"/>
    <n v="2021"/>
    <x v="11"/>
    <n v="71"/>
    <s v="чел"/>
    <n v="56719"/>
  </r>
  <r>
    <x v="58"/>
    <x v="4"/>
    <n v="2021"/>
    <x v="12"/>
    <n v="72"/>
    <s v="чел"/>
    <n v="14304"/>
  </r>
  <r>
    <x v="58"/>
    <x v="4"/>
    <n v="2021"/>
    <x v="13"/>
    <n v="73"/>
    <s v="чел"/>
    <n v="2898"/>
  </r>
  <r>
    <x v="58"/>
    <x v="4"/>
    <n v="2021"/>
    <x v="14"/>
    <n v="74"/>
    <s v="чел"/>
    <n v="13387"/>
  </r>
  <r>
    <x v="58"/>
    <x v="4"/>
    <n v="2021"/>
    <x v="15"/>
    <n v="75"/>
    <s v="чел"/>
    <n v="26700"/>
  </r>
  <r>
    <x v="58"/>
    <x v="4"/>
    <n v="2021"/>
    <x v="16"/>
    <n v="76"/>
    <s v="чел"/>
    <n v="6876"/>
  </r>
  <r>
    <x v="58"/>
    <x v="4"/>
    <n v="2021"/>
    <x v="17"/>
    <n v="77"/>
    <s v="чел"/>
    <n v="8656"/>
  </r>
  <r>
    <x v="58"/>
    <x v="4"/>
    <n v="2021"/>
    <x v="18"/>
    <n v="78"/>
    <s v="чел"/>
    <n v="17932"/>
  </r>
  <r>
    <x v="58"/>
    <x v="4"/>
    <n v="2021"/>
    <x v="19"/>
    <n v="79"/>
    <s v="чел"/>
    <n v="7141"/>
  </r>
  <r>
    <x v="58"/>
    <x v="4"/>
    <n v="2021"/>
    <x v="20"/>
    <n v="80"/>
    <s v="чел"/>
    <n v="13233"/>
  </r>
  <r>
    <x v="58"/>
    <x v="4"/>
    <n v="2021"/>
    <x v="21"/>
    <n v="81"/>
    <s v="чел"/>
    <n v="4347"/>
  </r>
  <r>
    <x v="58"/>
    <x v="4"/>
    <n v="2021"/>
    <x v="22"/>
    <n v="82"/>
    <s v="чел"/>
    <n v="1531"/>
  </r>
  <r>
    <x v="58"/>
    <x v="4"/>
    <n v="2021"/>
    <x v="23"/>
    <n v="83"/>
    <s v="чел"/>
    <n v="1596"/>
  </r>
  <r>
    <x v="58"/>
    <x v="4"/>
    <n v="2021"/>
    <x v="24"/>
    <n v="84"/>
    <s v="чел"/>
    <n v="439"/>
  </r>
  <r>
    <x v="58"/>
    <x v="4"/>
    <n v="2021"/>
    <x v="25"/>
    <n v="85"/>
    <s v="чел"/>
    <n v="139"/>
  </r>
  <r>
    <x v="58"/>
    <x v="4"/>
    <n v="2021"/>
    <x v="26"/>
    <n v="86"/>
    <s v="чел"/>
    <n v="2573"/>
  </r>
  <r>
    <x v="58"/>
    <x v="4"/>
    <n v="2021"/>
    <x v="27"/>
    <n v="87"/>
    <s v="чел"/>
    <n v="519"/>
  </r>
  <r>
    <x v="58"/>
    <x v="4"/>
    <n v="2021"/>
    <x v="28"/>
    <n v="88"/>
    <s v="чел"/>
    <n v="2898"/>
  </r>
  <r>
    <x v="58"/>
    <x v="4"/>
    <n v="2021"/>
    <x v="29"/>
    <n v="89"/>
    <s v="чел"/>
    <n v="240"/>
  </r>
  <r>
    <x v="58"/>
    <x v="4"/>
    <n v="2021"/>
    <x v="30"/>
    <n v="90"/>
    <s v="чел"/>
    <n v="1540"/>
  </r>
  <r>
    <x v="59"/>
    <x v="2"/>
    <n v="2021"/>
    <x v="0"/>
    <n v="60"/>
    <s v="ед"/>
    <n v="1"/>
  </r>
  <r>
    <x v="59"/>
    <x v="2"/>
    <n v="2021"/>
    <x v="1"/>
    <n v="61"/>
    <s v="ед"/>
    <n v="718"/>
  </r>
  <r>
    <x v="59"/>
    <x v="2"/>
    <n v="2021"/>
    <x v="2"/>
    <n v="62"/>
    <s v="ед"/>
    <n v="713"/>
  </r>
  <r>
    <x v="59"/>
    <x v="2"/>
    <n v="2021"/>
    <x v="3"/>
    <n v="63"/>
    <s v="ед"/>
    <n v="1"/>
  </r>
  <r>
    <x v="59"/>
    <x v="2"/>
    <n v="2021"/>
    <x v="4"/>
    <n v="64"/>
    <s v="ед"/>
    <n v="1"/>
  </r>
  <r>
    <x v="59"/>
    <x v="2"/>
    <n v="2021"/>
    <x v="5"/>
    <n v="65"/>
    <s v="ед"/>
    <n v="1"/>
  </r>
  <r>
    <x v="59"/>
    <x v="2"/>
    <n v="2021"/>
    <x v="6"/>
    <n v="66"/>
    <s v="чел"/>
    <n v="1"/>
  </r>
  <r>
    <x v="59"/>
    <x v="2"/>
    <n v="2021"/>
    <x v="7"/>
    <n v="67"/>
    <s v="чел"/>
    <n v="1"/>
  </r>
  <r>
    <x v="59"/>
    <x v="2"/>
    <n v="2021"/>
    <x v="8"/>
    <n v="68"/>
    <s v="чел"/>
    <n v="0"/>
  </r>
  <r>
    <x v="59"/>
    <x v="2"/>
    <n v="2021"/>
    <x v="9"/>
    <n v="69"/>
    <s v="чел"/>
    <n v="67669"/>
  </r>
  <r>
    <x v="59"/>
    <x v="2"/>
    <n v="2021"/>
    <x v="10"/>
    <n v="70"/>
    <s v="чел"/>
    <n v="14116"/>
  </r>
  <r>
    <x v="59"/>
    <x v="2"/>
    <n v="2021"/>
    <x v="11"/>
    <n v="71"/>
    <s v="чел"/>
    <n v="38303"/>
  </r>
  <r>
    <x v="59"/>
    <x v="2"/>
    <n v="2021"/>
    <x v="12"/>
    <n v="72"/>
    <s v="чел"/>
    <n v="15000"/>
  </r>
  <r>
    <x v="59"/>
    <x v="2"/>
    <n v="2021"/>
    <x v="13"/>
    <n v="73"/>
    <s v="чел"/>
    <n v="250"/>
  </r>
  <r>
    <x v="59"/>
    <x v="2"/>
    <n v="2021"/>
    <x v="14"/>
    <n v="74"/>
    <s v="чел"/>
    <n v="30500"/>
  </r>
  <r>
    <x v="59"/>
    <x v="2"/>
    <n v="2021"/>
    <x v="15"/>
    <n v="75"/>
    <s v="чел"/>
    <n v="1240"/>
  </r>
  <r>
    <x v="59"/>
    <x v="2"/>
    <n v="2021"/>
    <x v="16"/>
    <n v="76"/>
    <s v="чел"/>
    <n v="980"/>
  </r>
  <r>
    <x v="59"/>
    <x v="2"/>
    <n v="2021"/>
    <x v="17"/>
    <n v="77"/>
    <s v="чел"/>
    <n v="1718"/>
  </r>
  <r>
    <x v="59"/>
    <x v="2"/>
    <n v="2021"/>
    <x v="18"/>
    <n v="78"/>
    <s v="чел"/>
    <n v="1103"/>
  </r>
  <r>
    <x v="59"/>
    <x v="2"/>
    <n v="2021"/>
    <x v="19"/>
    <n v="79"/>
    <s v="чел"/>
    <n v="385"/>
  </r>
  <r>
    <x v="59"/>
    <x v="2"/>
    <n v="2021"/>
    <x v="20"/>
    <n v="80"/>
    <s v="чел"/>
    <n v="13747"/>
  </r>
  <r>
    <x v="59"/>
    <x v="2"/>
    <n v="2021"/>
    <x v="21"/>
    <n v="81"/>
    <s v="чел"/>
    <n v="115"/>
  </r>
  <r>
    <x v="59"/>
    <x v="2"/>
    <n v="2021"/>
    <x v="22"/>
    <n v="82"/>
    <s v="чел"/>
    <n v="1314"/>
  </r>
  <r>
    <x v="59"/>
    <x v="2"/>
    <n v="2021"/>
    <x v="23"/>
    <n v="83"/>
    <s v="чел"/>
    <n v="1917"/>
  </r>
  <r>
    <x v="59"/>
    <x v="2"/>
    <n v="2021"/>
    <x v="24"/>
    <n v="84"/>
    <s v="чел"/>
    <n v="50"/>
  </r>
  <r>
    <x v="59"/>
    <x v="2"/>
    <n v="2021"/>
    <x v="25"/>
    <n v="85"/>
    <s v="чел"/>
    <n v="66"/>
  </r>
  <r>
    <x v="59"/>
    <x v="2"/>
    <n v="2021"/>
    <x v="26"/>
    <n v="86"/>
    <s v="чел"/>
    <n v="10500"/>
  </r>
  <r>
    <x v="59"/>
    <x v="2"/>
    <n v="2021"/>
    <x v="27"/>
    <n v="87"/>
    <s v="чел"/>
    <n v="58"/>
  </r>
  <r>
    <x v="59"/>
    <x v="2"/>
    <n v="2021"/>
    <x v="28"/>
    <n v="88"/>
    <s v="чел"/>
    <n v="20"/>
  </r>
  <r>
    <x v="59"/>
    <x v="2"/>
    <n v="2021"/>
    <x v="29"/>
    <n v="89"/>
    <s v="чел"/>
    <n v="56"/>
  </r>
  <r>
    <x v="59"/>
    <x v="2"/>
    <n v="2021"/>
    <x v="30"/>
    <n v="90"/>
    <s v="чел"/>
    <n v="3900"/>
  </r>
  <r>
    <x v="60"/>
    <x v="2"/>
    <n v="2021"/>
    <x v="0"/>
    <n v="60"/>
    <s v="ед"/>
    <n v="5"/>
  </r>
  <r>
    <x v="60"/>
    <x v="2"/>
    <n v="2021"/>
    <x v="1"/>
    <n v="61"/>
    <s v="ед"/>
    <n v="179"/>
  </r>
  <r>
    <x v="60"/>
    <x v="2"/>
    <n v="2021"/>
    <x v="2"/>
    <n v="62"/>
    <s v="ед"/>
    <n v="67"/>
  </r>
  <r>
    <x v="60"/>
    <x v="2"/>
    <n v="2021"/>
    <x v="3"/>
    <n v="63"/>
    <s v="ед"/>
    <n v="12"/>
  </r>
  <r>
    <x v="60"/>
    <x v="2"/>
    <n v="2021"/>
    <x v="4"/>
    <n v="64"/>
    <s v="ед"/>
    <n v="12"/>
  </r>
  <r>
    <x v="60"/>
    <x v="2"/>
    <n v="2021"/>
    <x v="5"/>
    <n v="65"/>
    <s v="ед"/>
    <n v="56"/>
  </r>
  <r>
    <x v="60"/>
    <x v="2"/>
    <n v="2021"/>
    <x v="6"/>
    <n v="66"/>
    <s v="чел"/>
    <n v="16"/>
  </r>
  <r>
    <x v="60"/>
    <x v="2"/>
    <n v="2021"/>
    <x v="7"/>
    <n v="67"/>
    <s v="чел"/>
    <n v="11"/>
  </r>
  <r>
    <x v="60"/>
    <x v="2"/>
    <n v="2021"/>
    <x v="8"/>
    <n v="68"/>
    <s v="чел"/>
    <n v="5"/>
  </r>
  <r>
    <x v="60"/>
    <x v="2"/>
    <n v="2021"/>
    <x v="9"/>
    <n v="69"/>
    <s v="чел"/>
    <n v="35968"/>
  </r>
  <r>
    <x v="60"/>
    <x v="2"/>
    <n v="2021"/>
    <x v="10"/>
    <n v="70"/>
    <s v="чел"/>
    <n v="3237"/>
  </r>
  <r>
    <x v="60"/>
    <x v="2"/>
    <n v="2021"/>
    <x v="11"/>
    <n v="71"/>
    <s v="чел"/>
    <n v="20503"/>
  </r>
  <r>
    <x v="60"/>
    <x v="2"/>
    <n v="2021"/>
    <x v="12"/>
    <n v="72"/>
    <s v="чел"/>
    <n v="9711"/>
  </r>
  <r>
    <x v="60"/>
    <x v="2"/>
    <n v="2021"/>
    <x v="13"/>
    <n v="73"/>
    <s v="чел"/>
    <n v="2517"/>
  </r>
  <r>
    <x v="60"/>
    <x v="2"/>
    <n v="2021"/>
    <x v="14"/>
    <n v="74"/>
    <s v="чел"/>
    <n v="5148"/>
  </r>
  <r>
    <x v="60"/>
    <x v="2"/>
    <n v="2021"/>
    <x v="15"/>
    <n v="75"/>
    <s v="чел"/>
    <n v="4979"/>
  </r>
  <r>
    <x v="60"/>
    <x v="2"/>
    <n v="2021"/>
    <x v="16"/>
    <n v="76"/>
    <s v="чел"/>
    <n v="4766"/>
  </r>
  <r>
    <x v="60"/>
    <x v="2"/>
    <n v="2021"/>
    <x v="17"/>
    <n v="77"/>
    <s v="чел"/>
    <n v="3564"/>
  </r>
  <r>
    <x v="60"/>
    <x v="2"/>
    <n v="2021"/>
    <x v="18"/>
    <n v="78"/>
    <s v="чел"/>
    <n v="4276"/>
  </r>
  <r>
    <x v="60"/>
    <x v="2"/>
    <n v="2021"/>
    <x v="19"/>
    <n v="79"/>
    <s v="чел"/>
    <n v="4175"/>
  </r>
  <r>
    <x v="60"/>
    <x v="2"/>
    <n v="2021"/>
    <x v="20"/>
    <n v="80"/>
    <s v="чел"/>
    <n v="1885"/>
  </r>
  <r>
    <x v="60"/>
    <x v="2"/>
    <n v="2021"/>
    <x v="21"/>
    <n v="81"/>
    <s v="чел"/>
    <n v="1358"/>
  </r>
  <r>
    <x v="60"/>
    <x v="2"/>
    <n v="2021"/>
    <x v="22"/>
    <n v="82"/>
    <s v="чел"/>
    <n v="835"/>
  </r>
  <r>
    <x v="60"/>
    <x v="2"/>
    <n v="2021"/>
    <x v="23"/>
    <n v="83"/>
    <s v="чел"/>
    <n v="675"/>
  </r>
  <r>
    <x v="60"/>
    <x v="2"/>
    <n v="2021"/>
    <x v="24"/>
    <n v="84"/>
    <s v="чел"/>
    <n v="632"/>
  </r>
  <r>
    <x v="60"/>
    <x v="2"/>
    <n v="2021"/>
    <x v="25"/>
    <n v="85"/>
    <s v="чел"/>
    <n v="320"/>
  </r>
  <r>
    <x v="60"/>
    <x v="2"/>
    <n v="2021"/>
    <x v="26"/>
    <n v="86"/>
    <s v="чел"/>
    <n v="1458"/>
  </r>
  <r>
    <x v="60"/>
    <x v="2"/>
    <n v="2021"/>
    <x v="27"/>
    <n v="87"/>
    <s v="чел"/>
    <n v="499"/>
  </r>
  <r>
    <x v="60"/>
    <x v="2"/>
    <n v="2021"/>
    <x v="28"/>
    <n v="88"/>
    <s v="чел"/>
    <n v="1589"/>
  </r>
  <r>
    <x v="60"/>
    <x v="2"/>
    <n v="2021"/>
    <x v="29"/>
    <n v="89"/>
    <s v="чел"/>
    <n v="300"/>
  </r>
  <r>
    <x v="60"/>
    <x v="2"/>
    <n v="2021"/>
    <x v="30"/>
    <n v="90"/>
    <s v="чел"/>
    <n v="473"/>
  </r>
  <r>
    <x v="61"/>
    <x v="7"/>
    <n v="2021"/>
    <x v="0"/>
    <n v="60"/>
    <s v="ед"/>
    <n v="3"/>
  </r>
  <r>
    <x v="61"/>
    <x v="7"/>
    <n v="2021"/>
    <x v="1"/>
    <n v="61"/>
    <s v="ед"/>
    <n v="553"/>
  </r>
  <r>
    <x v="61"/>
    <x v="7"/>
    <n v="2021"/>
    <x v="2"/>
    <n v="62"/>
    <s v="ед"/>
    <n v="186"/>
  </r>
  <r>
    <x v="61"/>
    <x v="7"/>
    <n v="2021"/>
    <x v="3"/>
    <n v="63"/>
    <s v="ед"/>
    <n v="203"/>
  </r>
  <r>
    <x v="61"/>
    <x v="7"/>
    <n v="2021"/>
    <x v="4"/>
    <n v="64"/>
    <s v="ед"/>
    <n v="140"/>
  </r>
  <r>
    <x v="61"/>
    <x v="7"/>
    <n v="2021"/>
    <x v="5"/>
    <n v="65"/>
    <s v="ед"/>
    <n v="12"/>
  </r>
  <r>
    <x v="61"/>
    <x v="7"/>
    <n v="2021"/>
    <x v="6"/>
    <n v="66"/>
    <s v="чел"/>
    <n v="4"/>
  </r>
  <r>
    <x v="61"/>
    <x v="7"/>
    <n v="2021"/>
    <x v="7"/>
    <n v="67"/>
    <s v="чел"/>
    <n v="6"/>
  </r>
  <r>
    <x v="61"/>
    <x v="7"/>
    <n v="2021"/>
    <x v="8"/>
    <n v="68"/>
    <s v="чел"/>
    <n v="2"/>
  </r>
  <r>
    <x v="61"/>
    <x v="7"/>
    <n v="2021"/>
    <x v="9"/>
    <n v="69"/>
    <s v="чел"/>
    <n v="156561"/>
  </r>
  <r>
    <x v="61"/>
    <x v="7"/>
    <n v="2021"/>
    <x v="10"/>
    <n v="70"/>
    <s v="чел"/>
    <n v="51690"/>
  </r>
  <r>
    <x v="61"/>
    <x v="7"/>
    <n v="2021"/>
    <x v="11"/>
    <n v="71"/>
    <s v="чел"/>
    <n v="76411"/>
  </r>
  <r>
    <x v="61"/>
    <x v="7"/>
    <n v="2021"/>
    <x v="12"/>
    <n v="72"/>
    <s v="чел"/>
    <n v="19573"/>
  </r>
  <r>
    <x v="61"/>
    <x v="7"/>
    <n v="2021"/>
    <x v="13"/>
    <n v="73"/>
    <s v="чел"/>
    <n v="8887"/>
  </r>
  <r>
    <x v="61"/>
    <x v="7"/>
    <n v="2021"/>
    <x v="14"/>
    <n v="74"/>
    <s v="чел"/>
    <n v="41530"/>
  </r>
  <r>
    <x v="61"/>
    <x v="7"/>
    <n v="2021"/>
    <x v="15"/>
    <n v="75"/>
    <s v="чел"/>
    <n v="30223"/>
  </r>
  <r>
    <x v="61"/>
    <x v="7"/>
    <n v="2021"/>
    <x v="16"/>
    <n v="76"/>
    <s v="чел"/>
    <n v="15826"/>
  </r>
  <r>
    <x v="61"/>
    <x v="7"/>
    <n v="2021"/>
    <x v="17"/>
    <n v="77"/>
    <s v="чел"/>
    <n v="22825"/>
  </r>
  <r>
    <x v="61"/>
    <x v="7"/>
    <n v="2021"/>
    <x v="18"/>
    <n v="78"/>
    <s v="чел"/>
    <n v="24807"/>
  </r>
  <r>
    <x v="61"/>
    <x v="7"/>
    <n v="2021"/>
    <x v="19"/>
    <n v="79"/>
    <s v="чел"/>
    <n v="20422"/>
  </r>
  <r>
    <x v="61"/>
    <x v="7"/>
    <n v="2021"/>
    <x v="20"/>
    <n v="80"/>
    <s v="чел"/>
    <n v="37030"/>
  </r>
  <r>
    <x v="61"/>
    <x v="7"/>
    <n v="2021"/>
    <x v="21"/>
    <n v="81"/>
    <s v="чел"/>
    <n v="17725"/>
  </r>
  <r>
    <x v="61"/>
    <x v="7"/>
    <n v="2021"/>
    <x v="22"/>
    <n v="82"/>
    <s v="чел"/>
    <n v="3719"/>
  </r>
  <r>
    <x v="61"/>
    <x v="7"/>
    <n v="2021"/>
    <x v="23"/>
    <n v="83"/>
    <s v="чел"/>
    <n v="5796"/>
  </r>
  <r>
    <x v="61"/>
    <x v="7"/>
    <n v="2021"/>
    <x v="24"/>
    <n v="84"/>
    <s v="чел"/>
    <n v="770"/>
  </r>
  <r>
    <x v="61"/>
    <x v="7"/>
    <n v="2021"/>
    <x v="25"/>
    <n v="85"/>
    <s v="чел"/>
    <n v="525"/>
  </r>
  <r>
    <x v="61"/>
    <x v="7"/>
    <n v="2021"/>
    <x v="26"/>
    <n v="86"/>
    <s v="чел"/>
    <n v="5955"/>
  </r>
  <r>
    <x v="61"/>
    <x v="7"/>
    <n v="2021"/>
    <x v="27"/>
    <n v="87"/>
    <s v="чел"/>
    <n v="3680"/>
  </r>
  <r>
    <x v="61"/>
    <x v="7"/>
    <n v="2021"/>
    <x v="28"/>
    <n v="88"/>
    <s v="чел"/>
    <n v="1559"/>
  </r>
  <r>
    <x v="61"/>
    <x v="7"/>
    <n v="2021"/>
    <x v="29"/>
    <n v="89"/>
    <s v="чел"/>
    <n v="4271"/>
  </r>
  <r>
    <x v="61"/>
    <x v="7"/>
    <n v="2021"/>
    <x v="30"/>
    <n v="90"/>
    <s v="чел"/>
    <n v="14858"/>
  </r>
  <r>
    <x v="62"/>
    <x v="0"/>
    <n v="2021"/>
    <x v="0"/>
    <n v="60"/>
    <s v="ед"/>
    <n v="3"/>
  </r>
  <r>
    <x v="62"/>
    <x v="0"/>
    <n v="2021"/>
    <x v="1"/>
    <n v="61"/>
    <s v="ед"/>
    <n v="57"/>
  </r>
  <r>
    <x v="62"/>
    <x v="0"/>
    <n v="2021"/>
    <x v="2"/>
    <n v="62"/>
    <s v="ед"/>
    <n v="1"/>
  </r>
  <r>
    <x v="62"/>
    <x v="0"/>
    <n v="2021"/>
    <x v="3"/>
    <n v="63"/>
    <s v="ед"/>
    <n v="4"/>
  </r>
  <r>
    <x v="62"/>
    <x v="0"/>
    <n v="2021"/>
    <x v="4"/>
    <n v="64"/>
    <s v="ед"/>
    <n v="7"/>
  </r>
  <r>
    <x v="62"/>
    <x v="0"/>
    <n v="2021"/>
    <x v="5"/>
    <n v="65"/>
    <s v="ед"/>
    <n v="27"/>
  </r>
  <r>
    <x v="62"/>
    <x v="0"/>
    <n v="2021"/>
    <x v="6"/>
    <n v="66"/>
    <s v="чел"/>
    <n v="12"/>
  </r>
  <r>
    <x v="62"/>
    <x v="0"/>
    <n v="2021"/>
    <x v="7"/>
    <n v="67"/>
    <s v="чел"/>
    <n v="6"/>
  </r>
  <r>
    <x v="62"/>
    <x v="0"/>
    <n v="2021"/>
    <x v="8"/>
    <n v="68"/>
    <s v="чел"/>
    <n v="0"/>
  </r>
  <r>
    <x v="62"/>
    <x v="0"/>
    <n v="2021"/>
    <x v="9"/>
    <n v="69"/>
    <s v="чел"/>
    <n v="30360"/>
  </r>
  <r>
    <x v="62"/>
    <x v="0"/>
    <n v="2021"/>
    <x v="10"/>
    <n v="70"/>
    <s v="чел"/>
    <n v="6520"/>
  </r>
  <r>
    <x v="62"/>
    <x v="0"/>
    <n v="2021"/>
    <x v="11"/>
    <n v="71"/>
    <s v="чел"/>
    <n v="15816"/>
  </r>
  <r>
    <x v="62"/>
    <x v="0"/>
    <n v="2021"/>
    <x v="12"/>
    <n v="72"/>
    <s v="чел"/>
    <n v="7246"/>
  </r>
  <r>
    <x v="62"/>
    <x v="0"/>
    <n v="2021"/>
    <x v="13"/>
    <n v="73"/>
    <s v="чел"/>
    <n v="778"/>
  </r>
  <r>
    <x v="62"/>
    <x v="0"/>
    <n v="2021"/>
    <x v="14"/>
    <n v="74"/>
    <s v="чел"/>
    <n v="1786"/>
  </r>
  <r>
    <x v="62"/>
    <x v="0"/>
    <n v="2021"/>
    <x v="15"/>
    <n v="75"/>
    <s v="чел"/>
    <n v="18566"/>
  </r>
  <r>
    <x v="62"/>
    <x v="0"/>
    <n v="2021"/>
    <x v="16"/>
    <n v="76"/>
    <s v="чел"/>
    <n v="579"/>
  </r>
  <r>
    <x v="62"/>
    <x v="0"/>
    <n v="2021"/>
    <x v="17"/>
    <n v="77"/>
    <s v="чел"/>
    <n v="726"/>
  </r>
  <r>
    <x v="62"/>
    <x v="0"/>
    <n v="2021"/>
    <x v="18"/>
    <n v="78"/>
    <s v="чел"/>
    <n v="1812"/>
  </r>
  <r>
    <x v="62"/>
    <x v="0"/>
    <n v="2021"/>
    <x v="19"/>
    <n v="79"/>
    <s v="чел"/>
    <n v="796"/>
  </r>
  <r>
    <x v="62"/>
    <x v="0"/>
    <n v="2021"/>
    <x v="20"/>
    <n v="80"/>
    <s v="чел"/>
    <n v="1352"/>
  </r>
  <r>
    <x v="62"/>
    <x v="0"/>
    <n v="2021"/>
    <x v="21"/>
    <n v="81"/>
    <s v="чел"/>
    <n v="684"/>
  </r>
  <r>
    <x v="62"/>
    <x v="0"/>
    <n v="2021"/>
    <x v="22"/>
    <n v="82"/>
    <s v="чел"/>
    <n v="418"/>
  </r>
  <r>
    <x v="62"/>
    <x v="0"/>
    <n v="2021"/>
    <x v="23"/>
    <n v="83"/>
    <s v="чел"/>
    <n v="456"/>
  </r>
  <r>
    <x v="62"/>
    <x v="0"/>
    <n v="2021"/>
    <x v="24"/>
    <n v="84"/>
    <s v="чел"/>
    <n v="457"/>
  </r>
  <r>
    <x v="62"/>
    <x v="0"/>
    <n v="2021"/>
    <x v="25"/>
    <n v="85"/>
    <s v="чел"/>
    <n v="123"/>
  </r>
  <r>
    <x v="62"/>
    <x v="0"/>
    <n v="2021"/>
    <x v="26"/>
    <n v="86"/>
    <s v="чел"/>
    <n v="541"/>
  </r>
  <r>
    <x v="62"/>
    <x v="0"/>
    <n v="2021"/>
    <x v="27"/>
    <n v="87"/>
    <s v="чел"/>
    <n v="119"/>
  </r>
  <r>
    <x v="62"/>
    <x v="0"/>
    <n v="2021"/>
    <x v="28"/>
    <n v="88"/>
    <s v="чел"/>
    <n v="778"/>
  </r>
  <r>
    <x v="62"/>
    <x v="0"/>
    <n v="2021"/>
    <x v="29"/>
    <n v="89"/>
    <s v="чел"/>
    <n v="366"/>
  </r>
  <r>
    <x v="62"/>
    <x v="0"/>
    <n v="2021"/>
    <x v="30"/>
    <n v="90"/>
    <s v="чел"/>
    <n v="801"/>
  </r>
  <r>
    <x v="63"/>
    <x v="5"/>
    <n v="2021"/>
    <x v="0"/>
    <n v="60"/>
    <s v="ед"/>
    <n v="3"/>
  </r>
  <r>
    <x v="63"/>
    <x v="5"/>
    <n v="2021"/>
    <x v="1"/>
    <n v="61"/>
    <s v="ед"/>
    <n v="930"/>
  </r>
  <r>
    <x v="63"/>
    <x v="5"/>
    <n v="2021"/>
    <x v="2"/>
    <n v="62"/>
    <s v="ед"/>
    <n v="400"/>
  </r>
  <r>
    <x v="63"/>
    <x v="5"/>
    <n v="2021"/>
    <x v="3"/>
    <n v="63"/>
    <s v="ед"/>
    <n v="60"/>
  </r>
  <r>
    <x v="63"/>
    <x v="5"/>
    <n v="2021"/>
    <x v="4"/>
    <n v="64"/>
    <s v="ед"/>
    <n v="56"/>
  </r>
  <r>
    <x v="63"/>
    <x v="5"/>
    <n v="2021"/>
    <x v="5"/>
    <n v="65"/>
    <s v="ед"/>
    <n v="400"/>
  </r>
  <r>
    <x v="63"/>
    <x v="5"/>
    <n v="2021"/>
    <x v="6"/>
    <n v="66"/>
    <s v="чел"/>
    <n v="11"/>
  </r>
  <r>
    <x v="63"/>
    <x v="5"/>
    <n v="2021"/>
    <x v="7"/>
    <n v="67"/>
    <s v="чел"/>
    <n v="2"/>
  </r>
  <r>
    <x v="63"/>
    <x v="5"/>
    <n v="2021"/>
    <x v="8"/>
    <n v="68"/>
    <s v="чел"/>
    <n v="1"/>
  </r>
  <r>
    <x v="63"/>
    <x v="5"/>
    <n v="2021"/>
    <x v="9"/>
    <n v="69"/>
    <s v="чел"/>
    <n v="54973"/>
  </r>
  <r>
    <x v="63"/>
    <x v="5"/>
    <n v="2021"/>
    <x v="10"/>
    <n v="70"/>
    <s v="чел"/>
    <n v="6000"/>
  </r>
  <r>
    <x v="63"/>
    <x v="5"/>
    <n v="2021"/>
    <x v="11"/>
    <n v="71"/>
    <s v="чел"/>
    <n v="45314"/>
  </r>
  <r>
    <x v="63"/>
    <x v="5"/>
    <n v="2021"/>
    <x v="12"/>
    <n v="72"/>
    <s v="чел"/>
    <n v="3583"/>
  </r>
  <r>
    <x v="63"/>
    <x v="5"/>
    <n v="2021"/>
    <x v="13"/>
    <n v="73"/>
    <s v="чел"/>
    <n v="76"/>
  </r>
  <r>
    <x v="63"/>
    <x v="5"/>
    <n v="2021"/>
    <x v="14"/>
    <n v="74"/>
    <s v="чел"/>
    <n v="8387"/>
  </r>
  <r>
    <x v="63"/>
    <x v="5"/>
    <n v="2021"/>
    <x v="15"/>
    <n v="75"/>
    <s v="чел"/>
    <n v="8682"/>
  </r>
  <r>
    <x v="63"/>
    <x v="5"/>
    <n v="2021"/>
    <x v="16"/>
    <n v="76"/>
    <s v="чел"/>
    <n v="12447"/>
  </r>
  <r>
    <x v="63"/>
    <x v="5"/>
    <n v="2021"/>
    <x v="17"/>
    <n v="77"/>
    <s v="чел"/>
    <n v="10579"/>
  </r>
  <r>
    <x v="63"/>
    <x v="5"/>
    <n v="2021"/>
    <x v="18"/>
    <n v="78"/>
    <s v="чел"/>
    <n v="4881"/>
  </r>
  <r>
    <x v="63"/>
    <x v="5"/>
    <n v="2021"/>
    <x v="19"/>
    <n v="79"/>
    <s v="чел"/>
    <n v="4951"/>
  </r>
  <r>
    <x v="63"/>
    <x v="5"/>
    <n v="2021"/>
    <x v="20"/>
    <n v="80"/>
    <s v="чел"/>
    <n v="473"/>
  </r>
  <r>
    <x v="63"/>
    <x v="5"/>
    <n v="2021"/>
    <x v="21"/>
    <n v="81"/>
    <s v="чел"/>
    <n v="1461"/>
  </r>
  <r>
    <x v="63"/>
    <x v="5"/>
    <n v="2021"/>
    <x v="22"/>
    <n v="82"/>
    <s v="чел"/>
    <n v="127"/>
  </r>
  <r>
    <x v="63"/>
    <x v="5"/>
    <n v="2021"/>
    <x v="23"/>
    <n v="83"/>
    <s v="чел"/>
    <n v="2367"/>
  </r>
  <r>
    <x v="63"/>
    <x v="5"/>
    <n v="2021"/>
    <x v="24"/>
    <n v="84"/>
    <s v="чел"/>
    <n v="191"/>
  </r>
  <r>
    <x v="63"/>
    <x v="5"/>
    <n v="2021"/>
    <x v="25"/>
    <n v="85"/>
    <s v="чел"/>
    <m/>
  </r>
  <r>
    <x v="63"/>
    <x v="5"/>
    <n v="2021"/>
    <x v="26"/>
    <n v="86"/>
    <s v="чел"/>
    <m/>
  </r>
  <r>
    <x v="63"/>
    <x v="5"/>
    <n v="2021"/>
    <x v="27"/>
    <n v="87"/>
    <s v="чел"/>
    <n v="251"/>
  </r>
  <r>
    <x v="63"/>
    <x v="5"/>
    <n v="2021"/>
    <x v="28"/>
    <n v="88"/>
    <s v="чел"/>
    <n v="76"/>
  </r>
  <r>
    <x v="63"/>
    <x v="5"/>
    <n v="2021"/>
    <x v="29"/>
    <n v="89"/>
    <s v="чел"/>
    <n v="100"/>
  </r>
  <r>
    <x v="63"/>
    <x v="5"/>
    <n v="2021"/>
    <x v="30"/>
    <n v="90"/>
    <s v="чел"/>
    <m/>
  </r>
  <r>
    <x v="64"/>
    <x v="6"/>
    <n v="2021"/>
    <x v="0"/>
    <n v="60"/>
    <s v="ед"/>
    <n v="2"/>
  </r>
  <r>
    <x v="64"/>
    <x v="6"/>
    <n v="2021"/>
    <x v="1"/>
    <n v="61"/>
    <s v="ед"/>
    <n v="396"/>
  </r>
  <r>
    <x v="64"/>
    <x v="6"/>
    <n v="2021"/>
    <x v="2"/>
    <n v="62"/>
    <s v="ед"/>
    <n v="216"/>
  </r>
  <r>
    <x v="64"/>
    <x v="6"/>
    <n v="2021"/>
    <x v="3"/>
    <n v="63"/>
    <s v="ед"/>
    <n v="19"/>
  </r>
  <r>
    <x v="64"/>
    <x v="6"/>
    <n v="2021"/>
    <x v="4"/>
    <n v="64"/>
    <s v="ед"/>
    <n v="20"/>
  </r>
  <r>
    <x v="64"/>
    <x v="6"/>
    <n v="2021"/>
    <x v="5"/>
    <n v="65"/>
    <s v="ед"/>
    <n v="103"/>
  </r>
  <r>
    <x v="64"/>
    <x v="6"/>
    <n v="2021"/>
    <x v="6"/>
    <n v="66"/>
    <s v="чел"/>
    <n v="29"/>
  </r>
  <r>
    <x v="64"/>
    <x v="6"/>
    <n v="2021"/>
    <x v="7"/>
    <n v="67"/>
    <s v="чел"/>
    <n v="7"/>
  </r>
  <r>
    <x v="64"/>
    <x v="6"/>
    <n v="2021"/>
    <x v="8"/>
    <n v="68"/>
    <s v="чел"/>
    <n v="2"/>
  </r>
  <r>
    <x v="64"/>
    <x v="6"/>
    <n v="2021"/>
    <x v="9"/>
    <n v="69"/>
    <s v="чел"/>
    <n v="250058"/>
  </r>
  <r>
    <x v="64"/>
    <x v="6"/>
    <n v="2021"/>
    <x v="10"/>
    <n v="70"/>
    <s v="чел"/>
    <n v="27888"/>
  </r>
  <r>
    <x v="64"/>
    <x v="6"/>
    <n v="2021"/>
    <x v="11"/>
    <n v="71"/>
    <s v="чел"/>
    <n v="193781"/>
  </r>
  <r>
    <x v="64"/>
    <x v="6"/>
    <n v="2021"/>
    <x v="12"/>
    <n v="72"/>
    <s v="чел"/>
    <n v="21145"/>
  </r>
  <r>
    <x v="64"/>
    <x v="6"/>
    <n v="2021"/>
    <x v="13"/>
    <n v="73"/>
    <s v="чел"/>
    <n v="7244"/>
  </r>
  <r>
    <x v="64"/>
    <x v="6"/>
    <n v="2021"/>
    <x v="14"/>
    <n v="74"/>
    <s v="чел"/>
    <n v="8335"/>
  </r>
  <r>
    <x v="64"/>
    <x v="6"/>
    <n v="2021"/>
    <x v="15"/>
    <n v="75"/>
    <s v="чел"/>
    <n v="81368"/>
  </r>
  <r>
    <x v="64"/>
    <x v="6"/>
    <n v="2021"/>
    <x v="16"/>
    <n v="76"/>
    <s v="чел"/>
    <n v="21980"/>
  </r>
  <r>
    <x v="64"/>
    <x v="6"/>
    <n v="2021"/>
    <x v="17"/>
    <n v="77"/>
    <s v="чел"/>
    <n v="31660"/>
  </r>
  <r>
    <x v="64"/>
    <x v="6"/>
    <n v="2021"/>
    <x v="18"/>
    <n v="78"/>
    <s v="чел"/>
    <n v="13482"/>
  </r>
  <r>
    <x v="64"/>
    <x v="6"/>
    <n v="2021"/>
    <x v="19"/>
    <n v="79"/>
    <s v="чел"/>
    <n v="28642"/>
  </r>
  <r>
    <x v="64"/>
    <x v="6"/>
    <n v="2021"/>
    <x v="20"/>
    <n v="80"/>
    <s v="чел"/>
    <n v="14150"/>
  </r>
  <r>
    <x v="64"/>
    <x v="6"/>
    <n v="2021"/>
    <x v="21"/>
    <n v="81"/>
    <s v="чел"/>
    <n v="3252"/>
  </r>
  <r>
    <x v="64"/>
    <x v="6"/>
    <n v="2021"/>
    <x v="22"/>
    <n v="82"/>
    <s v="чел"/>
    <n v="1496"/>
  </r>
  <r>
    <x v="64"/>
    <x v="6"/>
    <n v="2021"/>
    <x v="23"/>
    <n v="83"/>
    <s v="чел"/>
    <n v="3088"/>
  </r>
  <r>
    <x v="64"/>
    <x v="6"/>
    <n v="2021"/>
    <x v="24"/>
    <n v="84"/>
    <s v="чел"/>
    <n v="1285"/>
  </r>
  <r>
    <x v="64"/>
    <x v="6"/>
    <n v="2021"/>
    <x v="25"/>
    <n v="85"/>
    <s v="чел"/>
    <n v="850"/>
  </r>
  <r>
    <x v="64"/>
    <x v="6"/>
    <n v="2021"/>
    <x v="26"/>
    <n v="86"/>
    <s v="чел"/>
    <n v="25581"/>
  </r>
  <r>
    <x v="64"/>
    <x v="6"/>
    <n v="2021"/>
    <x v="27"/>
    <n v="87"/>
    <s v="чел"/>
    <n v="2296"/>
  </r>
  <r>
    <x v="64"/>
    <x v="6"/>
    <n v="2021"/>
    <x v="28"/>
    <n v="88"/>
    <s v="чел"/>
    <n v="7244"/>
  </r>
  <r>
    <x v="64"/>
    <x v="6"/>
    <n v="2021"/>
    <x v="29"/>
    <n v="89"/>
    <s v="чел"/>
    <n v="1894"/>
  </r>
  <r>
    <x v="64"/>
    <x v="6"/>
    <n v="2021"/>
    <x v="30"/>
    <n v="90"/>
    <s v="чел"/>
    <n v="3455"/>
  </r>
  <r>
    <x v="65"/>
    <x v="5"/>
    <n v="2021"/>
    <x v="0"/>
    <n v="60"/>
    <s v="ед"/>
    <n v="1"/>
  </r>
  <r>
    <x v="65"/>
    <x v="5"/>
    <n v="2021"/>
    <x v="1"/>
    <n v="61"/>
    <s v="ед"/>
    <n v="506"/>
  </r>
  <r>
    <x v="65"/>
    <x v="5"/>
    <n v="2021"/>
    <x v="2"/>
    <n v="62"/>
    <s v="ед"/>
    <n v="339"/>
  </r>
  <r>
    <x v="65"/>
    <x v="5"/>
    <n v="2021"/>
    <x v="3"/>
    <n v="63"/>
    <s v="ед"/>
    <n v="9"/>
  </r>
  <r>
    <x v="65"/>
    <x v="5"/>
    <n v="2021"/>
    <x v="4"/>
    <n v="64"/>
    <s v="ед"/>
    <n v="82"/>
  </r>
  <r>
    <x v="65"/>
    <x v="5"/>
    <n v="2021"/>
    <x v="5"/>
    <n v="65"/>
    <s v="ед"/>
    <n v="35"/>
  </r>
  <r>
    <x v="65"/>
    <x v="5"/>
    <n v="2021"/>
    <x v="6"/>
    <n v="66"/>
    <s v="чел"/>
    <n v="19"/>
  </r>
  <r>
    <x v="65"/>
    <x v="5"/>
    <n v="2021"/>
    <x v="7"/>
    <n v="67"/>
    <s v="чел"/>
    <n v="8"/>
  </r>
  <r>
    <x v="65"/>
    <x v="5"/>
    <n v="2021"/>
    <x v="8"/>
    <n v="68"/>
    <s v="чел"/>
    <n v="14"/>
  </r>
  <r>
    <x v="65"/>
    <x v="5"/>
    <n v="2021"/>
    <x v="9"/>
    <n v="69"/>
    <s v="чел"/>
    <n v="84502"/>
  </r>
  <r>
    <x v="65"/>
    <x v="5"/>
    <n v="2021"/>
    <x v="10"/>
    <n v="70"/>
    <s v="чел"/>
    <n v="9865"/>
  </r>
  <r>
    <x v="65"/>
    <x v="5"/>
    <n v="2021"/>
    <x v="11"/>
    <n v="71"/>
    <s v="чел"/>
    <n v="58320"/>
  </r>
  <r>
    <x v="65"/>
    <x v="5"/>
    <n v="2021"/>
    <x v="12"/>
    <n v="72"/>
    <s v="чел"/>
    <n v="11242"/>
  </r>
  <r>
    <x v="65"/>
    <x v="5"/>
    <n v="2021"/>
    <x v="13"/>
    <n v="73"/>
    <s v="чел"/>
    <n v="5075"/>
  </r>
  <r>
    <x v="65"/>
    <x v="5"/>
    <n v="2021"/>
    <x v="14"/>
    <n v="74"/>
    <s v="чел"/>
    <n v="20415"/>
  </r>
  <r>
    <x v="65"/>
    <x v="5"/>
    <n v="2021"/>
    <x v="15"/>
    <n v="75"/>
    <s v="чел"/>
    <n v="594"/>
  </r>
  <r>
    <x v="65"/>
    <x v="5"/>
    <n v="2021"/>
    <x v="16"/>
    <n v="76"/>
    <s v="чел"/>
    <n v="6181"/>
  </r>
  <r>
    <x v="65"/>
    <x v="5"/>
    <n v="2021"/>
    <x v="17"/>
    <n v="77"/>
    <s v="чел"/>
    <n v="10657"/>
  </r>
  <r>
    <x v="65"/>
    <x v="5"/>
    <n v="2021"/>
    <x v="18"/>
    <n v="78"/>
    <s v="чел"/>
    <n v="2933"/>
  </r>
  <r>
    <x v="65"/>
    <x v="5"/>
    <n v="2021"/>
    <x v="19"/>
    <n v="79"/>
    <s v="чел"/>
    <n v="12947"/>
  </r>
  <r>
    <x v="65"/>
    <x v="5"/>
    <n v="2021"/>
    <x v="20"/>
    <n v="80"/>
    <s v="чел"/>
    <n v="5425"/>
  </r>
  <r>
    <x v="65"/>
    <x v="5"/>
    <n v="2021"/>
    <x v="21"/>
    <n v="81"/>
    <s v="чел"/>
    <n v="4228"/>
  </r>
  <r>
    <x v="65"/>
    <x v="5"/>
    <n v="2021"/>
    <x v="22"/>
    <n v="82"/>
    <s v="чел"/>
    <n v="9504"/>
  </r>
  <r>
    <x v="65"/>
    <x v="5"/>
    <n v="2021"/>
    <x v="23"/>
    <n v="83"/>
    <s v="чел"/>
    <n v="472"/>
  </r>
  <r>
    <x v="65"/>
    <x v="5"/>
    <n v="2021"/>
    <x v="24"/>
    <n v="84"/>
    <s v="чел"/>
    <n v="378"/>
  </r>
  <r>
    <x v="65"/>
    <x v="5"/>
    <n v="2021"/>
    <x v="25"/>
    <n v="85"/>
    <s v="чел"/>
    <n v="941"/>
  </r>
  <r>
    <x v="65"/>
    <x v="5"/>
    <n v="2021"/>
    <x v="26"/>
    <n v="86"/>
    <s v="чел"/>
    <n v="4481"/>
  </r>
  <r>
    <x v="65"/>
    <x v="5"/>
    <n v="2021"/>
    <x v="27"/>
    <n v="87"/>
    <s v="чел"/>
    <n v="3563"/>
  </r>
  <r>
    <x v="65"/>
    <x v="5"/>
    <n v="2021"/>
    <x v="28"/>
    <n v="88"/>
    <s v="чел"/>
    <n v="392"/>
  </r>
  <r>
    <x v="65"/>
    <x v="5"/>
    <n v="2021"/>
    <x v="29"/>
    <n v="89"/>
    <s v="чел"/>
    <n v="922"/>
  </r>
  <r>
    <x v="65"/>
    <x v="5"/>
    <n v="2021"/>
    <x v="30"/>
    <n v="90"/>
    <s v="чел"/>
    <n v="469"/>
  </r>
  <r>
    <x v="66"/>
    <x v="4"/>
    <n v="2021"/>
    <x v="0"/>
    <n v="60"/>
    <s v="ед"/>
    <n v="2"/>
  </r>
  <r>
    <x v="66"/>
    <x v="4"/>
    <n v="2021"/>
    <x v="1"/>
    <n v="61"/>
    <s v="ед"/>
    <n v="968"/>
  </r>
  <r>
    <x v="66"/>
    <x v="4"/>
    <n v="2021"/>
    <x v="2"/>
    <n v="62"/>
    <s v="ед"/>
    <n v="835"/>
  </r>
  <r>
    <x v="66"/>
    <x v="4"/>
    <n v="2021"/>
    <x v="3"/>
    <n v="63"/>
    <s v="ед"/>
    <n v="45"/>
  </r>
  <r>
    <x v="66"/>
    <x v="4"/>
    <n v="2021"/>
    <x v="4"/>
    <n v="64"/>
    <s v="ед"/>
    <n v="33"/>
  </r>
  <r>
    <x v="66"/>
    <x v="4"/>
    <n v="2021"/>
    <x v="5"/>
    <n v="65"/>
    <s v="ед"/>
    <n v="10"/>
  </r>
  <r>
    <x v="66"/>
    <x v="4"/>
    <n v="2021"/>
    <x v="6"/>
    <n v="66"/>
    <s v="чел"/>
    <n v="45"/>
  </r>
  <r>
    <x v="66"/>
    <x v="4"/>
    <n v="2021"/>
    <x v="7"/>
    <n v="67"/>
    <s v="чел"/>
    <n v="0"/>
  </r>
  <r>
    <x v="66"/>
    <x v="4"/>
    <n v="2021"/>
    <x v="8"/>
    <n v="68"/>
    <s v="чел"/>
    <n v="0"/>
  </r>
  <r>
    <x v="66"/>
    <x v="4"/>
    <n v="2021"/>
    <x v="9"/>
    <n v="69"/>
    <s v="чел"/>
    <n v="93597"/>
  </r>
  <r>
    <x v="66"/>
    <x v="4"/>
    <n v="2021"/>
    <x v="10"/>
    <n v="70"/>
    <s v="чел"/>
    <n v="25888"/>
  </r>
  <r>
    <x v="66"/>
    <x v="4"/>
    <n v="2021"/>
    <x v="11"/>
    <n v="71"/>
    <s v="чел"/>
    <n v="47211"/>
  </r>
  <r>
    <x v="66"/>
    <x v="4"/>
    <n v="2021"/>
    <x v="12"/>
    <n v="72"/>
    <s v="чел"/>
    <n v="18155"/>
  </r>
  <r>
    <x v="66"/>
    <x v="4"/>
    <n v="2021"/>
    <x v="13"/>
    <n v="73"/>
    <s v="чел"/>
    <n v="2343"/>
  </r>
  <r>
    <x v="66"/>
    <x v="4"/>
    <n v="2021"/>
    <x v="14"/>
    <n v="74"/>
    <s v="чел"/>
    <n v="25888"/>
  </r>
  <r>
    <x v="66"/>
    <x v="4"/>
    <n v="2021"/>
    <x v="15"/>
    <n v="75"/>
    <s v="чел"/>
    <n v="18087"/>
  </r>
  <r>
    <x v="66"/>
    <x v="4"/>
    <n v="2021"/>
    <x v="16"/>
    <n v="76"/>
    <s v="чел"/>
    <n v="15476"/>
  </r>
  <r>
    <x v="66"/>
    <x v="4"/>
    <n v="2021"/>
    <x v="17"/>
    <n v="77"/>
    <s v="чел"/>
    <n v="11185"/>
  </r>
  <r>
    <x v="66"/>
    <x v="4"/>
    <n v="2021"/>
    <x v="18"/>
    <n v="78"/>
    <s v="чел"/>
    <n v="3659"/>
  </r>
  <r>
    <x v="66"/>
    <x v="4"/>
    <n v="2021"/>
    <x v="19"/>
    <n v="79"/>
    <s v="чел"/>
    <n v="4150"/>
  </r>
  <r>
    <x v="66"/>
    <x v="4"/>
    <n v="2021"/>
    <x v="20"/>
    <n v="80"/>
    <s v="чел"/>
    <n v="4753"/>
  </r>
  <r>
    <x v="66"/>
    <x v="4"/>
    <n v="2021"/>
    <x v="21"/>
    <n v="81"/>
    <s v="чел"/>
    <n v="659"/>
  </r>
  <r>
    <x v="66"/>
    <x v="4"/>
    <n v="2021"/>
    <x v="22"/>
    <n v="82"/>
    <s v="чел"/>
    <n v="258"/>
  </r>
  <r>
    <x v="66"/>
    <x v="4"/>
    <n v="2021"/>
    <x v="23"/>
    <n v="83"/>
    <s v="чел"/>
    <n v="2269"/>
  </r>
  <r>
    <x v="66"/>
    <x v="4"/>
    <n v="2021"/>
    <x v="24"/>
    <n v="84"/>
    <s v="чел"/>
    <n v="290"/>
  </r>
  <r>
    <x v="66"/>
    <x v="4"/>
    <n v="2021"/>
    <x v="25"/>
    <n v="85"/>
    <s v="чел"/>
    <n v="293"/>
  </r>
  <r>
    <x v="66"/>
    <x v="4"/>
    <n v="2021"/>
    <x v="26"/>
    <n v="86"/>
    <s v="чел"/>
    <n v="1753"/>
  </r>
  <r>
    <x v="66"/>
    <x v="4"/>
    <n v="2021"/>
    <x v="27"/>
    <n v="87"/>
    <s v="чел"/>
    <n v="966"/>
  </r>
  <r>
    <x v="66"/>
    <x v="4"/>
    <n v="2021"/>
    <x v="28"/>
    <n v="88"/>
    <s v="чел"/>
    <n v="2343"/>
  </r>
  <r>
    <x v="66"/>
    <x v="4"/>
    <n v="2021"/>
    <x v="29"/>
    <n v="89"/>
    <s v="чел"/>
    <n v="365"/>
  </r>
  <r>
    <x v="66"/>
    <x v="4"/>
    <n v="2021"/>
    <x v="30"/>
    <n v="90"/>
    <s v="чел"/>
    <n v="1203"/>
  </r>
  <r>
    <x v="67"/>
    <x v="5"/>
    <n v="2021"/>
    <x v="0"/>
    <n v="60"/>
    <s v="ед"/>
    <n v="2"/>
  </r>
  <r>
    <x v="67"/>
    <x v="5"/>
    <n v="2021"/>
    <x v="1"/>
    <n v="61"/>
    <s v="ед"/>
    <n v="167"/>
  </r>
  <r>
    <x v="67"/>
    <x v="5"/>
    <n v="2021"/>
    <x v="2"/>
    <n v="62"/>
    <s v="ед"/>
    <n v="36"/>
  </r>
  <r>
    <x v="67"/>
    <x v="5"/>
    <n v="2021"/>
    <x v="3"/>
    <n v="63"/>
    <s v="ед"/>
    <n v="3"/>
  </r>
  <r>
    <x v="67"/>
    <x v="5"/>
    <n v="2021"/>
    <x v="4"/>
    <n v="64"/>
    <s v="ед"/>
    <n v="97"/>
  </r>
  <r>
    <x v="67"/>
    <x v="5"/>
    <n v="2021"/>
    <x v="5"/>
    <n v="65"/>
    <s v="ед"/>
    <n v="9"/>
  </r>
  <r>
    <x v="67"/>
    <x v="5"/>
    <n v="2021"/>
    <x v="6"/>
    <n v="66"/>
    <s v="чел"/>
    <n v="20"/>
  </r>
  <r>
    <x v="67"/>
    <x v="5"/>
    <n v="2021"/>
    <x v="7"/>
    <n v="67"/>
    <s v="чел"/>
    <n v="1"/>
  </r>
  <r>
    <x v="67"/>
    <x v="5"/>
    <n v="2021"/>
    <x v="8"/>
    <n v="68"/>
    <s v="чел"/>
    <n v="1"/>
  </r>
  <r>
    <x v="67"/>
    <x v="5"/>
    <n v="2021"/>
    <x v="9"/>
    <n v="69"/>
    <s v="чел"/>
    <n v="153150"/>
  </r>
  <r>
    <x v="67"/>
    <x v="5"/>
    <n v="2021"/>
    <x v="10"/>
    <n v="70"/>
    <s v="чел"/>
    <n v="19150"/>
  </r>
  <r>
    <x v="67"/>
    <x v="5"/>
    <n v="2021"/>
    <x v="11"/>
    <n v="71"/>
    <s v="чел"/>
    <n v="68750"/>
  </r>
  <r>
    <x v="67"/>
    <x v="5"/>
    <n v="2021"/>
    <x v="12"/>
    <n v="72"/>
    <s v="чел"/>
    <n v="56650"/>
  </r>
  <r>
    <x v="67"/>
    <x v="5"/>
    <n v="2021"/>
    <x v="13"/>
    <n v="73"/>
    <s v="чел"/>
    <n v="8600"/>
  </r>
  <r>
    <x v="67"/>
    <x v="5"/>
    <n v="2021"/>
    <x v="14"/>
    <n v="74"/>
    <s v="чел"/>
    <n v="20081"/>
  </r>
  <r>
    <x v="67"/>
    <x v="5"/>
    <n v="2021"/>
    <x v="15"/>
    <n v="75"/>
    <s v="чел"/>
    <n v="70142"/>
  </r>
  <r>
    <x v="67"/>
    <x v="5"/>
    <n v="2021"/>
    <x v="16"/>
    <n v="76"/>
    <s v="чел"/>
    <n v="4390"/>
  </r>
  <r>
    <x v="67"/>
    <x v="5"/>
    <n v="2021"/>
    <x v="17"/>
    <n v="77"/>
    <s v="чел"/>
    <n v="4446"/>
  </r>
  <r>
    <x v="67"/>
    <x v="5"/>
    <n v="2021"/>
    <x v="18"/>
    <n v="78"/>
    <s v="чел"/>
    <n v="11313"/>
  </r>
  <r>
    <x v="67"/>
    <x v="5"/>
    <n v="2021"/>
    <x v="19"/>
    <n v="79"/>
    <s v="чел"/>
    <n v="7697"/>
  </r>
  <r>
    <x v="67"/>
    <x v="5"/>
    <n v="2021"/>
    <x v="20"/>
    <n v="80"/>
    <s v="чел"/>
    <n v="5388"/>
  </r>
  <r>
    <x v="67"/>
    <x v="5"/>
    <n v="2021"/>
    <x v="21"/>
    <n v="81"/>
    <s v="чел"/>
    <n v="6986"/>
  </r>
  <r>
    <x v="67"/>
    <x v="5"/>
    <n v="2021"/>
    <x v="22"/>
    <n v="82"/>
    <s v="чел"/>
    <n v="350"/>
  </r>
  <r>
    <x v="67"/>
    <x v="5"/>
    <n v="2021"/>
    <x v="23"/>
    <n v="83"/>
    <s v="чел"/>
    <n v="8432"/>
  </r>
  <r>
    <x v="67"/>
    <x v="5"/>
    <n v="2021"/>
    <x v="24"/>
    <n v="84"/>
    <s v="чел"/>
    <n v="394"/>
  </r>
  <r>
    <x v="67"/>
    <x v="5"/>
    <n v="2021"/>
    <x v="25"/>
    <n v="85"/>
    <s v="чел"/>
    <n v="236"/>
  </r>
  <r>
    <x v="67"/>
    <x v="5"/>
    <n v="2021"/>
    <x v="26"/>
    <n v="86"/>
    <s v="чел"/>
    <n v="7774"/>
  </r>
  <r>
    <x v="67"/>
    <x v="5"/>
    <n v="2021"/>
    <x v="27"/>
    <n v="87"/>
    <s v="чел"/>
    <n v="1031"/>
  </r>
  <r>
    <x v="67"/>
    <x v="5"/>
    <n v="2021"/>
    <x v="28"/>
    <n v="88"/>
    <s v="чел"/>
    <n v="1466"/>
  </r>
  <r>
    <x v="67"/>
    <x v="5"/>
    <n v="2021"/>
    <x v="29"/>
    <n v="89"/>
    <s v="чел"/>
    <n v="677"/>
  </r>
  <r>
    <x v="67"/>
    <x v="5"/>
    <n v="2021"/>
    <x v="30"/>
    <n v="90"/>
    <s v="чел"/>
    <n v="2347"/>
  </r>
  <r>
    <x v="68"/>
    <x v="1"/>
    <n v="2021"/>
    <x v="0"/>
    <n v="60"/>
    <s v="ед"/>
    <n v="2"/>
  </r>
  <r>
    <x v="68"/>
    <x v="1"/>
    <n v="2021"/>
    <x v="1"/>
    <n v="61"/>
    <s v="ед"/>
    <n v="567"/>
  </r>
  <r>
    <x v="68"/>
    <x v="1"/>
    <n v="2021"/>
    <x v="2"/>
    <n v="62"/>
    <s v="ед"/>
    <n v="48"/>
  </r>
  <r>
    <x v="68"/>
    <x v="1"/>
    <n v="2021"/>
    <x v="3"/>
    <n v="63"/>
    <s v="ед"/>
    <n v="1"/>
  </r>
  <r>
    <x v="68"/>
    <x v="1"/>
    <n v="2021"/>
    <x v="4"/>
    <n v="64"/>
    <s v="ед"/>
    <n v="398"/>
  </r>
  <r>
    <x v="68"/>
    <x v="1"/>
    <n v="2021"/>
    <x v="5"/>
    <n v="65"/>
    <s v="ед"/>
    <n v="44"/>
  </r>
  <r>
    <x v="68"/>
    <x v="1"/>
    <n v="2021"/>
    <x v="6"/>
    <n v="66"/>
    <s v="чел"/>
    <n v="34"/>
  </r>
  <r>
    <x v="68"/>
    <x v="1"/>
    <n v="2021"/>
    <x v="7"/>
    <n v="67"/>
    <s v="чел"/>
    <n v="42"/>
  </r>
  <r>
    <x v="68"/>
    <x v="1"/>
    <n v="2021"/>
    <x v="8"/>
    <n v="68"/>
    <s v="чел"/>
    <m/>
  </r>
  <r>
    <x v="68"/>
    <x v="1"/>
    <n v="2021"/>
    <x v="9"/>
    <n v="69"/>
    <s v="чел"/>
    <n v="36458"/>
  </r>
  <r>
    <x v="68"/>
    <x v="1"/>
    <n v="2021"/>
    <x v="10"/>
    <n v="70"/>
    <s v="чел"/>
    <n v="3500"/>
  </r>
  <r>
    <x v="68"/>
    <x v="1"/>
    <n v="2021"/>
    <x v="11"/>
    <n v="71"/>
    <s v="чел"/>
    <n v="31578"/>
  </r>
  <r>
    <x v="68"/>
    <x v="1"/>
    <n v="2021"/>
    <x v="12"/>
    <n v="72"/>
    <s v="чел"/>
    <n v="450"/>
  </r>
  <r>
    <x v="68"/>
    <x v="1"/>
    <n v="2021"/>
    <x v="13"/>
    <n v="73"/>
    <s v="чел"/>
    <n v="930"/>
  </r>
  <r>
    <x v="68"/>
    <x v="1"/>
    <n v="2021"/>
    <x v="14"/>
    <n v="74"/>
    <s v="чел"/>
    <n v="5902"/>
  </r>
  <r>
    <x v="68"/>
    <x v="1"/>
    <n v="2021"/>
    <x v="15"/>
    <n v="75"/>
    <s v="чел"/>
    <n v="7348"/>
  </r>
  <r>
    <x v="68"/>
    <x v="1"/>
    <n v="2021"/>
    <x v="16"/>
    <n v="76"/>
    <s v="чел"/>
    <n v="4753"/>
  </r>
  <r>
    <x v="68"/>
    <x v="1"/>
    <n v="2021"/>
    <x v="17"/>
    <n v="77"/>
    <s v="чел"/>
    <n v="10040"/>
  </r>
  <r>
    <x v="68"/>
    <x v="1"/>
    <n v="2021"/>
    <x v="18"/>
    <n v="78"/>
    <s v="чел"/>
    <n v="2667"/>
  </r>
  <r>
    <x v="68"/>
    <x v="1"/>
    <n v="2021"/>
    <x v="19"/>
    <n v="79"/>
    <s v="чел"/>
    <n v="857"/>
  </r>
  <r>
    <x v="68"/>
    <x v="1"/>
    <n v="2021"/>
    <x v="20"/>
    <n v="80"/>
    <s v="чел"/>
    <n v="2339"/>
  </r>
  <r>
    <x v="68"/>
    <x v="1"/>
    <n v="2021"/>
    <x v="21"/>
    <n v="81"/>
    <s v="чел"/>
    <n v="81"/>
  </r>
  <r>
    <x v="68"/>
    <x v="1"/>
    <n v="2021"/>
    <x v="22"/>
    <n v="82"/>
    <s v="чел"/>
    <n v="34"/>
  </r>
  <r>
    <x v="68"/>
    <x v="1"/>
    <n v="2021"/>
    <x v="23"/>
    <n v="83"/>
    <s v="чел"/>
    <n v="1538"/>
  </r>
  <r>
    <x v="68"/>
    <x v="1"/>
    <n v="2021"/>
    <x v="24"/>
    <n v="84"/>
    <s v="чел"/>
    <n v="181"/>
  </r>
  <r>
    <x v="68"/>
    <x v="1"/>
    <n v="2021"/>
    <x v="25"/>
    <n v="85"/>
    <s v="чел"/>
    <n v="24"/>
  </r>
  <r>
    <x v="68"/>
    <x v="1"/>
    <n v="2021"/>
    <x v="26"/>
    <n v="86"/>
    <s v="чел"/>
    <n v="193"/>
  </r>
  <r>
    <x v="68"/>
    <x v="1"/>
    <n v="2021"/>
    <x v="27"/>
    <n v="87"/>
    <s v="чел"/>
    <n v="101"/>
  </r>
  <r>
    <x v="68"/>
    <x v="1"/>
    <n v="2021"/>
    <x v="28"/>
    <n v="88"/>
    <s v="чел"/>
    <n v="89"/>
  </r>
  <r>
    <x v="68"/>
    <x v="1"/>
    <n v="2021"/>
    <x v="29"/>
    <n v="89"/>
    <s v="чел"/>
    <n v="59"/>
  </r>
  <r>
    <x v="68"/>
    <x v="1"/>
    <n v="2021"/>
    <x v="30"/>
    <n v="90"/>
    <s v="чел"/>
    <n v="102"/>
  </r>
  <r>
    <x v="69"/>
    <x v="5"/>
    <n v="2021"/>
    <x v="0"/>
    <n v="60"/>
    <s v="ед"/>
    <n v="1"/>
  </r>
  <r>
    <x v="69"/>
    <x v="5"/>
    <n v="2021"/>
    <x v="1"/>
    <n v="61"/>
    <s v="ед"/>
    <n v="284"/>
  </r>
  <r>
    <x v="69"/>
    <x v="5"/>
    <n v="2021"/>
    <x v="2"/>
    <n v="62"/>
    <s v="ед"/>
    <n v="174"/>
  </r>
  <r>
    <x v="69"/>
    <x v="5"/>
    <n v="2021"/>
    <x v="3"/>
    <n v="63"/>
    <s v="ед"/>
    <n v="45"/>
  </r>
  <r>
    <x v="69"/>
    <x v="5"/>
    <n v="2021"/>
    <x v="4"/>
    <n v="64"/>
    <s v="ед"/>
    <n v="14"/>
  </r>
  <r>
    <x v="69"/>
    <x v="5"/>
    <n v="2021"/>
    <x v="5"/>
    <n v="65"/>
    <s v="ед"/>
    <n v="35"/>
  </r>
  <r>
    <x v="69"/>
    <x v="5"/>
    <n v="2021"/>
    <x v="6"/>
    <n v="66"/>
    <s v="чел"/>
    <n v="15"/>
  </r>
  <r>
    <x v="69"/>
    <x v="5"/>
    <n v="2021"/>
    <x v="7"/>
    <n v="67"/>
    <s v="чел"/>
    <n v="1"/>
  </r>
  <r>
    <x v="69"/>
    <x v="5"/>
    <n v="2021"/>
    <x v="8"/>
    <n v="68"/>
    <s v="чел"/>
    <n v="0"/>
  </r>
  <r>
    <x v="69"/>
    <x v="5"/>
    <n v="2021"/>
    <x v="9"/>
    <n v="69"/>
    <s v="чел"/>
    <n v="48327"/>
  </r>
  <r>
    <x v="69"/>
    <x v="5"/>
    <n v="2021"/>
    <x v="10"/>
    <n v="70"/>
    <s v="чел"/>
    <n v="12023"/>
  </r>
  <r>
    <x v="69"/>
    <x v="5"/>
    <n v="2021"/>
    <x v="11"/>
    <n v="71"/>
    <s v="чел"/>
    <n v="30914"/>
  </r>
  <r>
    <x v="69"/>
    <x v="5"/>
    <n v="2021"/>
    <x v="12"/>
    <n v="72"/>
    <s v="чел"/>
    <n v="4316"/>
  </r>
  <r>
    <x v="69"/>
    <x v="5"/>
    <n v="2021"/>
    <x v="13"/>
    <n v="73"/>
    <s v="чел"/>
    <n v="1074"/>
  </r>
  <r>
    <x v="69"/>
    <x v="5"/>
    <n v="2021"/>
    <x v="14"/>
    <n v="74"/>
    <s v="чел"/>
    <n v="9762"/>
  </r>
  <r>
    <x v="69"/>
    <x v="5"/>
    <n v="2021"/>
    <x v="15"/>
    <n v="75"/>
    <s v="чел"/>
    <n v="7349"/>
  </r>
  <r>
    <x v="69"/>
    <x v="5"/>
    <n v="2021"/>
    <x v="16"/>
    <n v="76"/>
    <s v="чел"/>
    <n v="1874"/>
  </r>
  <r>
    <x v="69"/>
    <x v="5"/>
    <n v="2021"/>
    <x v="17"/>
    <n v="77"/>
    <s v="чел"/>
    <n v="4622"/>
  </r>
  <r>
    <x v="69"/>
    <x v="5"/>
    <n v="2021"/>
    <x v="18"/>
    <n v="78"/>
    <s v="чел"/>
    <n v="4277"/>
  </r>
  <r>
    <x v="69"/>
    <x v="5"/>
    <n v="2021"/>
    <x v="19"/>
    <n v="79"/>
    <s v="чел"/>
    <n v="7322"/>
  </r>
  <r>
    <x v="69"/>
    <x v="5"/>
    <n v="2021"/>
    <x v="20"/>
    <n v="80"/>
    <s v="чел"/>
    <n v="1852"/>
  </r>
  <r>
    <x v="69"/>
    <x v="5"/>
    <n v="2021"/>
    <x v="21"/>
    <n v="81"/>
    <s v="чел"/>
    <n v="873"/>
  </r>
  <r>
    <x v="69"/>
    <x v="5"/>
    <n v="2021"/>
    <x v="22"/>
    <n v="82"/>
    <s v="чел"/>
    <n v="53"/>
  </r>
  <r>
    <x v="69"/>
    <x v="5"/>
    <n v="2021"/>
    <x v="23"/>
    <n v="83"/>
    <s v="чел"/>
    <n v="317"/>
  </r>
  <r>
    <x v="69"/>
    <x v="5"/>
    <n v="2021"/>
    <x v="24"/>
    <n v="84"/>
    <s v="чел"/>
    <n v="87"/>
  </r>
  <r>
    <x v="69"/>
    <x v="5"/>
    <n v="2021"/>
    <x v="25"/>
    <n v="85"/>
    <s v="чел"/>
    <n v="47"/>
  </r>
  <r>
    <x v="69"/>
    <x v="5"/>
    <n v="2021"/>
    <x v="26"/>
    <n v="86"/>
    <s v="чел"/>
    <n v="7473"/>
  </r>
  <r>
    <x v="69"/>
    <x v="5"/>
    <n v="2021"/>
    <x v="27"/>
    <n v="87"/>
    <s v="чел"/>
    <n v="201"/>
  </r>
  <r>
    <x v="69"/>
    <x v="5"/>
    <n v="2021"/>
    <x v="28"/>
    <n v="88"/>
    <s v="чел"/>
    <n v="1074"/>
  </r>
  <r>
    <x v="69"/>
    <x v="5"/>
    <n v="2021"/>
    <x v="29"/>
    <n v="89"/>
    <s v="чел"/>
    <n v="307"/>
  </r>
  <r>
    <x v="69"/>
    <x v="5"/>
    <n v="2021"/>
    <x v="30"/>
    <n v="90"/>
    <s v="чел"/>
    <n v="837"/>
  </r>
  <r>
    <x v="70"/>
    <x v="1"/>
    <n v="2021"/>
    <x v="0"/>
    <n v="60"/>
    <s v="ед"/>
    <n v="2"/>
  </r>
  <r>
    <x v="70"/>
    <x v="1"/>
    <n v="2021"/>
    <x v="1"/>
    <n v="61"/>
    <s v="ед"/>
    <n v="45"/>
  </r>
  <r>
    <x v="70"/>
    <x v="1"/>
    <n v="2021"/>
    <x v="2"/>
    <n v="62"/>
    <s v="ед"/>
    <n v="42"/>
  </r>
  <r>
    <x v="70"/>
    <x v="1"/>
    <n v="2021"/>
    <x v="3"/>
    <n v="63"/>
    <s v="ед"/>
    <n v="1"/>
  </r>
  <r>
    <x v="70"/>
    <x v="1"/>
    <n v="2021"/>
    <x v="4"/>
    <n v="64"/>
    <s v="ед"/>
    <n v="1"/>
  </r>
  <r>
    <x v="70"/>
    <x v="1"/>
    <n v="2021"/>
    <x v="5"/>
    <n v="65"/>
    <s v="ед"/>
    <n v="1"/>
  </r>
  <r>
    <x v="70"/>
    <x v="1"/>
    <n v="2021"/>
    <x v="6"/>
    <n v="66"/>
    <s v="чел"/>
    <n v="0"/>
  </r>
  <r>
    <x v="70"/>
    <x v="1"/>
    <n v="2021"/>
    <x v="7"/>
    <n v="67"/>
    <s v="чел"/>
    <n v="0"/>
  </r>
  <r>
    <x v="70"/>
    <x v="1"/>
    <n v="2021"/>
    <x v="8"/>
    <n v="68"/>
    <s v="чел"/>
    <n v="0"/>
  </r>
  <r>
    <x v="70"/>
    <x v="1"/>
    <n v="2021"/>
    <x v="9"/>
    <n v="69"/>
    <s v="чел"/>
    <n v="15084"/>
  </r>
  <r>
    <x v="70"/>
    <x v="1"/>
    <n v="2021"/>
    <x v="10"/>
    <n v="70"/>
    <s v="чел"/>
    <n v="5740"/>
  </r>
  <r>
    <x v="70"/>
    <x v="1"/>
    <n v="2021"/>
    <x v="11"/>
    <n v="71"/>
    <s v="чел"/>
    <n v="8650"/>
  </r>
  <r>
    <x v="70"/>
    <x v="1"/>
    <n v="2021"/>
    <x v="12"/>
    <n v="72"/>
    <s v="чел"/>
    <n v="610"/>
  </r>
  <r>
    <x v="70"/>
    <x v="1"/>
    <n v="2021"/>
    <x v="13"/>
    <n v="73"/>
    <s v="чел"/>
    <n v="84"/>
  </r>
  <r>
    <x v="70"/>
    <x v="1"/>
    <n v="2021"/>
    <x v="14"/>
    <n v="74"/>
    <s v="чел"/>
    <n v="14310"/>
  </r>
  <r>
    <x v="70"/>
    <x v="1"/>
    <n v="2021"/>
    <x v="15"/>
    <n v="75"/>
    <s v="чел"/>
    <n v="6859"/>
  </r>
  <r>
    <x v="70"/>
    <x v="1"/>
    <n v="2021"/>
    <x v="16"/>
    <n v="76"/>
    <s v="чел"/>
    <n v="475"/>
  </r>
  <r>
    <x v="70"/>
    <x v="1"/>
    <n v="2021"/>
    <x v="17"/>
    <n v="77"/>
    <s v="чел"/>
    <n v="3420"/>
  </r>
  <r>
    <x v="70"/>
    <x v="1"/>
    <n v="2021"/>
    <x v="18"/>
    <n v="78"/>
    <s v="чел"/>
    <n v="1370"/>
  </r>
  <r>
    <x v="70"/>
    <x v="1"/>
    <n v="2021"/>
    <x v="19"/>
    <n v="79"/>
    <s v="чел"/>
    <n v="480"/>
  </r>
  <r>
    <x v="70"/>
    <x v="1"/>
    <n v="2021"/>
    <x v="20"/>
    <n v="80"/>
    <s v="чел"/>
    <n v="3360"/>
  </r>
  <r>
    <x v="70"/>
    <x v="1"/>
    <n v="2021"/>
    <x v="21"/>
    <n v="81"/>
    <s v="чел"/>
    <n v="1800"/>
  </r>
  <r>
    <x v="70"/>
    <x v="1"/>
    <n v="2021"/>
    <x v="22"/>
    <n v="82"/>
    <s v="чел"/>
    <n v="458"/>
  </r>
  <r>
    <x v="70"/>
    <x v="1"/>
    <n v="2021"/>
    <x v="23"/>
    <n v="83"/>
    <s v="чел"/>
    <n v="335"/>
  </r>
  <r>
    <x v="70"/>
    <x v="1"/>
    <n v="2021"/>
    <x v="24"/>
    <n v="84"/>
    <s v="чел"/>
    <n v="213"/>
  </r>
  <r>
    <x v="70"/>
    <x v="1"/>
    <n v="2021"/>
    <x v="25"/>
    <n v="85"/>
    <s v="чел"/>
    <n v="250"/>
  </r>
  <r>
    <x v="70"/>
    <x v="1"/>
    <n v="2021"/>
    <x v="26"/>
    <n v="86"/>
    <s v="чел"/>
    <n v="6490"/>
  </r>
  <r>
    <x v="70"/>
    <x v="1"/>
    <n v="2021"/>
    <x v="27"/>
    <n v="87"/>
    <s v="чел"/>
    <n v="63"/>
  </r>
  <r>
    <x v="70"/>
    <x v="1"/>
    <n v="2021"/>
    <x v="28"/>
    <n v="88"/>
    <s v="чел"/>
    <n v="84"/>
  </r>
  <r>
    <x v="70"/>
    <x v="1"/>
    <n v="2021"/>
    <x v="29"/>
    <n v="89"/>
    <s v="чел"/>
    <n v="10"/>
  </r>
  <r>
    <x v="70"/>
    <x v="1"/>
    <n v="2021"/>
    <x v="30"/>
    <n v="90"/>
    <s v="чел"/>
    <n v="20"/>
  </r>
  <r>
    <x v="71"/>
    <x v="7"/>
    <n v="2021"/>
    <x v="0"/>
    <n v="60"/>
    <s v="ед"/>
    <n v="1"/>
  </r>
  <r>
    <x v="71"/>
    <x v="7"/>
    <n v="2021"/>
    <x v="1"/>
    <n v="61"/>
    <s v="ед"/>
    <n v="10"/>
  </r>
  <r>
    <x v="71"/>
    <x v="7"/>
    <n v="2021"/>
    <x v="2"/>
    <n v="62"/>
    <s v="ед"/>
    <n v="2"/>
  </r>
  <r>
    <x v="71"/>
    <x v="7"/>
    <n v="2021"/>
    <x v="3"/>
    <n v="63"/>
    <s v="ед"/>
    <n v="1"/>
  </r>
  <r>
    <x v="71"/>
    <x v="7"/>
    <n v="2021"/>
    <x v="4"/>
    <n v="64"/>
    <s v="ед"/>
    <n v="2"/>
  </r>
  <r>
    <x v="71"/>
    <x v="7"/>
    <n v="2021"/>
    <x v="5"/>
    <n v="65"/>
    <s v="ед"/>
    <n v="1"/>
  </r>
  <r>
    <x v="71"/>
    <x v="7"/>
    <n v="2021"/>
    <x v="6"/>
    <n v="66"/>
    <s v="чел"/>
    <n v="2"/>
  </r>
  <r>
    <x v="71"/>
    <x v="7"/>
    <n v="2021"/>
    <x v="7"/>
    <n v="67"/>
    <s v="чел"/>
    <n v="1"/>
  </r>
  <r>
    <x v="71"/>
    <x v="7"/>
    <n v="2021"/>
    <x v="8"/>
    <n v="68"/>
    <s v="чел"/>
    <n v="1"/>
  </r>
  <r>
    <x v="71"/>
    <x v="7"/>
    <n v="2021"/>
    <x v="9"/>
    <n v="69"/>
    <s v="чел"/>
    <n v="249320"/>
  </r>
  <r>
    <x v="71"/>
    <x v="7"/>
    <n v="2021"/>
    <x v="10"/>
    <n v="70"/>
    <s v="чел"/>
    <n v="45917"/>
  </r>
  <r>
    <x v="71"/>
    <x v="7"/>
    <n v="2021"/>
    <x v="11"/>
    <n v="71"/>
    <s v="чел"/>
    <n v="153086"/>
  </r>
  <r>
    <x v="71"/>
    <x v="7"/>
    <n v="2021"/>
    <x v="12"/>
    <n v="72"/>
    <s v="чел"/>
    <n v="41948"/>
  </r>
  <r>
    <x v="71"/>
    <x v="7"/>
    <n v="2021"/>
    <x v="13"/>
    <n v="73"/>
    <s v="чел"/>
    <n v="8369"/>
  </r>
  <r>
    <x v="71"/>
    <x v="7"/>
    <n v="2021"/>
    <x v="14"/>
    <n v="74"/>
    <s v="чел"/>
    <n v="72591"/>
  </r>
  <r>
    <x v="71"/>
    <x v="7"/>
    <n v="2021"/>
    <x v="15"/>
    <n v="75"/>
    <s v="чел"/>
    <n v="45248"/>
  </r>
  <r>
    <x v="71"/>
    <x v="7"/>
    <n v="2021"/>
    <x v="16"/>
    <n v="76"/>
    <s v="чел"/>
    <n v="15605"/>
  </r>
  <r>
    <x v="71"/>
    <x v="7"/>
    <n v="2021"/>
    <x v="17"/>
    <n v="77"/>
    <s v="чел"/>
    <n v="15305"/>
  </r>
  <r>
    <x v="71"/>
    <x v="7"/>
    <n v="2021"/>
    <x v="18"/>
    <n v="78"/>
    <s v="чел"/>
    <n v="17918"/>
  </r>
  <r>
    <x v="71"/>
    <x v="7"/>
    <n v="2021"/>
    <x v="19"/>
    <n v="79"/>
    <s v="чел"/>
    <n v="10920"/>
  </r>
  <r>
    <x v="71"/>
    <x v="7"/>
    <n v="2021"/>
    <x v="20"/>
    <n v="80"/>
    <s v="чел"/>
    <n v="16098"/>
  </r>
  <r>
    <x v="71"/>
    <x v="7"/>
    <n v="2021"/>
    <x v="21"/>
    <n v="81"/>
    <s v="чел"/>
    <n v="7782"/>
  </r>
  <r>
    <x v="71"/>
    <x v="7"/>
    <n v="2021"/>
    <x v="22"/>
    <n v="82"/>
    <s v="чел"/>
    <n v="4916"/>
  </r>
  <r>
    <x v="71"/>
    <x v="7"/>
    <n v="2021"/>
    <x v="23"/>
    <n v="83"/>
    <s v="чел"/>
    <n v="2436"/>
  </r>
  <r>
    <x v="71"/>
    <x v="7"/>
    <n v="2021"/>
    <x v="24"/>
    <n v="84"/>
    <s v="чел"/>
    <n v="5894"/>
  </r>
  <r>
    <x v="71"/>
    <x v="7"/>
    <n v="2021"/>
    <x v="25"/>
    <n v="85"/>
    <s v="чел"/>
    <n v="4115"/>
  </r>
  <r>
    <x v="71"/>
    <x v="7"/>
    <n v="2021"/>
    <x v="26"/>
    <n v="86"/>
    <s v="чел"/>
    <n v="14156"/>
  </r>
  <r>
    <x v="71"/>
    <x v="7"/>
    <n v="2021"/>
    <x v="27"/>
    <n v="87"/>
    <s v="чел"/>
    <n v="2108"/>
  </r>
  <r>
    <x v="71"/>
    <x v="7"/>
    <n v="2021"/>
    <x v="28"/>
    <n v="88"/>
    <s v="чел"/>
    <n v="8369"/>
  </r>
  <r>
    <x v="71"/>
    <x v="7"/>
    <n v="2021"/>
    <x v="29"/>
    <n v="89"/>
    <s v="чел"/>
    <n v="2810"/>
  </r>
  <r>
    <x v="71"/>
    <x v="7"/>
    <n v="2021"/>
    <x v="30"/>
    <n v="90"/>
    <s v="чел"/>
    <n v="3049"/>
  </r>
  <r>
    <x v="72"/>
    <x v="4"/>
    <n v="2021"/>
    <x v="0"/>
    <n v="60"/>
    <s v="ед"/>
    <n v="5"/>
  </r>
  <r>
    <x v="72"/>
    <x v="4"/>
    <n v="2021"/>
    <x v="1"/>
    <n v="61"/>
    <s v="ед"/>
    <n v="384"/>
  </r>
  <r>
    <x v="72"/>
    <x v="4"/>
    <n v="2021"/>
    <x v="2"/>
    <n v="62"/>
    <s v="ед"/>
    <n v="282"/>
  </r>
  <r>
    <x v="72"/>
    <x v="4"/>
    <n v="2021"/>
    <x v="3"/>
    <n v="63"/>
    <s v="ед"/>
    <n v="40"/>
  </r>
  <r>
    <x v="72"/>
    <x v="4"/>
    <n v="2021"/>
    <x v="4"/>
    <n v="64"/>
    <s v="ед"/>
    <n v="23"/>
  </r>
  <r>
    <x v="72"/>
    <x v="4"/>
    <n v="2021"/>
    <x v="5"/>
    <n v="65"/>
    <s v="ед"/>
    <n v="23"/>
  </r>
  <r>
    <x v="72"/>
    <x v="4"/>
    <n v="2021"/>
    <x v="6"/>
    <n v="66"/>
    <s v="чел"/>
    <n v="12"/>
  </r>
  <r>
    <x v="72"/>
    <x v="4"/>
    <n v="2021"/>
    <x v="7"/>
    <n v="67"/>
    <s v="чел"/>
    <n v="2"/>
  </r>
  <r>
    <x v="72"/>
    <x v="4"/>
    <n v="2021"/>
    <x v="8"/>
    <n v="68"/>
    <s v="чел"/>
    <n v="2"/>
  </r>
  <r>
    <x v="72"/>
    <x v="4"/>
    <n v="2021"/>
    <x v="9"/>
    <n v="69"/>
    <s v="чел"/>
    <n v="42969"/>
  </r>
  <r>
    <x v="72"/>
    <x v="4"/>
    <n v="2021"/>
    <x v="10"/>
    <n v="70"/>
    <s v="чел"/>
    <n v="12144"/>
  </r>
  <r>
    <x v="72"/>
    <x v="4"/>
    <n v="2021"/>
    <x v="11"/>
    <n v="71"/>
    <s v="чел"/>
    <n v="25654"/>
  </r>
  <r>
    <x v="72"/>
    <x v="4"/>
    <n v="2021"/>
    <x v="12"/>
    <n v="72"/>
    <s v="чел"/>
    <n v="4521"/>
  </r>
  <r>
    <x v="72"/>
    <x v="4"/>
    <n v="2021"/>
    <x v="13"/>
    <n v="73"/>
    <s v="чел"/>
    <n v="650"/>
  </r>
  <r>
    <x v="72"/>
    <x v="4"/>
    <n v="2021"/>
    <x v="14"/>
    <n v="74"/>
    <s v="чел"/>
    <n v="10724"/>
  </r>
  <r>
    <x v="72"/>
    <x v="4"/>
    <n v="2021"/>
    <x v="15"/>
    <n v="75"/>
    <s v="чел"/>
    <n v="6023"/>
  </r>
  <r>
    <x v="72"/>
    <x v="4"/>
    <n v="2021"/>
    <x v="16"/>
    <n v="76"/>
    <s v="чел"/>
    <n v="4500"/>
  </r>
  <r>
    <x v="72"/>
    <x v="4"/>
    <n v="2021"/>
    <x v="17"/>
    <n v="77"/>
    <s v="чел"/>
    <n v="3962"/>
  </r>
  <r>
    <x v="72"/>
    <x v="4"/>
    <n v="2021"/>
    <x v="18"/>
    <n v="78"/>
    <s v="чел"/>
    <n v="815"/>
  </r>
  <r>
    <x v="72"/>
    <x v="4"/>
    <n v="2021"/>
    <x v="19"/>
    <n v="79"/>
    <s v="чел"/>
    <n v="8825"/>
  </r>
  <r>
    <x v="72"/>
    <x v="4"/>
    <n v="2021"/>
    <x v="20"/>
    <n v="80"/>
    <s v="чел"/>
    <n v="2352"/>
  </r>
  <r>
    <x v="72"/>
    <x v="4"/>
    <n v="2021"/>
    <x v="21"/>
    <n v="81"/>
    <s v="чел"/>
    <n v="205"/>
  </r>
  <r>
    <x v="72"/>
    <x v="4"/>
    <n v="2021"/>
    <x v="22"/>
    <n v="82"/>
    <s v="чел"/>
    <n v="455"/>
  </r>
  <r>
    <x v="72"/>
    <x v="4"/>
    <n v="2021"/>
    <x v="23"/>
    <n v="83"/>
    <s v="чел"/>
    <n v="610"/>
  </r>
  <r>
    <x v="72"/>
    <x v="4"/>
    <n v="2021"/>
    <x v="24"/>
    <n v="84"/>
    <s v="чел"/>
    <n v="250"/>
  </r>
  <r>
    <x v="72"/>
    <x v="4"/>
    <n v="2021"/>
    <x v="25"/>
    <n v="85"/>
    <s v="чел"/>
    <n v="118"/>
  </r>
  <r>
    <x v="72"/>
    <x v="4"/>
    <n v="2021"/>
    <x v="26"/>
    <n v="86"/>
    <s v="чел"/>
    <n v="750"/>
  </r>
  <r>
    <x v="72"/>
    <x v="4"/>
    <n v="2021"/>
    <x v="27"/>
    <n v="87"/>
    <s v="чел"/>
    <n v="400"/>
  </r>
  <r>
    <x v="72"/>
    <x v="4"/>
    <n v="2021"/>
    <x v="28"/>
    <n v="88"/>
    <s v="чел"/>
    <n v="650"/>
  </r>
  <r>
    <x v="72"/>
    <x v="4"/>
    <n v="2021"/>
    <x v="29"/>
    <n v="89"/>
    <s v="чел"/>
    <n v="330"/>
  </r>
  <r>
    <x v="72"/>
    <x v="4"/>
    <n v="2021"/>
    <x v="30"/>
    <n v="90"/>
    <s v="чел"/>
    <n v="2000"/>
  </r>
  <r>
    <x v="73"/>
    <x v="4"/>
    <n v="2021"/>
    <x v="0"/>
    <n v="60"/>
    <s v="ед"/>
    <n v="26"/>
  </r>
  <r>
    <x v="73"/>
    <x v="4"/>
    <n v="2021"/>
    <x v="1"/>
    <n v="61"/>
    <s v="ед"/>
    <n v="579"/>
  </r>
  <r>
    <x v="73"/>
    <x v="4"/>
    <n v="2021"/>
    <x v="2"/>
    <n v="62"/>
    <s v="ед"/>
    <n v="449"/>
  </r>
  <r>
    <x v="73"/>
    <x v="4"/>
    <n v="2021"/>
    <x v="3"/>
    <n v="63"/>
    <s v="ед"/>
    <n v="61"/>
  </r>
  <r>
    <x v="73"/>
    <x v="4"/>
    <n v="2021"/>
    <x v="4"/>
    <n v="64"/>
    <s v="ед"/>
    <n v="21"/>
  </r>
  <r>
    <x v="73"/>
    <x v="4"/>
    <n v="2021"/>
    <x v="5"/>
    <n v="65"/>
    <s v="ед"/>
    <n v="45"/>
  </r>
  <r>
    <x v="73"/>
    <x v="4"/>
    <n v="2021"/>
    <x v="6"/>
    <n v="66"/>
    <s v="чел"/>
    <n v="1"/>
  </r>
  <r>
    <x v="73"/>
    <x v="4"/>
    <n v="2021"/>
    <x v="7"/>
    <n v="67"/>
    <s v="чел"/>
    <n v="1"/>
  </r>
  <r>
    <x v="73"/>
    <x v="4"/>
    <n v="2021"/>
    <x v="8"/>
    <n v="68"/>
    <s v="чел"/>
    <n v="1"/>
  </r>
  <r>
    <x v="73"/>
    <x v="4"/>
    <n v="2021"/>
    <x v="9"/>
    <n v="69"/>
    <s v="чел"/>
    <n v="28210"/>
  </r>
  <r>
    <x v="73"/>
    <x v="4"/>
    <n v="2021"/>
    <x v="10"/>
    <n v="70"/>
    <s v="чел"/>
    <n v="9254"/>
  </r>
  <r>
    <x v="73"/>
    <x v="4"/>
    <n v="2021"/>
    <x v="11"/>
    <n v="71"/>
    <s v="чел"/>
    <n v="13870"/>
  </r>
  <r>
    <x v="73"/>
    <x v="4"/>
    <n v="2021"/>
    <x v="12"/>
    <n v="72"/>
    <s v="чел"/>
    <n v="2797"/>
  </r>
  <r>
    <x v="73"/>
    <x v="4"/>
    <n v="2021"/>
    <x v="13"/>
    <n v="73"/>
    <s v="чел"/>
    <n v="2289"/>
  </r>
  <r>
    <x v="73"/>
    <x v="4"/>
    <n v="2021"/>
    <x v="14"/>
    <n v="74"/>
    <s v="чел"/>
    <n v="2401"/>
  </r>
  <r>
    <x v="73"/>
    <x v="4"/>
    <n v="2021"/>
    <x v="15"/>
    <n v="75"/>
    <s v="чел"/>
    <n v="3952"/>
  </r>
  <r>
    <x v="73"/>
    <x v="4"/>
    <n v="2021"/>
    <x v="16"/>
    <n v="76"/>
    <s v="чел"/>
    <n v="3425"/>
  </r>
  <r>
    <x v="73"/>
    <x v="4"/>
    <n v="2021"/>
    <x v="17"/>
    <n v="77"/>
    <s v="чел"/>
    <n v="5924"/>
  </r>
  <r>
    <x v="73"/>
    <x v="4"/>
    <n v="2021"/>
    <x v="18"/>
    <n v="78"/>
    <s v="чел"/>
    <n v="2387"/>
  </r>
  <r>
    <x v="73"/>
    <x v="4"/>
    <n v="2021"/>
    <x v="19"/>
    <n v="79"/>
    <s v="чел"/>
    <n v="1076"/>
  </r>
  <r>
    <x v="73"/>
    <x v="4"/>
    <n v="2021"/>
    <x v="20"/>
    <n v="80"/>
    <s v="чел"/>
    <n v="797"/>
  </r>
  <r>
    <x v="73"/>
    <x v="4"/>
    <n v="2021"/>
    <x v="21"/>
    <n v="81"/>
    <s v="чел"/>
    <n v="651"/>
  </r>
  <r>
    <x v="73"/>
    <x v="4"/>
    <n v="2021"/>
    <x v="22"/>
    <n v="82"/>
    <s v="чел"/>
    <n v="510"/>
  </r>
  <r>
    <x v="73"/>
    <x v="4"/>
    <n v="2021"/>
    <x v="23"/>
    <n v="83"/>
    <s v="чел"/>
    <n v="865"/>
  </r>
  <r>
    <x v="73"/>
    <x v="4"/>
    <n v="2021"/>
    <x v="24"/>
    <n v="84"/>
    <s v="чел"/>
    <n v="25"/>
  </r>
  <r>
    <x v="73"/>
    <x v="4"/>
    <n v="2021"/>
    <x v="25"/>
    <n v="85"/>
    <s v="чел"/>
    <n v="70"/>
  </r>
  <r>
    <x v="73"/>
    <x v="4"/>
    <n v="2021"/>
    <x v="26"/>
    <n v="86"/>
    <s v="чел"/>
    <n v="2390"/>
  </r>
  <r>
    <x v="73"/>
    <x v="4"/>
    <n v="2021"/>
    <x v="27"/>
    <n v="87"/>
    <s v="чел"/>
    <n v="285"/>
  </r>
  <r>
    <x v="73"/>
    <x v="4"/>
    <n v="2021"/>
    <x v="28"/>
    <n v="88"/>
    <s v="чел"/>
    <n v="2289"/>
  </r>
  <r>
    <x v="73"/>
    <x v="4"/>
    <n v="2021"/>
    <x v="29"/>
    <n v="89"/>
    <s v="чел"/>
    <n v="453"/>
  </r>
  <r>
    <x v="73"/>
    <x v="4"/>
    <n v="2021"/>
    <x v="30"/>
    <n v="90"/>
    <s v="чел"/>
    <n v="710"/>
  </r>
  <r>
    <x v="73"/>
    <x v="4"/>
    <n v="2021"/>
    <x v="31"/>
    <m/>
    <m/>
    <m/>
  </r>
  <r>
    <x v="74"/>
    <x v="2"/>
    <n v="2021"/>
    <x v="0"/>
    <n v="60"/>
    <s v="ед"/>
    <n v="3"/>
  </r>
  <r>
    <x v="74"/>
    <x v="2"/>
    <n v="2021"/>
    <x v="1"/>
    <n v="61"/>
    <s v="ед"/>
    <n v="16"/>
  </r>
  <r>
    <x v="74"/>
    <x v="2"/>
    <n v="2021"/>
    <x v="2"/>
    <n v="62"/>
    <s v="ед"/>
    <n v="2"/>
  </r>
  <r>
    <x v="74"/>
    <x v="2"/>
    <n v="2021"/>
    <x v="3"/>
    <n v="63"/>
    <s v="ед"/>
    <n v="1"/>
  </r>
  <r>
    <x v="74"/>
    <x v="2"/>
    <n v="2021"/>
    <x v="4"/>
    <n v="64"/>
    <s v="ед"/>
    <n v="5"/>
  </r>
  <r>
    <x v="74"/>
    <x v="2"/>
    <n v="2021"/>
    <x v="5"/>
    <n v="65"/>
    <s v="ед"/>
    <n v="3"/>
  </r>
  <r>
    <x v="74"/>
    <x v="2"/>
    <n v="2021"/>
    <x v="6"/>
    <n v="66"/>
    <s v="чел"/>
    <n v="3"/>
  </r>
  <r>
    <x v="74"/>
    <x v="2"/>
    <n v="2021"/>
    <x v="7"/>
    <n v="67"/>
    <s v="чел"/>
    <n v="1"/>
  </r>
  <r>
    <x v="74"/>
    <x v="2"/>
    <n v="2021"/>
    <x v="8"/>
    <n v="68"/>
    <s v="чел"/>
    <n v="1"/>
  </r>
  <r>
    <x v="74"/>
    <x v="2"/>
    <n v="2021"/>
    <x v="9"/>
    <n v="69"/>
    <s v="чел"/>
    <n v="60920"/>
  </r>
  <r>
    <x v="74"/>
    <x v="2"/>
    <n v="2021"/>
    <x v="10"/>
    <n v="70"/>
    <s v="чел"/>
    <n v="9637"/>
  </r>
  <r>
    <x v="74"/>
    <x v="2"/>
    <n v="2021"/>
    <x v="11"/>
    <n v="71"/>
    <s v="чел"/>
    <n v="31016"/>
  </r>
  <r>
    <x v="74"/>
    <x v="2"/>
    <n v="2021"/>
    <x v="12"/>
    <n v="72"/>
    <s v="чел"/>
    <n v="19807"/>
  </r>
  <r>
    <x v="74"/>
    <x v="2"/>
    <n v="2021"/>
    <x v="13"/>
    <n v="73"/>
    <s v="чел"/>
    <n v="460"/>
  </r>
  <r>
    <x v="74"/>
    <x v="2"/>
    <n v="2021"/>
    <x v="14"/>
    <n v="74"/>
    <s v="чел"/>
    <n v="10810"/>
  </r>
  <r>
    <x v="74"/>
    <x v="2"/>
    <n v="2021"/>
    <x v="15"/>
    <n v="75"/>
    <s v="чел"/>
    <n v="15764"/>
  </r>
  <r>
    <x v="74"/>
    <x v="2"/>
    <n v="2021"/>
    <x v="16"/>
    <n v="76"/>
    <s v="чел"/>
    <n v="3540"/>
  </r>
  <r>
    <x v="74"/>
    <x v="2"/>
    <n v="2021"/>
    <x v="17"/>
    <n v="77"/>
    <s v="чел"/>
    <n v="6053"/>
  </r>
  <r>
    <x v="74"/>
    <x v="2"/>
    <n v="2021"/>
    <x v="18"/>
    <n v="78"/>
    <s v="чел"/>
    <n v="4960"/>
  </r>
  <r>
    <x v="74"/>
    <x v="2"/>
    <n v="2021"/>
    <x v="19"/>
    <n v="79"/>
    <s v="чел"/>
    <n v="2226"/>
  </r>
  <r>
    <x v="74"/>
    <x v="2"/>
    <n v="2021"/>
    <x v="20"/>
    <n v="80"/>
    <s v="чел"/>
    <n v="1909"/>
  </r>
  <r>
    <x v="74"/>
    <x v="2"/>
    <n v="2021"/>
    <x v="21"/>
    <n v="81"/>
    <s v="чел"/>
    <n v="1102"/>
  </r>
  <r>
    <x v="74"/>
    <x v="2"/>
    <n v="2021"/>
    <x v="22"/>
    <n v="82"/>
    <s v="чел"/>
    <n v="1006"/>
  </r>
  <r>
    <x v="74"/>
    <x v="2"/>
    <n v="2021"/>
    <x v="23"/>
    <n v="83"/>
    <s v="чел"/>
    <n v="2147"/>
  </r>
  <r>
    <x v="74"/>
    <x v="2"/>
    <n v="2021"/>
    <x v="24"/>
    <n v="84"/>
    <s v="чел"/>
    <n v="528"/>
  </r>
  <r>
    <x v="74"/>
    <x v="2"/>
    <n v="2021"/>
    <x v="25"/>
    <n v="85"/>
    <s v="чел"/>
    <n v="230"/>
  </r>
  <r>
    <x v="74"/>
    <x v="2"/>
    <n v="2021"/>
    <x v="26"/>
    <n v="86"/>
    <s v="чел"/>
    <n v="8460"/>
  </r>
  <r>
    <x v="74"/>
    <x v="2"/>
    <n v="2021"/>
    <x v="27"/>
    <n v="87"/>
    <s v="чел"/>
    <n v="495"/>
  </r>
  <r>
    <x v="74"/>
    <x v="2"/>
    <n v="2021"/>
    <x v="28"/>
    <n v="88"/>
    <s v="чел"/>
    <n v="460"/>
  </r>
  <r>
    <x v="74"/>
    <x v="2"/>
    <n v="2021"/>
    <x v="29"/>
    <n v="89"/>
    <s v="чел"/>
    <n v="415"/>
  </r>
  <r>
    <x v="74"/>
    <x v="2"/>
    <n v="2021"/>
    <x v="30"/>
    <n v="90"/>
    <s v="чел"/>
    <n v="815"/>
  </r>
  <r>
    <x v="75"/>
    <x v="1"/>
    <n v="2021"/>
    <x v="0"/>
    <n v="60"/>
    <s v="ед"/>
    <n v="1"/>
  </r>
  <r>
    <x v="75"/>
    <x v="1"/>
    <n v="2021"/>
    <x v="1"/>
    <n v="61"/>
    <s v="ед"/>
    <n v="224"/>
  </r>
  <r>
    <x v="75"/>
    <x v="1"/>
    <n v="2021"/>
    <x v="2"/>
    <n v="62"/>
    <s v="ед"/>
    <n v="129"/>
  </r>
  <r>
    <x v="75"/>
    <x v="1"/>
    <n v="2021"/>
    <x v="3"/>
    <n v="63"/>
    <s v="ед"/>
    <n v="9"/>
  </r>
  <r>
    <x v="75"/>
    <x v="1"/>
    <n v="2021"/>
    <x v="4"/>
    <n v="64"/>
    <s v="ед"/>
    <n v="15"/>
  </r>
  <r>
    <x v="75"/>
    <x v="1"/>
    <n v="2021"/>
    <x v="5"/>
    <n v="65"/>
    <s v="ед"/>
    <n v="57"/>
  </r>
  <r>
    <x v="75"/>
    <x v="1"/>
    <n v="2021"/>
    <x v="6"/>
    <n v="66"/>
    <s v="чел"/>
    <n v="10"/>
  </r>
  <r>
    <x v="75"/>
    <x v="1"/>
    <n v="2021"/>
    <x v="7"/>
    <n v="67"/>
    <s v="чел"/>
    <n v="3"/>
  </r>
  <r>
    <x v="75"/>
    <x v="1"/>
    <n v="2021"/>
    <x v="8"/>
    <n v="68"/>
    <s v="чел"/>
    <n v="1"/>
  </r>
  <r>
    <x v="75"/>
    <x v="1"/>
    <n v="2021"/>
    <x v="9"/>
    <n v="69"/>
    <s v="чел"/>
    <n v="15020"/>
  </r>
  <r>
    <x v="75"/>
    <x v="1"/>
    <n v="2021"/>
    <x v="10"/>
    <n v="70"/>
    <s v="чел"/>
    <n v="4830"/>
  </r>
  <r>
    <x v="75"/>
    <x v="1"/>
    <n v="2021"/>
    <x v="11"/>
    <n v="71"/>
    <s v="чел"/>
    <n v="6205"/>
  </r>
  <r>
    <x v="75"/>
    <x v="1"/>
    <n v="2021"/>
    <x v="12"/>
    <n v="72"/>
    <s v="чел"/>
    <n v="3385"/>
  </r>
  <r>
    <x v="75"/>
    <x v="1"/>
    <n v="2021"/>
    <x v="13"/>
    <n v="73"/>
    <s v="чел"/>
    <n v="600"/>
  </r>
  <r>
    <x v="75"/>
    <x v="1"/>
    <n v="2021"/>
    <x v="14"/>
    <n v="74"/>
    <s v="чел"/>
    <n v="3244"/>
  </r>
  <r>
    <x v="75"/>
    <x v="1"/>
    <n v="2021"/>
    <x v="15"/>
    <n v="75"/>
    <s v="чел"/>
    <n v="1742"/>
  </r>
  <r>
    <x v="75"/>
    <x v="1"/>
    <n v="2021"/>
    <x v="16"/>
    <n v="76"/>
    <s v="чел"/>
    <n v="1292"/>
  </r>
  <r>
    <x v="75"/>
    <x v="1"/>
    <n v="2021"/>
    <x v="17"/>
    <n v="77"/>
    <s v="чел"/>
    <n v="1246"/>
  </r>
  <r>
    <x v="75"/>
    <x v="1"/>
    <n v="2021"/>
    <x v="18"/>
    <n v="78"/>
    <s v="чел"/>
    <n v="526"/>
  </r>
  <r>
    <x v="75"/>
    <x v="1"/>
    <n v="2021"/>
    <x v="19"/>
    <n v="79"/>
    <s v="чел"/>
    <n v="240"/>
  </r>
  <r>
    <x v="75"/>
    <x v="1"/>
    <n v="2021"/>
    <x v="20"/>
    <n v="80"/>
    <s v="чел"/>
    <n v="914"/>
  </r>
  <r>
    <x v="75"/>
    <x v="1"/>
    <n v="2021"/>
    <x v="21"/>
    <n v="81"/>
    <s v="чел"/>
    <n v="195"/>
  </r>
  <r>
    <x v="75"/>
    <x v="1"/>
    <n v="2021"/>
    <x v="22"/>
    <n v="82"/>
    <s v="чел"/>
    <n v="97"/>
  </r>
  <r>
    <x v="75"/>
    <x v="1"/>
    <n v="2021"/>
    <x v="23"/>
    <n v="83"/>
    <s v="чел"/>
    <n v="404"/>
  </r>
  <r>
    <x v="75"/>
    <x v="1"/>
    <n v="2021"/>
    <x v="24"/>
    <n v="84"/>
    <s v="чел"/>
    <n v="37"/>
  </r>
  <r>
    <x v="75"/>
    <x v="1"/>
    <n v="2021"/>
    <x v="25"/>
    <n v="85"/>
    <s v="чел"/>
    <n v="112"/>
  </r>
  <r>
    <x v="75"/>
    <x v="1"/>
    <n v="2021"/>
    <x v="26"/>
    <n v="86"/>
    <s v="чел"/>
    <n v="3281"/>
  </r>
  <r>
    <x v="75"/>
    <x v="1"/>
    <n v="2021"/>
    <x v="27"/>
    <n v="87"/>
    <s v="чел"/>
    <n v="112"/>
  </r>
  <r>
    <x v="75"/>
    <x v="1"/>
    <n v="2021"/>
    <x v="28"/>
    <n v="88"/>
    <s v="чел"/>
    <n v="600"/>
  </r>
  <r>
    <x v="75"/>
    <x v="1"/>
    <n v="2021"/>
    <x v="29"/>
    <n v="89"/>
    <s v="чел"/>
    <n v="294"/>
  </r>
  <r>
    <x v="75"/>
    <x v="1"/>
    <n v="2021"/>
    <x v="30"/>
    <n v="90"/>
    <s v="чел"/>
    <n v="684"/>
  </r>
  <r>
    <x v="76"/>
    <x v="7"/>
    <n v="2021"/>
    <x v="0"/>
    <n v="60"/>
    <s v="ед"/>
    <n v="12"/>
  </r>
  <r>
    <x v="76"/>
    <x v="7"/>
    <n v="2021"/>
    <x v="1"/>
    <n v="61"/>
    <s v="ед"/>
    <n v="548"/>
  </r>
  <r>
    <x v="76"/>
    <x v="7"/>
    <n v="2021"/>
    <x v="2"/>
    <n v="62"/>
    <s v="ед"/>
    <n v="337"/>
  </r>
  <r>
    <x v="76"/>
    <x v="7"/>
    <n v="2021"/>
    <x v="3"/>
    <n v="63"/>
    <s v="ед"/>
    <n v="38"/>
  </r>
  <r>
    <x v="76"/>
    <x v="7"/>
    <n v="2021"/>
    <x v="4"/>
    <n v="64"/>
    <s v="ед"/>
    <n v="32"/>
  </r>
  <r>
    <x v="76"/>
    <x v="7"/>
    <n v="2021"/>
    <x v="5"/>
    <n v="65"/>
    <s v="ед"/>
    <n v="97"/>
  </r>
  <r>
    <x v="76"/>
    <x v="7"/>
    <n v="2021"/>
    <x v="6"/>
    <n v="66"/>
    <s v="чел"/>
    <n v="29"/>
  </r>
  <r>
    <x v="76"/>
    <x v="7"/>
    <n v="2021"/>
    <x v="7"/>
    <n v="67"/>
    <s v="чел"/>
    <n v="12"/>
  </r>
  <r>
    <x v="76"/>
    <x v="7"/>
    <n v="2021"/>
    <x v="8"/>
    <n v="68"/>
    <s v="чел"/>
    <n v="3"/>
  </r>
  <r>
    <x v="76"/>
    <x v="7"/>
    <n v="2021"/>
    <x v="9"/>
    <n v="69"/>
    <s v="чел"/>
    <n v="245596"/>
  </r>
  <r>
    <x v="76"/>
    <x v="7"/>
    <n v="2021"/>
    <x v="10"/>
    <n v="70"/>
    <s v="чел"/>
    <n v="74293"/>
  </r>
  <r>
    <x v="76"/>
    <x v="7"/>
    <n v="2021"/>
    <x v="11"/>
    <n v="71"/>
    <s v="чел"/>
    <n v="128536"/>
  </r>
  <r>
    <x v="76"/>
    <x v="7"/>
    <n v="2021"/>
    <x v="12"/>
    <n v="72"/>
    <s v="чел"/>
    <n v="36787"/>
  </r>
  <r>
    <x v="76"/>
    <x v="7"/>
    <n v="2021"/>
    <x v="13"/>
    <n v="73"/>
    <s v="чел"/>
    <n v="5980"/>
  </r>
  <r>
    <x v="76"/>
    <x v="7"/>
    <n v="2021"/>
    <x v="14"/>
    <n v="74"/>
    <s v="чел"/>
    <n v="65991"/>
  </r>
  <r>
    <x v="76"/>
    <x v="7"/>
    <n v="2021"/>
    <x v="15"/>
    <n v="75"/>
    <s v="чел"/>
    <n v="79058"/>
  </r>
  <r>
    <x v="76"/>
    <x v="7"/>
    <n v="2021"/>
    <x v="16"/>
    <n v="76"/>
    <s v="чел"/>
    <n v="10064"/>
  </r>
  <r>
    <x v="76"/>
    <x v="7"/>
    <n v="2021"/>
    <x v="17"/>
    <n v="77"/>
    <s v="чел"/>
    <n v="12155"/>
  </r>
  <r>
    <x v="76"/>
    <x v="7"/>
    <n v="2021"/>
    <x v="18"/>
    <n v="78"/>
    <s v="чел"/>
    <n v="15967"/>
  </r>
  <r>
    <x v="76"/>
    <x v="7"/>
    <n v="2021"/>
    <x v="19"/>
    <n v="79"/>
    <s v="чел"/>
    <n v="5701"/>
  </r>
  <r>
    <x v="76"/>
    <x v="7"/>
    <n v="2021"/>
    <x v="20"/>
    <n v="80"/>
    <s v="чел"/>
    <n v="19140"/>
  </r>
  <r>
    <x v="76"/>
    <x v="7"/>
    <n v="2021"/>
    <x v="21"/>
    <n v="81"/>
    <s v="чел"/>
    <n v="2811"/>
  </r>
  <r>
    <x v="76"/>
    <x v="7"/>
    <n v="2021"/>
    <x v="22"/>
    <n v="82"/>
    <s v="чел"/>
    <n v="2816"/>
  </r>
  <r>
    <x v="76"/>
    <x v="7"/>
    <n v="2021"/>
    <x v="23"/>
    <n v="83"/>
    <s v="чел"/>
    <n v="1589"/>
  </r>
  <r>
    <x v="76"/>
    <x v="7"/>
    <n v="2021"/>
    <x v="24"/>
    <n v="84"/>
    <s v="чел"/>
    <n v="813"/>
  </r>
  <r>
    <x v="76"/>
    <x v="7"/>
    <n v="2021"/>
    <x v="25"/>
    <n v="85"/>
    <s v="чел"/>
    <n v="902"/>
  </r>
  <r>
    <x v="76"/>
    <x v="7"/>
    <n v="2021"/>
    <x v="26"/>
    <n v="86"/>
    <s v="чел"/>
    <n v="5738"/>
  </r>
  <r>
    <x v="76"/>
    <x v="7"/>
    <n v="2021"/>
    <x v="27"/>
    <n v="87"/>
    <s v="чел"/>
    <n v="1933"/>
  </r>
  <r>
    <x v="76"/>
    <x v="7"/>
    <n v="2021"/>
    <x v="28"/>
    <n v="88"/>
    <s v="чел"/>
    <n v="2854"/>
  </r>
  <r>
    <x v="76"/>
    <x v="7"/>
    <n v="2021"/>
    <x v="29"/>
    <n v="89"/>
    <s v="чел"/>
    <n v="2902"/>
  </r>
  <r>
    <x v="76"/>
    <x v="7"/>
    <n v="2021"/>
    <x v="30"/>
    <n v="90"/>
    <s v="чел"/>
    <n v="15162"/>
  </r>
  <r>
    <x v="77"/>
    <x v="7"/>
    <n v="2021"/>
    <x v="0"/>
    <n v="60"/>
    <s v="ед"/>
    <n v="16"/>
  </r>
  <r>
    <x v="77"/>
    <x v="7"/>
    <n v="2021"/>
    <x v="1"/>
    <n v="61"/>
    <s v="ед"/>
    <n v="536"/>
  </r>
  <r>
    <x v="77"/>
    <x v="7"/>
    <n v="2021"/>
    <x v="2"/>
    <n v="62"/>
    <s v="ед"/>
    <n v="96"/>
  </r>
  <r>
    <x v="77"/>
    <x v="7"/>
    <n v="2021"/>
    <x v="3"/>
    <n v="63"/>
    <s v="ед"/>
    <n v="6"/>
  </r>
  <r>
    <x v="77"/>
    <x v="7"/>
    <n v="2021"/>
    <x v="4"/>
    <n v="64"/>
    <s v="ед"/>
    <n v="26"/>
  </r>
  <r>
    <x v="77"/>
    <x v="7"/>
    <n v="2021"/>
    <x v="5"/>
    <n v="65"/>
    <s v="ед"/>
    <n v="34"/>
  </r>
  <r>
    <x v="77"/>
    <x v="7"/>
    <n v="2021"/>
    <x v="6"/>
    <n v="66"/>
    <s v="чел"/>
    <n v="63"/>
  </r>
  <r>
    <x v="77"/>
    <x v="7"/>
    <n v="2021"/>
    <x v="7"/>
    <n v="67"/>
    <s v="чел"/>
    <n v="21"/>
  </r>
  <r>
    <x v="77"/>
    <x v="7"/>
    <n v="2021"/>
    <x v="8"/>
    <n v="68"/>
    <s v="чел"/>
    <n v="290"/>
  </r>
  <r>
    <x v="77"/>
    <x v="7"/>
    <n v="2021"/>
    <x v="9"/>
    <n v="69"/>
    <s v="чел"/>
    <n v="110600"/>
  </r>
  <r>
    <x v="77"/>
    <x v="7"/>
    <n v="2021"/>
    <x v="10"/>
    <n v="70"/>
    <s v="чел"/>
    <n v="20816"/>
  </r>
  <r>
    <x v="77"/>
    <x v="7"/>
    <n v="2021"/>
    <x v="11"/>
    <n v="71"/>
    <s v="чел"/>
    <n v="66090"/>
  </r>
  <r>
    <x v="77"/>
    <x v="7"/>
    <n v="2021"/>
    <x v="12"/>
    <n v="72"/>
    <s v="чел"/>
    <n v="20696"/>
  </r>
  <r>
    <x v="77"/>
    <x v="7"/>
    <n v="2021"/>
    <x v="13"/>
    <n v="73"/>
    <s v="чел"/>
    <n v="2998"/>
  </r>
  <r>
    <x v="77"/>
    <x v="7"/>
    <n v="2021"/>
    <x v="14"/>
    <n v="74"/>
    <s v="чел"/>
    <n v="34921"/>
  </r>
  <r>
    <x v="77"/>
    <x v="7"/>
    <n v="2021"/>
    <x v="15"/>
    <n v="75"/>
    <s v="чел"/>
    <n v="12076"/>
  </r>
  <r>
    <x v="77"/>
    <x v="7"/>
    <n v="2021"/>
    <x v="16"/>
    <n v="76"/>
    <s v="чел"/>
    <n v="24031"/>
  </r>
  <r>
    <x v="77"/>
    <x v="7"/>
    <n v="2021"/>
    <x v="17"/>
    <n v="77"/>
    <s v="чел"/>
    <n v="21660"/>
  </r>
  <r>
    <x v="77"/>
    <x v="7"/>
    <n v="2021"/>
    <x v="18"/>
    <n v="78"/>
    <s v="чел"/>
    <n v="4722"/>
  </r>
  <r>
    <x v="77"/>
    <x v="7"/>
    <n v="2021"/>
    <x v="19"/>
    <n v="79"/>
    <s v="чел"/>
    <n v="3453"/>
  </r>
  <r>
    <x v="77"/>
    <x v="7"/>
    <n v="2021"/>
    <x v="20"/>
    <n v="80"/>
    <s v="чел"/>
    <n v="3267"/>
  </r>
  <r>
    <x v="77"/>
    <x v="7"/>
    <n v="2021"/>
    <x v="21"/>
    <n v="81"/>
    <s v="чел"/>
    <n v="3866"/>
  </r>
  <r>
    <x v="77"/>
    <x v="7"/>
    <n v="2021"/>
    <x v="22"/>
    <n v="82"/>
    <s v="чел"/>
    <n v="204"/>
  </r>
  <r>
    <x v="77"/>
    <x v="7"/>
    <n v="2021"/>
    <x v="23"/>
    <n v="83"/>
    <s v="чел"/>
    <n v="198"/>
  </r>
  <r>
    <x v="77"/>
    <x v="7"/>
    <n v="2021"/>
    <x v="24"/>
    <n v="84"/>
    <s v="чел"/>
    <n v="240"/>
  </r>
  <r>
    <x v="77"/>
    <x v="7"/>
    <n v="2021"/>
    <x v="25"/>
    <n v="85"/>
    <s v="чел"/>
    <n v="180"/>
  </r>
  <r>
    <x v="77"/>
    <x v="7"/>
    <n v="2021"/>
    <x v="26"/>
    <n v="86"/>
    <s v="чел"/>
    <n v="1040"/>
  </r>
  <r>
    <x v="77"/>
    <x v="7"/>
    <n v="2021"/>
    <x v="27"/>
    <n v="87"/>
    <s v="чел"/>
    <n v="755"/>
  </r>
  <r>
    <x v="77"/>
    <x v="7"/>
    <n v="2021"/>
    <x v="28"/>
    <n v="88"/>
    <s v="чел"/>
    <n v="2998"/>
  </r>
  <r>
    <x v="77"/>
    <x v="7"/>
    <n v="2021"/>
    <x v="29"/>
    <n v="89"/>
    <s v="чел"/>
    <n v="160"/>
  </r>
  <r>
    <x v="77"/>
    <x v="7"/>
    <n v="2021"/>
    <x v="30"/>
    <n v="90"/>
    <s v="чел"/>
    <n v="346"/>
  </r>
  <r>
    <x v="78"/>
    <x v="6"/>
    <n v="2021"/>
    <x v="0"/>
    <n v="60"/>
    <s v="ед"/>
    <n v="20"/>
  </r>
  <r>
    <x v="78"/>
    <x v="6"/>
    <n v="2021"/>
    <x v="1"/>
    <n v="61"/>
    <s v="ед"/>
    <n v="3326"/>
  </r>
  <r>
    <x v="78"/>
    <x v="6"/>
    <n v="2021"/>
    <x v="2"/>
    <n v="62"/>
    <s v="ед"/>
    <n v="1900"/>
  </r>
  <r>
    <x v="78"/>
    <x v="6"/>
    <n v="2021"/>
    <x v="3"/>
    <n v="63"/>
    <s v="ед"/>
    <n v="1"/>
  </r>
  <r>
    <x v="78"/>
    <x v="6"/>
    <n v="2021"/>
    <x v="4"/>
    <n v="64"/>
    <s v="ед"/>
    <n v="0"/>
  </r>
  <r>
    <x v="78"/>
    <x v="6"/>
    <n v="2021"/>
    <x v="5"/>
    <n v="65"/>
    <s v="ед"/>
    <n v="3"/>
  </r>
  <r>
    <x v="78"/>
    <x v="6"/>
    <n v="2021"/>
    <x v="6"/>
    <n v="66"/>
    <s v="чел"/>
    <n v="994"/>
  </r>
  <r>
    <x v="78"/>
    <x v="6"/>
    <n v="2021"/>
    <x v="7"/>
    <n v="67"/>
    <s v="чел"/>
    <n v="0"/>
  </r>
  <r>
    <x v="78"/>
    <x v="6"/>
    <n v="2021"/>
    <x v="8"/>
    <n v="68"/>
    <s v="чел"/>
    <n v="428"/>
  </r>
  <r>
    <x v="78"/>
    <x v="6"/>
    <n v="2021"/>
    <x v="9"/>
    <n v="69"/>
    <s v="чел"/>
    <n v="240260"/>
  </r>
  <r>
    <x v="78"/>
    <x v="6"/>
    <n v="2021"/>
    <x v="10"/>
    <n v="70"/>
    <s v="чел"/>
    <n v="0"/>
  </r>
  <r>
    <x v="78"/>
    <x v="6"/>
    <n v="2021"/>
    <x v="11"/>
    <n v="71"/>
    <s v="чел"/>
    <n v="240260"/>
  </r>
  <r>
    <x v="78"/>
    <x v="6"/>
    <n v="2021"/>
    <x v="12"/>
    <n v="72"/>
    <s v="чел"/>
    <n v="0"/>
  </r>
  <r>
    <x v="78"/>
    <x v="6"/>
    <n v="2021"/>
    <x v="13"/>
    <n v="73"/>
    <s v="чел"/>
    <n v="0"/>
  </r>
  <r>
    <x v="78"/>
    <x v="6"/>
    <n v="2021"/>
    <x v="14"/>
    <n v="74"/>
    <s v="чел"/>
    <n v="65230"/>
  </r>
  <r>
    <x v="78"/>
    <x v="6"/>
    <n v="2021"/>
    <x v="15"/>
    <n v="75"/>
    <s v="чел"/>
    <n v="43520"/>
  </r>
  <r>
    <x v="78"/>
    <x v="6"/>
    <n v="2021"/>
    <x v="16"/>
    <n v="76"/>
    <s v="чел"/>
    <n v="38921"/>
  </r>
  <r>
    <x v="78"/>
    <x v="6"/>
    <n v="2021"/>
    <x v="17"/>
    <n v="77"/>
    <s v="чел"/>
    <n v="5900"/>
  </r>
  <r>
    <x v="78"/>
    <x v="6"/>
    <n v="2021"/>
    <x v="18"/>
    <n v="78"/>
    <s v="чел"/>
    <n v="6930"/>
  </r>
  <r>
    <x v="78"/>
    <x v="6"/>
    <n v="2021"/>
    <x v="19"/>
    <n v="79"/>
    <s v="чел"/>
    <n v="8230"/>
  </r>
  <r>
    <x v="78"/>
    <x v="6"/>
    <n v="2021"/>
    <x v="20"/>
    <n v="80"/>
    <s v="чел"/>
    <n v="38198"/>
  </r>
  <r>
    <x v="78"/>
    <x v="6"/>
    <n v="2021"/>
    <x v="21"/>
    <n v="81"/>
    <s v="чел"/>
    <n v="2358"/>
  </r>
  <r>
    <x v="78"/>
    <x v="6"/>
    <n v="2021"/>
    <x v="22"/>
    <n v="82"/>
    <s v="чел"/>
    <n v="2656"/>
  </r>
  <r>
    <x v="78"/>
    <x v="6"/>
    <n v="2021"/>
    <x v="23"/>
    <n v="83"/>
    <s v="чел"/>
    <n v="903"/>
  </r>
  <r>
    <x v="78"/>
    <x v="6"/>
    <n v="2021"/>
    <x v="24"/>
    <n v="84"/>
    <s v="чел"/>
    <n v="503"/>
  </r>
  <r>
    <x v="78"/>
    <x v="6"/>
    <n v="2021"/>
    <x v="25"/>
    <n v="85"/>
    <s v="чел"/>
    <n v="3840"/>
  </r>
  <r>
    <x v="78"/>
    <x v="6"/>
    <n v="2021"/>
    <x v="26"/>
    <n v="86"/>
    <s v="чел"/>
    <n v="17203"/>
  </r>
  <r>
    <x v="78"/>
    <x v="6"/>
    <n v="2021"/>
    <x v="27"/>
    <n v="87"/>
    <s v="чел"/>
    <n v="2300"/>
  </r>
  <r>
    <x v="78"/>
    <x v="6"/>
    <n v="2021"/>
    <x v="28"/>
    <n v="88"/>
    <s v="чел"/>
    <n v="1003"/>
  </r>
  <r>
    <x v="78"/>
    <x v="6"/>
    <n v="2021"/>
    <x v="29"/>
    <n v="89"/>
    <s v="чел"/>
    <n v="715"/>
  </r>
  <r>
    <x v="78"/>
    <x v="6"/>
    <n v="2021"/>
    <x v="30"/>
    <n v="90"/>
    <s v="чел"/>
    <n v="1850"/>
  </r>
  <r>
    <x v="79"/>
    <x v="4"/>
    <n v="2021"/>
    <x v="0"/>
    <n v="60"/>
    <s v="ед"/>
    <n v="1"/>
  </r>
  <r>
    <x v="79"/>
    <x v="4"/>
    <n v="2021"/>
    <x v="1"/>
    <n v="61"/>
    <s v="ед"/>
    <n v="601"/>
  </r>
  <r>
    <x v="79"/>
    <x v="4"/>
    <n v="2021"/>
    <x v="2"/>
    <n v="62"/>
    <s v="ед"/>
    <n v="448"/>
  </r>
  <r>
    <x v="79"/>
    <x v="4"/>
    <n v="2021"/>
    <x v="3"/>
    <n v="63"/>
    <s v="ед"/>
    <n v="35"/>
  </r>
  <r>
    <x v="79"/>
    <x v="4"/>
    <n v="2021"/>
    <x v="4"/>
    <n v="64"/>
    <s v="ед"/>
    <n v="12"/>
  </r>
  <r>
    <x v="79"/>
    <x v="4"/>
    <n v="2021"/>
    <x v="5"/>
    <n v="65"/>
    <s v="ед"/>
    <n v="6"/>
  </r>
  <r>
    <x v="79"/>
    <x v="4"/>
    <n v="2021"/>
    <x v="6"/>
    <n v="66"/>
    <s v="чел"/>
    <n v="83"/>
  </r>
  <r>
    <x v="79"/>
    <x v="4"/>
    <n v="2021"/>
    <x v="7"/>
    <n v="67"/>
    <s v="чел"/>
    <n v="12"/>
  </r>
  <r>
    <x v="79"/>
    <x v="4"/>
    <n v="2021"/>
    <x v="8"/>
    <n v="68"/>
    <s v="чел"/>
    <n v="5"/>
  </r>
  <r>
    <x v="79"/>
    <x v="4"/>
    <n v="2021"/>
    <x v="9"/>
    <n v="69"/>
    <s v="чел"/>
    <n v="42230"/>
  </r>
  <r>
    <x v="79"/>
    <x v="4"/>
    <n v="2021"/>
    <x v="10"/>
    <n v="70"/>
    <s v="чел"/>
    <n v="11890"/>
  </r>
  <r>
    <x v="79"/>
    <x v="4"/>
    <n v="2021"/>
    <x v="11"/>
    <n v="71"/>
    <s v="чел"/>
    <n v="20985"/>
  </r>
  <r>
    <x v="79"/>
    <x v="4"/>
    <n v="2021"/>
    <x v="12"/>
    <n v="72"/>
    <s v="чел"/>
    <n v="8382"/>
  </r>
  <r>
    <x v="79"/>
    <x v="4"/>
    <n v="2021"/>
    <x v="13"/>
    <n v="73"/>
    <s v="чел"/>
    <n v="973"/>
  </r>
  <r>
    <x v="79"/>
    <x v="4"/>
    <n v="2021"/>
    <x v="14"/>
    <n v="74"/>
    <s v="чел"/>
    <n v="11883"/>
  </r>
  <r>
    <x v="79"/>
    <x v="4"/>
    <n v="2021"/>
    <x v="15"/>
    <n v="75"/>
    <s v="чел"/>
    <n v="4301"/>
  </r>
  <r>
    <x v="79"/>
    <x v="4"/>
    <n v="2021"/>
    <x v="16"/>
    <n v="76"/>
    <s v="чел"/>
    <n v="2020"/>
  </r>
  <r>
    <x v="79"/>
    <x v="4"/>
    <n v="2021"/>
    <x v="17"/>
    <n v="77"/>
    <s v="чел"/>
    <n v="505"/>
  </r>
  <r>
    <x v="79"/>
    <x v="4"/>
    <n v="2021"/>
    <x v="18"/>
    <n v="78"/>
    <s v="чел"/>
    <n v="1644"/>
  </r>
  <r>
    <x v="79"/>
    <x v="4"/>
    <n v="2021"/>
    <x v="19"/>
    <n v="79"/>
    <s v="чел"/>
    <n v="11283"/>
  </r>
  <r>
    <x v="79"/>
    <x v="4"/>
    <n v="2021"/>
    <x v="20"/>
    <n v="80"/>
    <s v="чел"/>
    <n v="3201"/>
  </r>
  <r>
    <x v="79"/>
    <x v="4"/>
    <n v="2021"/>
    <x v="21"/>
    <n v="81"/>
    <s v="чел"/>
    <n v="3446"/>
  </r>
  <r>
    <x v="79"/>
    <x v="4"/>
    <n v="2021"/>
    <x v="22"/>
    <n v="82"/>
    <s v="чел"/>
    <n v="343"/>
  </r>
  <r>
    <x v="79"/>
    <x v="4"/>
    <n v="2021"/>
    <x v="23"/>
    <n v="83"/>
    <s v="чел"/>
    <n v="207"/>
  </r>
  <r>
    <x v="79"/>
    <x v="4"/>
    <n v="2021"/>
    <x v="24"/>
    <n v="84"/>
    <s v="чел"/>
    <n v="26"/>
  </r>
  <r>
    <x v="79"/>
    <x v="4"/>
    <n v="2021"/>
    <x v="25"/>
    <n v="85"/>
    <s v="чел"/>
    <n v="44"/>
  </r>
  <r>
    <x v="79"/>
    <x v="4"/>
    <n v="2021"/>
    <x v="26"/>
    <n v="86"/>
    <s v="чел"/>
    <n v="911"/>
  </r>
  <r>
    <x v="79"/>
    <x v="4"/>
    <n v="2021"/>
    <x v="27"/>
    <n v="87"/>
    <s v="чел"/>
    <n v="271"/>
  </r>
  <r>
    <x v="79"/>
    <x v="4"/>
    <n v="2021"/>
    <x v="28"/>
    <n v="88"/>
    <s v="чел"/>
    <n v="1012"/>
  </r>
  <r>
    <x v="79"/>
    <x v="4"/>
    <n v="2021"/>
    <x v="29"/>
    <n v="89"/>
    <s v="чел"/>
    <n v="118"/>
  </r>
  <r>
    <x v="79"/>
    <x v="4"/>
    <n v="2021"/>
    <x v="30"/>
    <n v="90"/>
    <s v="чел"/>
    <n v="1015"/>
  </r>
  <r>
    <x v="80"/>
    <x v="2"/>
    <n v="2021"/>
    <x v="0"/>
    <n v="60"/>
    <s v="ед"/>
    <n v="1"/>
  </r>
  <r>
    <x v="80"/>
    <x v="2"/>
    <n v="2021"/>
    <x v="1"/>
    <n v="61"/>
    <s v="ед"/>
    <n v="6"/>
  </r>
  <r>
    <x v="80"/>
    <x v="2"/>
    <n v="2021"/>
    <x v="2"/>
    <n v="62"/>
    <s v="ед"/>
    <n v="2"/>
  </r>
  <r>
    <x v="80"/>
    <x v="2"/>
    <n v="2021"/>
    <x v="3"/>
    <n v="63"/>
    <s v="ед"/>
    <n v="1"/>
  </r>
  <r>
    <x v="80"/>
    <x v="2"/>
    <n v="2021"/>
    <x v="4"/>
    <n v="64"/>
    <s v="ед"/>
    <n v="0"/>
  </r>
  <r>
    <x v="80"/>
    <x v="2"/>
    <n v="2021"/>
    <x v="5"/>
    <n v="65"/>
    <s v="ед"/>
    <n v="3"/>
  </r>
  <r>
    <x v="80"/>
    <x v="2"/>
    <n v="2021"/>
    <x v="6"/>
    <n v="66"/>
    <s v="чел"/>
    <n v="0"/>
  </r>
  <r>
    <x v="80"/>
    <x v="2"/>
    <n v="2021"/>
    <x v="7"/>
    <n v="67"/>
    <s v="чел"/>
    <n v="0"/>
  </r>
  <r>
    <x v="80"/>
    <x v="2"/>
    <n v="2021"/>
    <x v="8"/>
    <n v="68"/>
    <s v="чел"/>
    <n v="0"/>
  </r>
  <r>
    <x v="80"/>
    <x v="2"/>
    <n v="2021"/>
    <x v="9"/>
    <n v="69"/>
    <s v="чел"/>
    <n v="1452"/>
  </r>
  <r>
    <x v="80"/>
    <x v="2"/>
    <n v="2021"/>
    <x v="10"/>
    <n v="70"/>
    <s v="чел"/>
    <n v="403"/>
  </r>
  <r>
    <x v="80"/>
    <x v="2"/>
    <n v="2021"/>
    <x v="11"/>
    <n v="71"/>
    <s v="чел"/>
    <n v="821"/>
  </r>
  <r>
    <x v="80"/>
    <x v="2"/>
    <n v="2021"/>
    <x v="12"/>
    <n v="72"/>
    <s v="чел"/>
    <n v="189"/>
  </r>
  <r>
    <x v="80"/>
    <x v="2"/>
    <n v="2021"/>
    <x v="13"/>
    <n v="73"/>
    <s v="чел"/>
    <n v="39"/>
  </r>
  <r>
    <x v="80"/>
    <x v="2"/>
    <n v="2021"/>
    <x v="14"/>
    <n v="74"/>
    <s v="чел"/>
    <n v="403"/>
  </r>
  <r>
    <x v="80"/>
    <x v="2"/>
    <n v="2021"/>
    <x v="15"/>
    <n v="75"/>
    <s v="чел"/>
    <n v="184"/>
  </r>
  <r>
    <x v="80"/>
    <x v="2"/>
    <n v="2021"/>
    <x v="16"/>
    <n v="76"/>
    <s v="чел"/>
    <n v="86"/>
  </r>
  <r>
    <x v="80"/>
    <x v="2"/>
    <n v="2021"/>
    <x v="17"/>
    <n v="77"/>
    <s v="чел"/>
    <n v="47"/>
  </r>
  <r>
    <x v="80"/>
    <x v="2"/>
    <n v="2021"/>
    <x v="18"/>
    <n v="78"/>
    <s v="чел"/>
    <n v="356"/>
  </r>
  <r>
    <x v="80"/>
    <x v="2"/>
    <n v="2021"/>
    <x v="19"/>
    <n v="79"/>
    <s v="чел"/>
    <n v="90"/>
  </r>
  <r>
    <x v="80"/>
    <x v="2"/>
    <n v="2021"/>
    <x v="20"/>
    <n v="80"/>
    <s v="чел"/>
    <n v="89"/>
  </r>
  <r>
    <x v="80"/>
    <x v="2"/>
    <n v="2021"/>
    <x v="21"/>
    <n v="81"/>
    <s v="чел"/>
    <n v="0"/>
  </r>
  <r>
    <x v="80"/>
    <x v="2"/>
    <n v="2021"/>
    <x v="22"/>
    <n v="82"/>
    <s v="чел"/>
    <n v="8"/>
  </r>
  <r>
    <x v="80"/>
    <x v="2"/>
    <n v="2021"/>
    <x v="23"/>
    <n v="83"/>
    <s v="чел"/>
    <n v="5"/>
  </r>
  <r>
    <x v="80"/>
    <x v="2"/>
    <n v="2021"/>
    <x v="24"/>
    <n v="84"/>
    <s v="чел"/>
    <n v="88"/>
  </r>
  <r>
    <x v="80"/>
    <x v="2"/>
    <n v="2021"/>
    <x v="25"/>
    <n v="85"/>
    <s v="чел"/>
    <n v="0"/>
  </r>
  <r>
    <x v="80"/>
    <x v="2"/>
    <n v="2021"/>
    <x v="26"/>
    <n v="86"/>
    <s v="чел"/>
    <n v="0"/>
  </r>
  <r>
    <x v="80"/>
    <x v="2"/>
    <n v="2021"/>
    <x v="27"/>
    <n v="87"/>
    <s v="чел"/>
    <n v="10"/>
  </r>
  <r>
    <x v="80"/>
    <x v="2"/>
    <n v="2021"/>
    <x v="28"/>
    <n v="88"/>
    <s v="чел"/>
    <n v="39"/>
  </r>
  <r>
    <x v="80"/>
    <x v="2"/>
    <n v="2021"/>
    <x v="29"/>
    <n v="89"/>
    <s v="чел"/>
    <n v="16"/>
  </r>
  <r>
    <x v="80"/>
    <x v="2"/>
    <n v="2021"/>
    <x v="30"/>
    <n v="90"/>
    <s v="чел"/>
    <n v="237"/>
  </r>
  <r>
    <x v="81"/>
    <x v="7"/>
    <n v="2021"/>
    <x v="0"/>
    <n v="60"/>
    <s v="ед"/>
    <n v="1"/>
  </r>
  <r>
    <x v="81"/>
    <x v="7"/>
    <n v="2021"/>
    <x v="1"/>
    <n v="61"/>
    <s v="ед"/>
    <n v="170"/>
  </r>
  <r>
    <x v="81"/>
    <x v="7"/>
    <n v="2021"/>
    <x v="2"/>
    <n v="62"/>
    <s v="ед"/>
    <n v="113"/>
  </r>
  <r>
    <x v="81"/>
    <x v="7"/>
    <n v="2021"/>
    <x v="3"/>
    <n v="63"/>
    <s v="ед"/>
    <n v="16"/>
  </r>
  <r>
    <x v="81"/>
    <x v="7"/>
    <n v="2021"/>
    <x v="4"/>
    <n v="64"/>
    <s v="ед"/>
    <n v="16"/>
  </r>
  <r>
    <x v="81"/>
    <x v="7"/>
    <n v="2021"/>
    <x v="5"/>
    <n v="65"/>
    <s v="ед"/>
    <n v="6"/>
  </r>
  <r>
    <x v="81"/>
    <x v="7"/>
    <n v="2021"/>
    <x v="6"/>
    <n v="66"/>
    <s v="чел"/>
    <n v="7"/>
  </r>
  <r>
    <x v="81"/>
    <x v="7"/>
    <n v="2021"/>
    <x v="7"/>
    <n v="67"/>
    <s v="чел"/>
    <n v="12"/>
  </r>
  <r>
    <x v="81"/>
    <x v="7"/>
    <n v="2021"/>
    <x v="8"/>
    <n v="68"/>
    <s v="чел"/>
    <m/>
  </r>
  <r>
    <x v="81"/>
    <x v="7"/>
    <n v="2021"/>
    <x v="9"/>
    <n v="69"/>
    <s v="чел"/>
    <n v="27650"/>
  </r>
  <r>
    <x v="81"/>
    <x v="7"/>
    <n v="2021"/>
    <x v="10"/>
    <n v="70"/>
    <s v="чел"/>
    <n v="8848"/>
  </r>
  <r>
    <x v="81"/>
    <x v="7"/>
    <n v="2021"/>
    <x v="11"/>
    <n v="71"/>
    <s v="чел"/>
    <n v="14378"/>
  </r>
  <r>
    <x v="81"/>
    <x v="7"/>
    <n v="2021"/>
    <x v="12"/>
    <n v="72"/>
    <s v="чел"/>
    <n v="3595"/>
  </r>
  <r>
    <x v="81"/>
    <x v="7"/>
    <n v="2021"/>
    <x v="13"/>
    <n v="73"/>
    <s v="чел"/>
    <n v="829"/>
  </r>
  <r>
    <x v="81"/>
    <x v="7"/>
    <n v="2021"/>
    <x v="14"/>
    <n v="74"/>
    <s v="чел"/>
    <n v="1500"/>
  </r>
  <r>
    <x v="81"/>
    <x v="7"/>
    <n v="2021"/>
    <x v="15"/>
    <n v="75"/>
    <s v="чел"/>
    <n v="5010"/>
  </r>
  <r>
    <x v="81"/>
    <x v="7"/>
    <n v="2021"/>
    <x v="16"/>
    <n v="76"/>
    <s v="чел"/>
    <n v="5100"/>
  </r>
  <r>
    <x v="81"/>
    <x v="7"/>
    <n v="2021"/>
    <x v="17"/>
    <n v="77"/>
    <s v="чел"/>
    <n v="6400"/>
  </r>
  <r>
    <x v="81"/>
    <x v="7"/>
    <n v="2021"/>
    <x v="18"/>
    <n v="78"/>
    <s v="чел"/>
    <n v="1850"/>
  </r>
  <r>
    <x v="81"/>
    <x v="7"/>
    <n v="2021"/>
    <x v="19"/>
    <n v="79"/>
    <s v="чел"/>
    <n v="1900"/>
  </r>
  <r>
    <x v="81"/>
    <x v="7"/>
    <n v="2021"/>
    <x v="20"/>
    <n v="80"/>
    <s v="чел"/>
    <n v="1850"/>
  </r>
  <r>
    <x v="81"/>
    <x v="7"/>
    <n v="2021"/>
    <x v="21"/>
    <n v="81"/>
    <s v="чел"/>
    <n v="240"/>
  </r>
  <r>
    <x v="81"/>
    <x v="7"/>
    <n v="2021"/>
    <x v="22"/>
    <n v="82"/>
    <s v="чел"/>
    <n v="510"/>
  </r>
  <r>
    <x v="81"/>
    <x v="7"/>
    <n v="2021"/>
    <x v="23"/>
    <n v="83"/>
    <s v="чел"/>
    <n v="820"/>
  </r>
  <r>
    <x v="81"/>
    <x v="7"/>
    <n v="2021"/>
    <x v="24"/>
    <n v="84"/>
    <s v="чел"/>
    <n v="20"/>
  </r>
  <r>
    <x v="81"/>
    <x v="7"/>
    <n v="2021"/>
    <x v="25"/>
    <n v="85"/>
    <s v="чел"/>
    <n v="10"/>
  </r>
  <r>
    <x v="81"/>
    <x v="7"/>
    <n v="2021"/>
    <x v="26"/>
    <n v="86"/>
    <s v="чел"/>
    <n v="750"/>
  </r>
  <r>
    <x v="81"/>
    <x v="7"/>
    <n v="2021"/>
    <x v="27"/>
    <n v="87"/>
    <s v="чел"/>
    <n v="470"/>
  </r>
  <r>
    <x v="81"/>
    <x v="7"/>
    <n v="2021"/>
    <x v="28"/>
    <n v="88"/>
    <s v="чел"/>
    <n v="520"/>
  </r>
  <r>
    <x v="81"/>
    <x v="7"/>
    <n v="2021"/>
    <x v="29"/>
    <n v="89"/>
    <s v="чел"/>
    <n v="200"/>
  </r>
  <r>
    <x v="81"/>
    <x v="7"/>
    <n v="2021"/>
    <x v="30"/>
    <n v="90"/>
    <s v="чел"/>
    <n v="500"/>
  </r>
  <r>
    <x v="82"/>
    <x v="5"/>
    <n v="2021"/>
    <x v="0"/>
    <n v="60"/>
    <s v="ед"/>
    <n v="1"/>
  </r>
  <r>
    <x v="82"/>
    <x v="5"/>
    <n v="2021"/>
    <x v="1"/>
    <n v="61"/>
    <s v="ед"/>
    <n v="4"/>
  </r>
  <r>
    <x v="82"/>
    <x v="5"/>
    <n v="2021"/>
    <x v="2"/>
    <n v="62"/>
    <s v="ед"/>
    <n v="1"/>
  </r>
  <r>
    <x v="82"/>
    <x v="5"/>
    <n v="2021"/>
    <x v="3"/>
    <n v="63"/>
    <s v="ед"/>
    <n v="1"/>
  </r>
  <r>
    <x v="82"/>
    <x v="5"/>
    <n v="2021"/>
    <x v="4"/>
    <n v="64"/>
    <s v="ед"/>
    <m/>
  </r>
  <r>
    <x v="82"/>
    <x v="5"/>
    <n v="2021"/>
    <x v="5"/>
    <n v="65"/>
    <s v="ед"/>
    <n v="2"/>
  </r>
  <r>
    <x v="82"/>
    <x v="5"/>
    <n v="2021"/>
    <x v="6"/>
    <n v="66"/>
    <s v="чел"/>
    <m/>
  </r>
  <r>
    <x v="82"/>
    <x v="5"/>
    <n v="2021"/>
    <x v="7"/>
    <n v="67"/>
    <s v="чел"/>
    <m/>
  </r>
  <r>
    <x v="82"/>
    <x v="5"/>
    <n v="2021"/>
    <x v="8"/>
    <n v="68"/>
    <s v="чел"/>
    <m/>
  </r>
  <r>
    <x v="82"/>
    <x v="5"/>
    <n v="2021"/>
    <x v="9"/>
    <n v="69"/>
    <s v="чел"/>
    <n v="25194"/>
  </r>
  <r>
    <x v="82"/>
    <x v="5"/>
    <n v="2021"/>
    <x v="10"/>
    <n v="70"/>
    <s v="чел"/>
    <n v="7196"/>
  </r>
  <r>
    <x v="82"/>
    <x v="5"/>
    <n v="2021"/>
    <x v="11"/>
    <n v="71"/>
    <s v="чел"/>
    <n v="15470"/>
  </r>
  <r>
    <x v="82"/>
    <x v="5"/>
    <n v="2021"/>
    <x v="12"/>
    <n v="72"/>
    <s v="чел"/>
    <n v="1864"/>
  </r>
  <r>
    <x v="82"/>
    <x v="5"/>
    <n v="2021"/>
    <x v="13"/>
    <n v="73"/>
    <s v="чел"/>
    <n v="664"/>
  </r>
  <r>
    <x v="82"/>
    <x v="5"/>
    <n v="2021"/>
    <x v="14"/>
    <n v="74"/>
    <s v="чел"/>
    <n v="88456"/>
  </r>
  <r>
    <x v="82"/>
    <x v="5"/>
    <n v="2021"/>
    <x v="15"/>
    <n v="75"/>
    <s v="чел"/>
    <n v="11145"/>
  </r>
  <r>
    <x v="82"/>
    <x v="5"/>
    <n v="2021"/>
    <x v="16"/>
    <n v="76"/>
    <s v="чел"/>
    <n v="9188"/>
  </r>
  <r>
    <x v="82"/>
    <x v="5"/>
    <n v="2021"/>
    <x v="17"/>
    <n v="77"/>
    <s v="чел"/>
    <n v="4312"/>
  </r>
  <r>
    <x v="82"/>
    <x v="5"/>
    <n v="2021"/>
    <x v="18"/>
    <n v="78"/>
    <s v="чел"/>
    <n v="40506"/>
  </r>
  <r>
    <x v="82"/>
    <x v="5"/>
    <n v="2021"/>
    <x v="19"/>
    <n v="79"/>
    <s v="чел"/>
    <n v="6732"/>
  </r>
  <r>
    <x v="82"/>
    <x v="5"/>
    <n v="2021"/>
    <x v="20"/>
    <n v="80"/>
    <s v="чел"/>
    <n v="768"/>
  </r>
  <r>
    <x v="82"/>
    <x v="5"/>
    <n v="2021"/>
    <x v="21"/>
    <n v="81"/>
    <s v="чел"/>
    <n v="913"/>
  </r>
  <r>
    <x v="82"/>
    <x v="5"/>
    <n v="2021"/>
    <x v="22"/>
    <n v="82"/>
    <s v="чел"/>
    <n v="12998"/>
  </r>
  <r>
    <x v="82"/>
    <x v="5"/>
    <n v="2021"/>
    <x v="23"/>
    <n v="83"/>
    <s v="чел"/>
    <n v="156"/>
  </r>
  <r>
    <x v="82"/>
    <x v="5"/>
    <n v="2021"/>
    <x v="24"/>
    <n v="84"/>
    <s v="чел"/>
    <n v="33"/>
  </r>
  <r>
    <x v="82"/>
    <x v="5"/>
    <n v="2021"/>
    <x v="25"/>
    <n v="85"/>
    <s v="чел"/>
    <n v="134"/>
  </r>
  <r>
    <x v="82"/>
    <x v="5"/>
    <n v="2021"/>
    <x v="26"/>
    <n v="86"/>
    <s v="чел"/>
    <n v="633"/>
  </r>
  <r>
    <x v="82"/>
    <x v="5"/>
    <n v="2021"/>
    <x v="27"/>
    <n v="87"/>
    <s v="чел"/>
    <n v="875"/>
  </r>
  <r>
    <x v="82"/>
    <x v="5"/>
    <n v="2021"/>
    <x v="28"/>
    <n v="88"/>
    <s v="чел"/>
    <n v="764"/>
  </r>
  <r>
    <x v="82"/>
    <x v="5"/>
    <n v="2021"/>
    <x v="29"/>
    <n v="89"/>
    <s v="чел"/>
    <n v="1055"/>
  </r>
  <r>
    <x v="82"/>
    <x v="5"/>
    <n v="2021"/>
    <x v="30"/>
    <n v="90"/>
    <s v="чел"/>
    <n v="813"/>
  </r>
  <r>
    <x v="83"/>
    <x v="6"/>
    <n v="2021"/>
    <x v="0"/>
    <n v="60"/>
    <s v="ед"/>
    <n v="6"/>
  </r>
  <r>
    <x v="83"/>
    <x v="6"/>
    <n v="2021"/>
    <x v="1"/>
    <n v="61"/>
    <s v="ед"/>
    <n v="555"/>
  </r>
  <r>
    <x v="83"/>
    <x v="6"/>
    <n v="2021"/>
    <x v="2"/>
    <n v="62"/>
    <s v="ед"/>
    <n v="168"/>
  </r>
  <r>
    <x v="83"/>
    <x v="6"/>
    <n v="2021"/>
    <x v="3"/>
    <n v="63"/>
    <s v="ед"/>
    <n v="157"/>
  </r>
  <r>
    <x v="83"/>
    <x v="6"/>
    <n v="2021"/>
    <x v="4"/>
    <n v="64"/>
    <s v="ед"/>
    <n v="74"/>
  </r>
  <r>
    <x v="83"/>
    <x v="6"/>
    <n v="2021"/>
    <x v="5"/>
    <n v="65"/>
    <s v="ед"/>
    <n v="28"/>
  </r>
  <r>
    <x v="83"/>
    <x v="6"/>
    <n v="2021"/>
    <x v="6"/>
    <n v="66"/>
    <s v="чел"/>
    <n v="125"/>
  </r>
  <r>
    <x v="83"/>
    <x v="6"/>
    <n v="2021"/>
    <x v="7"/>
    <n v="67"/>
    <s v="чел"/>
    <n v="3"/>
  </r>
  <r>
    <x v="83"/>
    <x v="6"/>
    <n v="2021"/>
    <x v="8"/>
    <n v="68"/>
    <s v="чел"/>
    <n v="0"/>
  </r>
  <r>
    <x v="83"/>
    <x v="6"/>
    <n v="2021"/>
    <x v="9"/>
    <n v="69"/>
    <s v="чел"/>
    <n v="7187"/>
  </r>
  <r>
    <x v="83"/>
    <x v="6"/>
    <n v="2021"/>
    <x v="10"/>
    <n v="70"/>
    <s v="чел"/>
    <n v="1258"/>
  </r>
  <r>
    <x v="83"/>
    <x v="6"/>
    <n v="2021"/>
    <x v="11"/>
    <n v="71"/>
    <s v="чел"/>
    <n v="4587"/>
  </r>
  <r>
    <x v="83"/>
    <x v="6"/>
    <n v="2021"/>
    <x v="12"/>
    <n v="72"/>
    <s v="чел"/>
    <n v="1324"/>
  </r>
  <r>
    <x v="83"/>
    <x v="6"/>
    <n v="2021"/>
    <x v="13"/>
    <n v="73"/>
    <s v="чел"/>
    <n v="18"/>
  </r>
  <r>
    <x v="83"/>
    <x v="6"/>
    <n v="2021"/>
    <x v="14"/>
    <n v="74"/>
    <s v="чел"/>
    <n v="9675"/>
  </r>
  <r>
    <x v="83"/>
    <x v="6"/>
    <n v="2021"/>
    <x v="15"/>
    <n v="75"/>
    <s v="чел"/>
    <n v="4258"/>
  </r>
  <r>
    <x v="83"/>
    <x v="6"/>
    <n v="2021"/>
    <x v="16"/>
    <n v="76"/>
    <s v="чел"/>
    <n v="1275"/>
  </r>
  <r>
    <x v="83"/>
    <x v="6"/>
    <n v="2021"/>
    <x v="17"/>
    <n v="77"/>
    <s v="чел"/>
    <n v="1285"/>
  </r>
  <r>
    <x v="83"/>
    <x v="6"/>
    <n v="2021"/>
    <x v="18"/>
    <n v="78"/>
    <s v="чел"/>
    <n v="1452"/>
  </r>
  <r>
    <x v="83"/>
    <x v="6"/>
    <n v="2021"/>
    <x v="19"/>
    <n v="79"/>
    <s v="чел"/>
    <n v="1236"/>
  </r>
  <r>
    <x v="83"/>
    <x v="6"/>
    <n v="2021"/>
    <x v="20"/>
    <n v="80"/>
    <s v="чел"/>
    <n v="2456"/>
  </r>
  <r>
    <x v="83"/>
    <x v="6"/>
    <n v="2021"/>
    <x v="21"/>
    <n v="81"/>
    <s v="чел"/>
    <n v="869"/>
  </r>
  <r>
    <x v="83"/>
    <x v="6"/>
    <n v="2021"/>
    <x v="22"/>
    <n v="82"/>
    <s v="чел"/>
    <n v="1452"/>
  </r>
  <r>
    <x v="83"/>
    <x v="6"/>
    <n v="2021"/>
    <x v="23"/>
    <n v="83"/>
    <s v="чел"/>
    <n v="365"/>
  </r>
  <r>
    <x v="83"/>
    <x v="6"/>
    <n v="2021"/>
    <x v="24"/>
    <n v="84"/>
    <s v="чел"/>
    <n v="28"/>
  </r>
  <r>
    <x v="83"/>
    <x v="6"/>
    <n v="2021"/>
    <x v="25"/>
    <n v="85"/>
    <s v="чел"/>
    <n v="15"/>
  </r>
  <r>
    <x v="83"/>
    <x v="6"/>
    <n v="2021"/>
    <x v="26"/>
    <n v="86"/>
    <s v="чел"/>
    <n v="478"/>
  </r>
  <r>
    <x v="83"/>
    <x v="6"/>
    <n v="2021"/>
    <x v="27"/>
    <n v="87"/>
    <s v="чел"/>
    <n v="1058"/>
  </r>
  <r>
    <x v="83"/>
    <x v="6"/>
    <n v="2021"/>
    <x v="28"/>
    <n v="88"/>
    <s v="чел"/>
    <n v="156"/>
  </r>
  <r>
    <x v="83"/>
    <x v="6"/>
    <n v="2021"/>
    <x v="29"/>
    <n v="89"/>
    <s v="чел"/>
    <n v="128"/>
  </r>
  <r>
    <x v="83"/>
    <x v="6"/>
    <n v="2021"/>
    <x v="30"/>
    <n v="90"/>
    <s v="чел"/>
    <n v="0"/>
  </r>
  <r>
    <x v="84"/>
    <x v="6"/>
    <n v="2021"/>
    <x v="0"/>
    <n v="60"/>
    <s v="ед"/>
    <n v="1"/>
  </r>
  <r>
    <x v="84"/>
    <x v="6"/>
    <n v="2021"/>
    <x v="1"/>
    <n v="61"/>
    <s v="ед"/>
    <n v="0"/>
  </r>
  <r>
    <x v="84"/>
    <x v="6"/>
    <n v="2021"/>
    <x v="2"/>
    <n v="62"/>
    <s v="ед"/>
    <m/>
  </r>
  <r>
    <x v="84"/>
    <x v="6"/>
    <n v="2021"/>
    <x v="3"/>
    <n v="63"/>
    <s v="ед"/>
    <m/>
  </r>
  <r>
    <x v="84"/>
    <x v="6"/>
    <n v="2021"/>
    <x v="4"/>
    <n v="64"/>
    <s v="ед"/>
    <m/>
  </r>
  <r>
    <x v="84"/>
    <x v="6"/>
    <n v="2021"/>
    <x v="5"/>
    <n v="65"/>
    <s v="ед"/>
    <m/>
  </r>
  <r>
    <x v="84"/>
    <x v="6"/>
    <n v="2021"/>
    <x v="6"/>
    <n v="66"/>
    <s v="чел"/>
    <m/>
  </r>
  <r>
    <x v="84"/>
    <x v="6"/>
    <n v="2021"/>
    <x v="7"/>
    <n v="67"/>
    <s v="чел"/>
    <m/>
  </r>
  <r>
    <x v="84"/>
    <x v="6"/>
    <n v="2021"/>
    <x v="8"/>
    <n v="68"/>
    <s v="чел"/>
    <m/>
  </r>
  <r>
    <x v="84"/>
    <x v="6"/>
    <n v="2021"/>
    <x v="9"/>
    <n v="69"/>
    <s v="чел"/>
    <n v="13731"/>
  </r>
  <r>
    <x v="84"/>
    <x v="6"/>
    <n v="2021"/>
    <x v="10"/>
    <n v="70"/>
    <s v="чел"/>
    <n v="19"/>
  </r>
  <r>
    <x v="84"/>
    <x v="6"/>
    <n v="2021"/>
    <x v="11"/>
    <n v="71"/>
    <s v="чел"/>
    <n v="12911"/>
  </r>
  <r>
    <x v="84"/>
    <x v="6"/>
    <n v="2021"/>
    <x v="12"/>
    <n v="72"/>
    <s v="чел"/>
    <n v="599"/>
  </r>
  <r>
    <x v="84"/>
    <x v="6"/>
    <n v="2021"/>
    <x v="13"/>
    <n v="73"/>
    <s v="чел"/>
    <n v="202"/>
  </r>
  <r>
    <x v="84"/>
    <x v="6"/>
    <n v="2021"/>
    <x v="14"/>
    <n v="74"/>
    <s v="чел"/>
    <n v="67"/>
  </r>
  <r>
    <x v="84"/>
    <x v="6"/>
    <n v="2021"/>
    <x v="15"/>
    <n v="75"/>
    <s v="чел"/>
    <n v="248"/>
  </r>
  <r>
    <x v="84"/>
    <x v="6"/>
    <n v="2021"/>
    <x v="16"/>
    <n v="76"/>
    <s v="чел"/>
    <n v="395"/>
  </r>
  <r>
    <x v="84"/>
    <x v="6"/>
    <n v="2021"/>
    <x v="17"/>
    <n v="77"/>
    <s v="чел"/>
    <n v="4"/>
  </r>
  <r>
    <x v="84"/>
    <x v="6"/>
    <n v="2021"/>
    <x v="18"/>
    <n v="78"/>
    <s v="чел"/>
    <n v="110"/>
  </r>
  <r>
    <x v="84"/>
    <x v="6"/>
    <n v="2021"/>
    <x v="19"/>
    <n v="79"/>
    <s v="чел"/>
    <n v="53"/>
  </r>
  <r>
    <x v="84"/>
    <x v="6"/>
    <n v="2021"/>
    <x v="20"/>
    <n v="80"/>
    <s v="чел"/>
    <n v="44"/>
  </r>
  <r>
    <x v="84"/>
    <x v="6"/>
    <n v="2021"/>
    <x v="21"/>
    <n v="81"/>
    <s v="чел"/>
    <n v="21"/>
  </r>
  <r>
    <x v="84"/>
    <x v="6"/>
    <n v="2021"/>
    <x v="22"/>
    <n v="82"/>
    <s v="чел"/>
    <n v="1017"/>
  </r>
  <r>
    <x v="84"/>
    <x v="6"/>
    <n v="2021"/>
    <x v="23"/>
    <n v="83"/>
    <s v="чел"/>
    <n v="11526"/>
  </r>
  <r>
    <x v="84"/>
    <x v="6"/>
    <n v="2021"/>
    <x v="24"/>
    <n v="84"/>
    <s v="чел"/>
    <n v="10"/>
  </r>
  <r>
    <x v="84"/>
    <x v="6"/>
    <n v="2021"/>
    <x v="25"/>
    <n v="85"/>
    <s v="чел"/>
    <m/>
  </r>
  <r>
    <x v="84"/>
    <x v="6"/>
    <n v="2021"/>
    <x v="26"/>
    <n v="86"/>
    <s v="чел"/>
    <m/>
  </r>
  <r>
    <x v="84"/>
    <x v="6"/>
    <n v="2021"/>
    <x v="27"/>
    <n v="87"/>
    <s v="чел"/>
    <n v="101"/>
  </r>
  <r>
    <x v="84"/>
    <x v="6"/>
    <n v="2021"/>
    <x v="28"/>
    <n v="88"/>
    <s v="чел"/>
    <n v="202"/>
  </r>
  <r>
    <x v="84"/>
    <x v="6"/>
    <n v="2021"/>
    <x v="29"/>
    <n v="89"/>
    <s v="чел"/>
    <m/>
  </r>
  <r>
    <x v="84"/>
    <x v="6"/>
    <n v="2021"/>
    <x v="30"/>
    <n v="90"/>
    <s v="чел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25">
  <r>
    <x v="0"/>
    <x v="0"/>
    <n v="2021"/>
    <x v="0"/>
    <n v="55"/>
    <m/>
    <n v="0"/>
    <n v="54000"/>
    <n v="0"/>
  </r>
  <r>
    <x v="0"/>
    <x v="0"/>
    <n v="2021"/>
    <x v="1"/>
    <n v="56"/>
    <n v="2"/>
    <n v="300"/>
    <n v="0"/>
    <n v="0"/>
  </r>
  <r>
    <x v="0"/>
    <x v="0"/>
    <n v="2021"/>
    <x v="2"/>
    <n v="57"/>
    <n v="6"/>
    <n v="900"/>
    <n v="343460"/>
    <n v="0"/>
  </r>
  <r>
    <x v="0"/>
    <x v="0"/>
    <n v="2021"/>
    <x v="3"/>
    <n v="58"/>
    <n v="1"/>
    <n v="130"/>
    <n v="0"/>
    <n v="40000"/>
  </r>
  <r>
    <x v="0"/>
    <x v="0"/>
    <n v="2021"/>
    <x v="4"/>
    <n v="59"/>
    <n v="9"/>
    <n v="1330"/>
    <n v="397460"/>
    <n v="40000"/>
  </r>
  <r>
    <x v="1"/>
    <x v="1"/>
    <n v="2021"/>
    <x v="0"/>
    <n v="55"/>
    <n v="0"/>
    <n v="0"/>
    <n v="0"/>
    <n v="0"/>
  </r>
  <r>
    <x v="1"/>
    <x v="1"/>
    <n v="2021"/>
    <x v="1"/>
    <n v="56"/>
    <n v="0"/>
    <n v="0"/>
    <n v="0"/>
    <n v="0"/>
  </r>
  <r>
    <x v="1"/>
    <x v="1"/>
    <n v="2021"/>
    <x v="2"/>
    <n v="57"/>
    <n v="1"/>
    <n v="50"/>
    <n v="3500000"/>
    <n v="0"/>
  </r>
  <r>
    <x v="1"/>
    <x v="1"/>
    <n v="2021"/>
    <x v="3"/>
    <n v="58"/>
    <n v="1"/>
    <n v="100"/>
    <n v="113507"/>
    <n v="110000"/>
  </r>
  <r>
    <x v="1"/>
    <x v="1"/>
    <n v="2021"/>
    <x v="4"/>
    <n v="59"/>
    <n v="2"/>
    <n v="150"/>
    <n v="3613507"/>
    <n v="110000"/>
  </r>
  <r>
    <x v="2"/>
    <x v="1"/>
    <n v="2021"/>
    <x v="0"/>
    <n v="55"/>
    <m/>
    <n v="0"/>
    <n v="1806001"/>
    <n v="0"/>
  </r>
  <r>
    <x v="2"/>
    <x v="1"/>
    <n v="2021"/>
    <x v="1"/>
    <n v="56"/>
    <n v="1"/>
    <n v="1500"/>
    <n v="21295400"/>
    <n v="0"/>
  </r>
  <r>
    <x v="2"/>
    <x v="1"/>
    <n v="2021"/>
    <x v="2"/>
    <n v="57"/>
    <n v="4"/>
    <n v="1110"/>
    <n v="5256791"/>
    <n v="0"/>
  </r>
  <r>
    <x v="2"/>
    <x v="1"/>
    <n v="2021"/>
    <x v="3"/>
    <n v="58"/>
    <n v="23"/>
    <n v="2153"/>
    <n v="1421000"/>
    <n v="312720"/>
  </r>
  <r>
    <x v="2"/>
    <x v="1"/>
    <n v="2021"/>
    <x v="4"/>
    <n v="59"/>
    <n v="28"/>
    <n v="4763"/>
    <n v="29779192"/>
    <n v="312720"/>
  </r>
  <r>
    <x v="3"/>
    <x v="1"/>
    <n v="2021"/>
    <x v="0"/>
    <n v="55"/>
    <n v="0"/>
    <n v="0"/>
    <n v="0"/>
    <n v="0"/>
  </r>
  <r>
    <x v="3"/>
    <x v="1"/>
    <n v="2021"/>
    <x v="1"/>
    <n v="56"/>
    <n v="2"/>
    <n v="224"/>
    <n v="587293"/>
    <n v="0"/>
  </r>
  <r>
    <x v="3"/>
    <x v="1"/>
    <n v="2021"/>
    <x v="2"/>
    <n v="57"/>
    <n v="2"/>
    <n v="140"/>
    <n v="1166410"/>
    <n v="0"/>
  </r>
  <r>
    <x v="3"/>
    <x v="1"/>
    <n v="2021"/>
    <x v="3"/>
    <n v="58"/>
    <n v="24"/>
    <n v="3472"/>
    <n v="40000"/>
    <n v="703607"/>
  </r>
  <r>
    <x v="3"/>
    <x v="1"/>
    <n v="2021"/>
    <x v="4"/>
    <n v="59"/>
    <n v="28"/>
    <n v="3836"/>
    <n v="1793703"/>
    <n v="703607"/>
  </r>
  <r>
    <x v="4"/>
    <x v="2"/>
    <n v="2021"/>
    <x v="0"/>
    <n v="55"/>
    <n v="0"/>
    <n v="0"/>
    <n v="0"/>
    <n v="0"/>
  </r>
  <r>
    <x v="4"/>
    <x v="2"/>
    <n v="2021"/>
    <x v="1"/>
    <n v="56"/>
    <n v="0"/>
    <n v="0"/>
    <n v="0"/>
    <n v="0"/>
  </r>
  <r>
    <x v="4"/>
    <x v="2"/>
    <n v="2021"/>
    <x v="2"/>
    <n v="57"/>
    <n v="5"/>
    <n v="853"/>
    <n v="3960335.8"/>
    <n v="5200"/>
  </r>
  <r>
    <x v="4"/>
    <x v="2"/>
    <n v="2021"/>
    <x v="3"/>
    <n v="58"/>
    <n v="16"/>
    <n v="1390"/>
    <n v="1552300"/>
    <n v="413396.5"/>
  </r>
  <r>
    <x v="4"/>
    <x v="2"/>
    <n v="2021"/>
    <x v="4"/>
    <n v="59"/>
    <n v="21"/>
    <n v="2243"/>
    <n v="5512635.7999999998"/>
    <n v="418596.5"/>
  </r>
  <r>
    <x v="5"/>
    <x v="2"/>
    <n v="2021"/>
    <x v="0"/>
    <n v="55"/>
    <n v="1"/>
    <n v="61"/>
    <m/>
    <m/>
  </r>
  <r>
    <x v="5"/>
    <x v="2"/>
    <n v="2021"/>
    <x v="1"/>
    <n v="56"/>
    <n v="1"/>
    <n v="463"/>
    <n v="10574700"/>
    <m/>
  </r>
  <r>
    <x v="5"/>
    <x v="2"/>
    <n v="2021"/>
    <x v="2"/>
    <n v="57"/>
    <n v="5"/>
    <n v="298"/>
    <m/>
    <m/>
  </r>
  <r>
    <x v="5"/>
    <x v="2"/>
    <n v="2021"/>
    <x v="3"/>
    <n v="58"/>
    <n v="12"/>
    <n v="2066"/>
    <m/>
    <n v="164745"/>
  </r>
  <r>
    <x v="5"/>
    <x v="2"/>
    <n v="2021"/>
    <x v="4"/>
    <n v="59"/>
    <n v="19"/>
    <n v="2888"/>
    <n v="10574700"/>
    <n v="164745"/>
  </r>
  <r>
    <x v="6"/>
    <x v="3"/>
    <n v="2021"/>
    <x v="0"/>
    <n v="55"/>
    <n v="0"/>
    <n v="0"/>
    <n v="0"/>
    <n v="0"/>
  </r>
  <r>
    <x v="6"/>
    <x v="3"/>
    <n v="2021"/>
    <x v="1"/>
    <n v="56"/>
    <n v="1"/>
    <n v="30"/>
    <n v="300000"/>
    <n v="12000"/>
  </r>
  <r>
    <x v="6"/>
    <x v="3"/>
    <n v="2021"/>
    <x v="2"/>
    <n v="57"/>
    <n v="6"/>
    <n v="1691"/>
    <n v="5151000"/>
    <n v="384108"/>
  </r>
  <r>
    <x v="6"/>
    <x v="3"/>
    <n v="2021"/>
    <x v="3"/>
    <n v="58"/>
    <n v="68"/>
    <n v="11411"/>
    <n v="30000"/>
    <n v="3038479"/>
  </r>
  <r>
    <x v="6"/>
    <x v="3"/>
    <n v="2021"/>
    <x v="4"/>
    <n v="59"/>
    <n v="75"/>
    <n v="13132"/>
    <n v="5481000"/>
    <n v="3434587"/>
  </r>
  <r>
    <x v="7"/>
    <x v="4"/>
    <n v="2021"/>
    <x v="0"/>
    <n v="55"/>
    <m/>
    <n v="0"/>
    <n v="0"/>
    <n v="0"/>
  </r>
  <r>
    <x v="7"/>
    <x v="4"/>
    <n v="2021"/>
    <x v="1"/>
    <n v="56"/>
    <n v="0"/>
    <n v="0"/>
    <n v="0"/>
    <n v="0"/>
  </r>
  <r>
    <x v="7"/>
    <x v="4"/>
    <n v="2021"/>
    <x v="2"/>
    <n v="57"/>
    <n v="4"/>
    <n v="390"/>
    <n v="3116435"/>
    <n v="100000"/>
  </r>
  <r>
    <x v="7"/>
    <x v="4"/>
    <n v="2021"/>
    <x v="3"/>
    <n v="58"/>
    <n v="9"/>
    <n v="590"/>
    <n v="0"/>
    <n v="83300"/>
  </r>
  <r>
    <x v="7"/>
    <x v="4"/>
    <n v="2021"/>
    <x v="4"/>
    <n v="59"/>
    <n v="13"/>
    <n v="980"/>
    <n v="3116435"/>
    <n v="183300"/>
  </r>
  <r>
    <x v="8"/>
    <x v="4"/>
    <n v="2021"/>
    <x v="0"/>
    <n v="55"/>
    <m/>
    <n v="0"/>
    <n v="0"/>
    <n v="0"/>
  </r>
  <r>
    <x v="8"/>
    <x v="4"/>
    <n v="2021"/>
    <x v="1"/>
    <n v="56"/>
    <n v="0"/>
    <n v="0"/>
    <n v="0"/>
    <n v="0"/>
  </r>
  <r>
    <x v="8"/>
    <x v="4"/>
    <n v="2021"/>
    <x v="2"/>
    <n v="57"/>
    <n v="4"/>
    <n v="500"/>
    <n v="3365458"/>
    <n v="0"/>
  </r>
  <r>
    <x v="8"/>
    <x v="4"/>
    <n v="2021"/>
    <x v="3"/>
    <n v="58"/>
    <n v="4"/>
    <n v="486"/>
    <n v="1213417"/>
    <n v="5000"/>
  </r>
  <r>
    <x v="8"/>
    <x v="4"/>
    <n v="2021"/>
    <x v="4"/>
    <n v="59"/>
    <n v="8"/>
    <n v="986"/>
    <n v="4578875"/>
    <n v="5000"/>
  </r>
  <r>
    <x v="9"/>
    <x v="5"/>
    <n v="2021"/>
    <x v="0"/>
    <n v="55"/>
    <n v="0"/>
    <n v="0"/>
    <n v="960383"/>
    <n v="0"/>
  </r>
  <r>
    <x v="9"/>
    <x v="5"/>
    <n v="2021"/>
    <x v="1"/>
    <n v="56"/>
    <n v="0"/>
    <n v="0"/>
    <n v="22500"/>
    <n v="0"/>
  </r>
  <r>
    <x v="9"/>
    <x v="5"/>
    <n v="2021"/>
    <x v="2"/>
    <n v="57"/>
    <n v="0"/>
    <n v="0"/>
    <n v="0"/>
    <n v="0"/>
  </r>
  <r>
    <x v="9"/>
    <x v="5"/>
    <n v="2021"/>
    <x v="3"/>
    <n v="58"/>
    <n v="0"/>
    <n v="0"/>
    <n v="0"/>
    <n v="0"/>
  </r>
  <r>
    <x v="9"/>
    <x v="5"/>
    <n v="2021"/>
    <x v="4"/>
    <n v="59"/>
    <n v="0"/>
    <n v="0"/>
    <n v="982883"/>
    <n v="0"/>
  </r>
  <r>
    <x v="10"/>
    <x v="4"/>
    <n v="2021"/>
    <x v="0"/>
    <n v="55"/>
    <n v="0"/>
    <n v="0"/>
    <n v="0"/>
    <n v="0"/>
  </r>
  <r>
    <x v="10"/>
    <x v="4"/>
    <n v="2021"/>
    <x v="1"/>
    <n v="56"/>
    <n v="0"/>
    <n v="0"/>
    <n v="0"/>
    <n v="0"/>
  </r>
  <r>
    <x v="10"/>
    <x v="4"/>
    <n v="2021"/>
    <x v="2"/>
    <n v="57"/>
    <n v="0"/>
    <n v="0"/>
    <n v="0"/>
    <n v="0"/>
  </r>
  <r>
    <x v="10"/>
    <x v="4"/>
    <n v="2021"/>
    <x v="3"/>
    <n v="58"/>
    <n v="5"/>
    <n v="285"/>
    <n v="118411"/>
    <n v="36800"/>
  </r>
  <r>
    <x v="10"/>
    <x v="4"/>
    <n v="2021"/>
    <x v="4"/>
    <n v="59"/>
    <n v="5"/>
    <n v="285"/>
    <n v="118411"/>
    <n v="36800"/>
  </r>
  <r>
    <x v="11"/>
    <x v="0"/>
    <n v="2021"/>
    <x v="0"/>
    <n v="55"/>
    <n v="1"/>
    <n v="1000"/>
    <n v="0"/>
    <n v="547720"/>
  </r>
  <r>
    <x v="11"/>
    <x v="0"/>
    <n v="2021"/>
    <x v="1"/>
    <n v="56"/>
    <n v="1"/>
    <n v="300"/>
    <n v="0"/>
    <n v="4300000"/>
  </r>
  <r>
    <x v="11"/>
    <x v="0"/>
    <n v="2021"/>
    <x v="2"/>
    <n v="57"/>
    <n v="0"/>
    <n v="0"/>
    <n v="0"/>
    <n v="0"/>
  </r>
  <r>
    <x v="11"/>
    <x v="0"/>
    <n v="2021"/>
    <x v="3"/>
    <n v="58"/>
    <n v="2"/>
    <n v="168"/>
    <n v="0"/>
    <n v="39000"/>
  </r>
  <r>
    <x v="11"/>
    <x v="0"/>
    <n v="2021"/>
    <x v="4"/>
    <n v="59"/>
    <n v="4"/>
    <n v="1468"/>
    <n v="0"/>
    <n v="4886720"/>
  </r>
  <r>
    <x v="12"/>
    <x v="2"/>
    <n v="2021"/>
    <x v="0"/>
    <n v="55"/>
    <n v="1"/>
    <n v="620"/>
    <n v="32411497"/>
    <m/>
  </r>
  <r>
    <x v="12"/>
    <x v="2"/>
    <n v="2021"/>
    <x v="1"/>
    <n v="56"/>
    <m/>
    <m/>
    <n v="262013"/>
    <m/>
  </r>
  <r>
    <x v="12"/>
    <x v="2"/>
    <n v="2021"/>
    <x v="2"/>
    <n v="57"/>
    <n v="1"/>
    <n v="104"/>
    <n v="3746569"/>
    <m/>
  </r>
  <r>
    <x v="12"/>
    <x v="2"/>
    <n v="2021"/>
    <x v="3"/>
    <n v="58"/>
    <n v="7"/>
    <n v="190"/>
    <m/>
    <n v="10000"/>
  </r>
  <r>
    <x v="12"/>
    <x v="2"/>
    <n v="2021"/>
    <x v="4"/>
    <n v="59"/>
    <n v="9"/>
    <n v="914"/>
    <n v="36420079"/>
    <n v="10000"/>
  </r>
  <r>
    <x v="13"/>
    <x v="4"/>
    <n v="2021"/>
    <x v="0"/>
    <n v="55"/>
    <n v="1"/>
    <n v="13000"/>
    <n v="20399812"/>
    <n v="0"/>
  </r>
  <r>
    <x v="13"/>
    <x v="4"/>
    <n v="2021"/>
    <x v="1"/>
    <n v="56"/>
    <m/>
    <m/>
    <m/>
    <m/>
  </r>
  <r>
    <x v="13"/>
    <x v="4"/>
    <n v="2021"/>
    <x v="2"/>
    <n v="57"/>
    <n v="4"/>
    <n v="1500"/>
    <n v="4530000"/>
    <n v="0"/>
  </r>
  <r>
    <x v="13"/>
    <x v="4"/>
    <n v="2021"/>
    <x v="3"/>
    <n v="58"/>
    <n v="15"/>
    <n v="4278"/>
    <n v="0"/>
    <n v="468661"/>
  </r>
  <r>
    <x v="13"/>
    <x v="4"/>
    <n v="2021"/>
    <x v="4"/>
    <n v="59"/>
    <n v="20"/>
    <n v="18778"/>
    <n v="24929812"/>
    <n v="468661"/>
  </r>
  <r>
    <x v="14"/>
    <x v="6"/>
    <n v="2021"/>
    <x v="0"/>
    <n v="55"/>
    <n v="18"/>
    <n v="1170"/>
    <n v="16504000"/>
    <n v="0"/>
  </r>
  <r>
    <x v="14"/>
    <x v="6"/>
    <n v="2021"/>
    <x v="1"/>
    <n v="56"/>
    <n v="4"/>
    <n v="50"/>
    <n v="0"/>
    <n v="0"/>
  </r>
  <r>
    <x v="14"/>
    <x v="6"/>
    <n v="2021"/>
    <x v="2"/>
    <n v="57"/>
    <n v="1"/>
    <n v="100"/>
    <n v="0"/>
    <n v="0"/>
  </r>
  <r>
    <x v="14"/>
    <x v="6"/>
    <n v="2021"/>
    <x v="3"/>
    <n v="58"/>
    <n v="4"/>
    <n v="800"/>
    <n v="0"/>
    <n v="0"/>
  </r>
  <r>
    <x v="14"/>
    <x v="6"/>
    <n v="2021"/>
    <x v="4"/>
    <n v="59"/>
    <n v="27"/>
    <n v="2120"/>
    <n v="16504000"/>
    <n v="0"/>
  </r>
  <r>
    <x v="15"/>
    <x v="5"/>
    <n v="2021"/>
    <x v="0"/>
    <n v="55"/>
    <n v="4"/>
    <n v="28"/>
    <m/>
    <m/>
  </r>
  <r>
    <x v="15"/>
    <x v="5"/>
    <n v="2021"/>
    <x v="1"/>
    <n v="56"/>
    <n v="1"/>
    <n v="5"/>
    <m/>
    <m/>
  </r>
  <r>
    <x v="15"/>
    <x v="5"/>
    <n v="2021"/>
    <x v="2"/>
    <n v="57"/>
    <n v="9"/>
    <n v="10113"/>
    <m/>
    <n v="109090"/>
  </r>
  <r>
    <x v="15"/>
    <x v="5"/>
    <n v="2021"/>
    <x v="3"/>
    <n v="58"/>
    <n v="3"/>
    <n v="256"/>
    <m/>
    <m/>
  </r>
  <r>
    <x v="15"/>
    <x v="5"/>
    <n v="2021"/>
    <x v="4"/>
    <n v="59"/>
    <n v="17"/>
    <n v="10402"/>
    <n v="0"/>
    <n v="109090"/>
  </r>
  <r>
    <x v="16"/>
    <x v="5"/>
    <n v="2021"/>
    <x v="0"/>
    <n v="55"/>
    <n v="0"/>
    <n v="0"/>
    <n v="0"/>
    <n v="0"/>
  </r>
  <r>
    <x v="16"/>
    <x v="5"/>
    <n v="2021"/>
    <x v="1"/>
    <n v="56"/>
    <n v="0"/>
    <n v="0"/>
    <n v="0"/>
    <n v="0"/>
  </r>
  <r>
    <x v="16"/>
    <x v="5"/>
    <n v="2021"/>
    <x v="2"/>
    <n v="57"/>
    <n v="3"/>
    <n v="488"/>
    <n v="3780000"/>
    <n v="0"/>
  </r>
  <r>
    <x v="16"/>
    <x v="5"/>
    <n v="2021"/>
    <x v="3"/>
    <n v="58"/>
    <n v="1"/>
    <n v="100"/>
    <n v="0"/>
    <n v="30000"/>
  </r>
  <r>
    <x v="16"/>
    <x v="5"/>
    <n v="2021"/>
    <x v="4"/>
    <n v="59"/>
    <n v="4"/>
    <n v="588"/>
    <n v="3780000"/>
    <n v="30000"/>
  </r>
  <r>
    <x v="17"/>
    <x v="4"/>
    <n v="2021"/>
    <x v="0"/>
    <n v="55"/>
    <n v="0"/>
    <n v="0"/>
    <n v="0"/>
    <n v="0"/>
  </r>
  <r>
    <x v="17"/>
    <x v="4"/>
    <n v="2021"/>
    <x v="1"/>
    <n v="56"/>
    <n v="0"/>
    <n v="0"/>
    <n v="0"/>
    <n v="0"/>
  </r>
  <r>
    <x v="17"/>
    <x v="4"/>
    <n v="2021"/>
    <x v="2"/>
    <n v="57"/>
    <n v="1"/>
    <n v="150"/>
    <n v="1000000"/>
    <n v="0"/>
  </r>
  <r>
    <x v="17"/>
    <x v="4"/>
    <n v="2021"/>
    <x v="3"/>
    <n v="58"/>
    <n v="20"/>
    <n v="2763"/>
    <n v="0"/>
    <n v="329806"/>
  </r>
  <r>
    <x v="17"/>
    <x v="4"/>
    <n v="2021"/>
    <x v="4"/>
    <n v="59"/>
    <n v="21"/>
    <n v="2913"/>
    <n v="1000000"/>
    <n v="329806"/>
  </r>
  <r>
    <x v="18"/>
    <x v="6"/>
    <n v="2021"/>
    <x v="0"/>
    <n v="55"/>
    <n v="5"/>
    <n v="2500"/>
    <n v="3000000"/>
    <n v="0"/>
  </r>
  <r>
    <x v="18"/>
    <x v="6"/>
    <n v="2021"/>
    <x v="1"/>
    <n v="56"/>
    <n v="0"/>
    <n v="0"/>
    <n v="0"/>
    <n v="0"/>
  </r>
  <r>
    <x v="18"/>
    <x v="6"/>
    <n v="2021"/>
    <x v="2"/>
    <n v="57"/>
    <n v="10"/>
    <n v="2000"/>
    <n v="10000000"/>
    <n v="0"/>
  </r>
  <r>
    <x v="18"/>
    <x v="6"/>
    <n v="2021"/>
    <x v="3"/>
    <n v="58"/>
    <n v="0"/>
    <n v="0"/>
    <n v="0"/>
    <n v="0"/>
  </r>
  <r>
    <x v="18"/>
    <x v="6"/>
    <n v="2021"/>
    <x v="4"/>
    <n v="59"/>
    <n v="15"/>
    <n v="4500"/>
    <n v="13000000"/>
    <n v="0"/>
  </r>
  <r>
    <x v="19"/>
    <x v="1"/>
    <n v="2021"/>
    <x v="0"/>
    <n v="55"/>
    <n v="9"/>
    <n v="93"/>
    <n v="0"/>
    <n v="0"/>
  </r>
  <r>
    <x v="19"/>
    <x v="1"/>
    <n v="2021"/>
    <x v="1"/>
    <n v="56"/>
    <n v="4"/>
    <n v="1498"/>
    <n v="2786929"/>
    <n v="0"/>
  </r>
  <r>
    <x v="19"/>
    <x v="1"/>
    <n v="2021"/>
    <x v="2"/>
    <n v="57"/>
    <n v="16"/>
    <n v="701"/>
    <n v="448100"/>
    <n v="38685"/>
  </r>
  <r>
    <x v="19"/>
    <x v="1"/>
    <n v="2021"/>
    <x v="3"/>
    <n v="58"/>
    <n v="18"/>
    <n v="2042"/>
    <n v="0"/>
    <n v="1977132"/>
  </r>
  <r>
    <x v="19"/>
    <x v="1"/>
    <n v="2021"/>
    <x v="4"/>
    <n v="59"/>
    <n v="47"/>
    <n v="4334"/>
    <n v="3235029"/>
    <n v="2015817"/>
  </r>
  <r>
    <x v="20"/>
    <x v="6"/>
    <n v="2021"/>
    <x v="0"/>
    <n v="55"/>
    <n v="0"/>
    <n v="0"/>
    <n v="849260"/>
    <m/>
  </r>
  <r>
    <x v="20"/>
    <x v="6"/>
    <n v="2021"/>
    <x v="1"/>
    <n v="56"/>
    <n v="1"/>
    <n v="50"/>
    <n v="76781"/>
    <m/>
  </r>
  <r>
    <x v="20"/>
    <x v="6"/>
    <n v="2021"/>
    <x v="2"/>
    <n v="57"/>
    <n v="3"/>
    <n v="150"/>
    <m/>
    <m/>
  </r>
  <r>
    <x v="20"/>
    <x v="6"/>
    <n v="2021"/>
    <x v="3"/>
    <n v="58"/>
    <n v="3"/>
    <n v="150"/>
    <m/>
    <m/>
  </r>
  <r>
    <x v="20"/>
    <x v="6"/>
    <n v="2021"/>
    <x v="4"/>
    <n v="59"/>
    <n v="7"/>
    <n v="350"/>
    <n v="926041"/>
    <n v="0"/>
  </r>
  <r>
    <x v="21"/>
    <x v="2"/>
    <n v="2021"/>
    <x v="0"/>
    <n v="55"/>
    <m/>
    <n v="0"/>
    <n v="0"/>
    <n v="0"/>
  </r>
  <r>
    <x v="21"/>
    <x v="2"/>
    <n v="2021"/>
    <x v="1"/>
    <n v="56"/>
    <n v="0"/>
    <n v="0"/>
    <n v="0"/>
    <n v="0"/>
  </r>
  <r>
    <x v="21"/>
    <x v="2"/>
    <n v="2021"/>
    <x v="2"/>
    <n v="57"/>
    <n v="1"/>
    <n v="400"/>
    <n v="15362276"/>
    <n v="47113"/>
  </r>
  <r>
    <x v="21"/>
    <x v="2"/>
    <n v="2021"/>
    <x v="3"/>
    <n v="58"/>
    <n v="12"/>
    <n v="1141"/>
    <n v="0"/>
    <n v="455933"/>
  </r>
  <r>
    <x v="21"/>
    <x v="2"/>
    <n v="2021"/>
    <x v="4"/>
    <n v="59"/>
    <n v="13"/>
    <n v="1541"/>
    <n v="15362276"/>
    <n v="503046"/>
  </r>
  <r>
    <x v="22"/>
    <x v="0"/>
    <n v="2021"/>
    <x v="0"/>
    <n v="55"/>
    <m/>
    <n v="0"/>
    <n v="0"/>
    <n v="0"/>
  </r>
  <r>
    <x v="22"/>
    <x v="0"/>
    <n v="2021"/>
    <x v="1"/>
    <n v="56"/>
    <n v="0"/>
    <n v="0"/>
    <n v="0"/>
    <n v="0"/>
  </r>
  <r>
    <x v="22"/>
    <x v="0"/>
    <n v="2021"/>
    <x v="2"/>
    <n v="57"/>
    <n v="0"/>
    <n v="0"/>
    <n v="0"/>
    <n v="0"/>
  </r>
  <r>
    <x v="22"/>
    <x v="0"/>
    <n v="2021"/>
    <x v="3"/>
    <n v="58"/>
    <n v="3"/>
    <n v="300"/>
    <n v="0"/>
    <m/>
  </r>
  <r>
    <x v="22"/>
    <x v="0"/>
    <n v="2021"/>
    <x v="4"/>
    <n v="59"/>
    <n v="3"/>
    <n v="300"/>
    <n v="0"/>
    <n v="0"/>
  </r>
  <r>
    <x v="23"/>
    <x v="4"/>
    <n v="2021"/>
    <x v="0"/>
    <n v="55"/>
    <n v="0"/>
    <n v="51"/>
    <n v="207720"/>
    <n v="0"/>
  </r>
  <r>
    <x v="23"/>
    <x v="4"/>
    <n v="2021"/>
    <x v="1"/>
    <n v="56"/>
    <n v="0"/>
    <n v="11"/>
    <n v="34600"/>
    <n v="0"/>
  </r>
  <r>
    <x v="23"/>
    <x v="4"/>
    <n v="2021"/>
    <x v="2"/>
    <n v="57"/>
    <n v="2"/>
    <n v="420"/>
    <n v="2400000"/>
    <n v="3000"/>
  </r>
  <r>
    <x v="23"/>
    <x v="4"/>
    <n v="2021"/>
    <x v="3"/>
    <n v="58"/>
    <n v="15"/>
    <n v="4397"/>
    <n v="0"/>
    <n v="510718"/>
  </r>
  <r>
    <x v="23"/>
    <x v="4"/>
    <n v="2021"/>
    <x v="4"/>
    <n v="59"/>
    <n v="17"/>
    <n v="4879"/>
    <n v="2642320"/>
    <n v="513718"/>
  </r>
  <r>
    <x v="24"/>
    <x v="5"/>
    <n v="2021"/>
    <x v="0"/>
    <n v="55"/>
    <m/>
    <m/>
    <m/>
    <m/>
  </r>
  <r>
    <x v="24"/>
    <x v="5"/>
    <n v="2021"/>
    <x v="1"/>
    <n v="56"/>
    <m/>
    <m/>
    <m/>
    <m/>
  </r>
  <r>
    <x v="24"/>
    <x v="5"/>
    <n v="2021"/>
    <x v="2"/>
    <n v="57"/>
    <n v="1"/>
    <n v="105"/>
    <n v="100005"/>
    <m/>
  </r>
  <r>
    <x v="24"/>
    <x v="5"/>
    <n v="2021"/>
    <x v="3"/>
    <n v="58"/>
    <n v="5"/>
    <n v="227"/>
    <m/>
    <n v="262250"/>
  </r>
  <r>
    <x v="24"/>
    <x v="5"/>
    <n v="2021"/>
    <x v="4"/>
    <n v="59"/>
    <n v="6"/>
    <n v="332"/>
    <n v="100005"/>
    <n v="262250"/>
  </r>
  <r>
    <x v="25"/>
    <x v="2"/>
    <n v="2021"/>
    <x v="0"/>
    <n v="55"/>
    <m/>
    <n v="0"/>
    <n v="692665"/>
    <n v="0"/>
  </r>
  <r>
    <x v="25"/>
    <x v="2"/>
    <n v="2021"/>
    <x v="1"/>
    <n v="56"/>
    <n v="1"/>
    <n v="0"/>
    <n v="0"/>
    <n v="0"/>
  </r>
  <r>
    <x v="25"/>
    <x v="2"/>
    <n v="2021"/>
    <x v="2"/>
    <n v="57"/>
    <n v="1"/>
    <n v="300"/>
    <n v="0"/>
    <n v="0"/>
  </r>
  <r>
    <x v="25"/>
    <x v="2"/>
    <n v="2021"/>
    <x v="3"/>
    <n v="58"/>
    <n v="7"/>
    <n v="6225"/>
    <m/>
    <n v="6236"/>
  </r>
  <r>
    <x v="25"/>
    <x v="2"/>
    <n v="2021"/>
    <x v="4"/>
    <n v="59"/>
    <n v="9"/>
    <n v="6525"/>
    <n v="692665"/>
    <n v="6236"/>
  </r>
  <r>
    <x v="26"/>
    <x v="1"/>
    <n v="2021"/>
    <x v="0"/>
    <n v="55"/>
    <m/>
    <n v="324"/>
    <n v="1469000"/>
    <n v="415467"/>
  </r>
  <r>
    <x v="26"/>
    <x v="1"/>
    <n v="2021"/>
    <x v="1"/>
    <n v="56"/>
    <n v="2"/>
    <n v="317"/>
    <n v="0"/>
    <n v="4000"/>
  </r>
  <r>
    <x v="26"/>
    <x v="1"/>
    <n v="2021"/>
    <x v="2"/>
    <n v="57"/>
    <n v="6"/>
    <n v="1700"/>
    <n v="647610"/>
    <n v="200000"/>
  </r>
  <r>
    <x v="26"/>
    <x v="1"/>
    <n v="2021"/>
    <x v="3"/>
    <n v="58"/>
    <n v="16"/>
    <n v="2312"/>
    <n v="0"/>
    <n v="233141"/>
  </r>
  <r>
    <x v="26"/>
    <x v="1"/>
    <n v="2021"/>
    <x v="4"/>
    <n v="59"/>
    <n v="24"/>
    <n v="4653"/>
    <n v="2116610"/>
    <n v="852608"/>
  </r>
  <r>
    <x v="27"/>
    <x v="3"/>
    <n v="2021"/>
    <x v="0"/>
    <n v="55"/>
    <m/>
    <n v="0"/>
    <n v="638004"/>
    <n v="0"/>
  </r>
  <r>
    <x v="27"/>
    <x v="3"/>
    <n v="2021"/>
    <x v="1"/>
    <n v="56"/>
    <n v="2"/>
    <n v="218"/>
    <n v="1085215"/>
    <n v="0"/>
  </r>
  <r>
    <x v="27"/>
    <x v="3"/>
    <n v="2021"/>
    <x v="2"/>
    <n v="57"/>
    <n v="12"/>
    <n v="1739"/>
    <n v="3632164"/>
    <n v="65840"/>
  </r>
  <r>
    <x v="27"/>
    <x v="3"/>
    <n v="2021"/>
    <x v="3"/>
    <n v="58"/>
    <n v="6"/>
    <n v="495"/>
    <n v="0"/>
    <n v="16970"/>
  </r>
  <r>
    <x v="27"/>
    <x v="3"/>
    <n v="2021"/>
    <x v="4"/>
    <n v="59"/>
    <n v="20"/>
    <n v="2452"/>
    <n v="5355383"/>
    <n v="82810"/>
  </r>
  <r>
    <x v="28"/>
    <x v="2"/>
    <n v="2021"/>
    <x v="0"/>
    <n v="55"/>
    <m/>
    <m/>
    <n v="1031000"/>
    <m/>
  </r>
  <r>
    <x v="28"/>
    <x v="2"/>
    <n v="2021"/>
    <x v="1"/>
    <n v="56"/>
    <n v="1"/>
    <n v="130"/>
    <n v="6100000"/>
    <n v="31400"/>
  </r>
  <r>
    <x v="28"/>
    <x v="2"/>
    <n v="2021"/>
    <x v="2"/>
    <n v="57"/>
    <n v="5"/>
    <n v="183"/>
    <n v="50000"/>
    <m/>
  </r>
  <r>
    <x v="28"/>
    <x v="2"/>
    <n v="2021"/>
    <x v="3"/>
    <n v="58"/>
    <n v="9"/>
    <n v="880"/>
    <m/>
    <n v="468000"/>
  </r>
  <r>
    <x v="28"/>
    <x v="2"/>
    <n v="2021"/>
    <x v="4"/>
    <n v="59"/>
    <n v="15"/>
    <n v="1193"/>
    <n v="7181000"/>
    <n v="499400"/>
  </r>
  <r>
    <x v="29"/>
    <x v="4"/>
    <n v="2021"/>
    <x v="0"/>
    <n v="55"/>
    <n v="0"/>
    <n v="0"/>
    <n v="0"/>
    <n v="0"/>
  </r>
  <r>
    <x v="29"/>
    <x v="4"/>
    <n v="2021"/>
    <x v="1"/>
    <n v="56"/>
    <n v="3"/>
    <n v="700"/>
    <n v="635952"/>
    <n v="0"/>
  </r>
  <r>
    <x v="29"/>
    <x v="4"/>
    <n v="2021"/>
    <x v="2"/>
    <n v="57"/>
    <n v="2"/>
    <n v="200"/>
    <n v="383300"/>
    <n v="0"/>
  </r>
  <r>
    <x v="29"/>
    <x v="4"/>
    <n v="2021"/>
    <x v="3"/>
    <n v="58"/>
    <n v="20"/>
    <n v="707"/>
    <n v="0"/>
    <n v="270729"/>
  </r>
  <r>
    <x v="29"/>
    <x v="4"/>
    <n v="2021"/>
    <x v="4"/>
    <n v="59"/>
    <n v="25"/>
    <n v="1607"/>
    <n v="1019252"/>
    <n v="270729"/>
  </r>
  <r>
    <x v="30"/>
    <x v="0"/>
    <n v="2021"/>
    <x v="0"/>
    <n v="55"/>
    <n v="0"/>
    <n v="0"/>
    <n v="0"/>
    <n v="291918"/>
  </r>
  <r>
    <x v="30"/>
    <x v="0"/>
    <n v="2021"/>
    <x v="1"/>
    <n v="56"/>
    <n v="0"/>
    <n v="0"/>
    <n v="0"/>
    <n v="14786"/>
  </r>
  <r>
    <x v="30"/>
    <x v="0"/>
    <n v="2021"/>
    <x v="2"/>
    <n v="57"/>
    <n v="3"/>
    <n v="606"/>
    <n v="7638000"/>
    <n v="0"/>
  </r>
  <r>
    <x v="30"/>
    <x v="0"/>
    <n v="2021"/>
    <x v="3"/>
    <n v="58"/>
    <n v="63"/>
    <n v="7341"/>
    <n v="0"/>
    <n v="8079694"/>
  </r>
  <r>
    <x v="30"/>
    <x v="0"/>
    <n v="2021"/>
    <x v="4"/>
    <n v="59"/>
    <n v="66"/>
    <n v="7947"/>
    <n v="7638000"/>
    <n v="8386398"/>
  </r>
  <r>
    <x v="31"/>
    <x v="1"/>
    <n v="2021"/>
    <x v="0"/>
    <n v="55"/>
    <m/>
    <n v="402"/>
    <n v="33138271"/>
    <n v="47700"/>
  </r>
  <r>
    <x v="31"/>
    <x v="1"/>
    <n v="2021"/>
    <x v="1"/>
    <n v="56"/>
    <n v="0"/>
    <n v="0"/>
    <n v="387290"/>
    <n v="10000"/>
  </r>
  <r>
    <x v="31"/>
    <x v="1"/>
    <n v="2021"/>
    <x v="2"/>
    <n v="57"/>
    <n v="26"/>
    <n v="551"/>
    <n v="180934"/>
    <n v="299834"/>
  </r>
  <r>
    <x v="31"/>
    <x v="1"/>
    <n v="2021"/>
    <x v="3"/>
    <n v="58"/>
    <n v="84"/>
    <n v="4627"/>
    <n v="1521487"/>
    <n v="1590462"/>
  </r>
  <r>
    <x v="31"/>
    <x v="1"/>
    <n v="2021"/>
    <x v="4"/>
    <n v="59"/>
    <n v="110"/>
    <n v="5580"/>
    <n v="35227982"/>
    <n v="1947996"/>
  </r>
  <r>
    <x v="32"/>
    <x v="0"/>
    <n v="2021"/>
    <x v="0"/>
    <n v="55"/>
    <n v="7"/>
    <n v="4274"/>
    <n v="57100000"/>
    <n v="0"/>
  </r>
  <r>
    <x v="32"/>
    <x v="0"/>
    <n v="2021"/>
    <x v="1"/>
    <n v="56"/>
    <n v="1"/>
    <n v="62"/>
    <n v="0"/>
    <n v="0"/>
  </r>
  <r>
    <x v="32"/>
    <x v="0"/>
    <n v="2021"/>
    <x v="2"/>
    <n v="57"/>
    <n v="6"/>
    <n v="2120"/>
    <n v="19747173"/>
    <n v="0"/>
  </r>
  <r>
    <x v="32"/>
    <x v="0"/>
    <n v="2021"/>
    <x v="3"/>
    <n v="58"/>
    <n v="12"/>
    <n v="2596"/>
    <n v="0"/>
    <n v="292330"/>
  </r>
  <r>
    <x v="32"/>
    <x v="0"/>
    <n v="2021"/>
    <x v="4"/>
    <n v="59"/>
    <n v="26"/>
    <n v="9052"/>
    <n v="76847173"/>
    <n v="292330"/>
  </r>
  <r>
    <x v="33"/>
    <x v="7"/>
    <n v="2021"/>
    <x v="0"/>
    <n v="55"/>
    <n v="0"/>
    <n v="0"/>
    <n v="0"/>
    <n v="0"/>
  </r>
  <r>
    <x v="33"/>
    <x v="7"/>
    <n v="2021"/>
    <x v="1"/>
    <n v="56"/>
    <n v="0"/>
    <n v="0"/>
    <n v="0"/>
    <n v="0"/>
  </r>
  <r>
    <x v="33"/>
    <x v="7"/>
    <n v="2021"/>
    <x v="2"/>
    <n v="57"/>
    <n v="3"/>
    <n v="360"/>
    <n v="1180000"/>
    <m/>
  </r>
  <r>
    <x v="33"/>
    <x v="7"/>
    <n v="2021"/>
    <x v="3"/>
    <n v="58"/>
    <n v="6"/>
    <n v="613"/>
    <n v="0"/>
    <n v="144000"/>
  </r>
  <r>
    <x v="33"/>
    <x v="7"/>
    <n v="2021"/>
    <x v="4"/>
    <n v="59"/>
    <n v="9"/>
    <n v="973"/>
    <n v="1180000"/>
    <n v="144000"/>
  </r>
  <r>
    <x v="34"/>
    <x v="4"/>
    <n v="2021"/>
    <x v="0"/>
    <n v="55"/>
    <n v="1"/>
    <n v="140"/>
    <n v="1707600"/>
    <n v="0"/>
  </r>
  <r>
    <x v="34"/>
    <x v="4"/>
    <n v="2021"/>
    <x v="1"/>
    <n v="56"/>
    <n v="2"/>
    <n v="420"/>
    <n v="3659800"/>
    <n v="0"/>
  </r>
  <r>
    <x v="34"/>
    <x v="4"/>
    <n v="2021"/>
    <x v="2"/>
    <n v="57"/>
    <n v="7"/>
    <n v="7200"/>
    <n v="7044957"/>
    <n v="0"/>
  </r>
  <r>
    <x v="34"/>
    <x v="4"/>
    <n v="2021"/>
    <x v="3"/>
    <n v="58"/>
    <n v="39"/>
    <n v="5855"/>
    <n v="190000"/>
    <n v="385873"/>
  </r>
  <r>
    <x v="34"/>
    <x v="4"/>
    <n v="2021"/>
    <x v="4"/>
    <n v="59"/>
    <n v="49"/>
    <n v="13615"/>
    <n v="12602357"/>
    <n v="385873"/>
  </r>
  <r>
    <x v="35"/>
    <x v="2"/>
    <n v="2021"/>
    <x v="0"/>
    <n v="55"/>
    <n v="0"/>
    <n v="0"/>
    <n v="1157150"/>
    <n v="11000"/>
  </r>
  <r>
    <x v="35"/>
    <x v="2"/>
    <n v="2021"/>
    <x v="1"/>
    <n v="56"/>
    <n v="1"/>
    <n v="500"/>
    <n v="35803277"/>
    <n v="12000"/>
  </r>
  <r>
    <x v="35"/>
    <x v="2"/>
    <n v="2021"/>
    <x v="2"/>
    <n v="57"/>
    <n v="3"/>
    <n v="161"/>
    <n v="4207213"/>
    <n v="306210"/>
  </r>
  <r>
    <x v="35"/>
    <x v="2"/>
    <n v="2021"/>
    <x v="3"/>
    <n v="58"/>
    <n v="17"/>
    <n v="1000"/>
    <n v="76000"/>
    <n v="3823486"/>
  </r>
  <r>
    <x v="35"/>
    <x v="2"/>
    <n v="2021"/>
    <x v="4"/>
    <n v="59"/>
    <n v="21"/>
    <n v="1661"/>
    <n v="41243640"/>
    <n v="4152696"/>
  </r>
  <r>
    <x v="36"/>
    <x v="4"/>
    <n v="2021"/>
    <x v="0"/>
    <n v="55"/>
    <m/>
    <m/>
    <m/>
    <m/>
  </r>
  <r>
    <x v="36"/>
    <x v="4"/>
    <n v="2021"/>
    <x v="1"/>
    <n v="56"/>
    <m/>
    <m/>
    <m/>
    <m/>
  </r>
  <r>
    <x v="36"/>
    <x v="4"/>
    <n v="2021"/>
    <x v="2"/>
    <n v="57"/>
    <n v="2"/>
    <n v="325"/>
    <n v="4980955"/>
    <m/>
  </r>
  <r>
    <x v="36"/>
    <x v="4"/>
    <n v="2021"/>
    <x v="3"/>
    <n v="58"/>
    <n v="14"/>
    <n v="6022"/>
    <n v="208000"/>
    <n v="607898"/>
  </r>
  <r>
    <x v="36"/>
    <x v="4"/>
    <n v="2021"/>
    <x v="4"/>
    <n v="59"/>
    <n v="16"/>
    <n v="6347"/>
    <n v="5188955"/>
    <n v="607898"/>
  </r>
  <r>
    <x v="37"/>
    <x v="5"/>
    <n v="2021"/>
    <x v="0"/>
    <n v="55"/>
    <n v="0"/>
    <n v="22"/>
    <n v="734086"/>
    <n v="0"/>
  </r>
  <r>
    <x v="37"/>
    <x v="5"/>
    <n v="2021"/>
    <x v="1"/>
    <n v="56"/>
    <n v="0"/>
    <n v="0"/>
    <n v="0"/>
    <n v="0"/>
  </r>
  <r>
    <x v="37"/>
    <x v="5"/>
    <n v="2021"/>
    <x v="2"/>
    <n v="57"/>
    <n v="1"/>
    <n v="200"/>
    <n v="875224"/>
    <n v="0"/>
  </r>
  <r>
    <x v="37"/>
    <x v="5"/>
    <n v="2021"/>
    <x v="3"/>
    <n v="58"/>
    <n v="1"/>
    <n v="120"/>
    <n v="0"/>
    <n v="525000"/>
  </r>
  <r>
    <x v="37"/>
    <x v="5"/>
    <n v="2021"/>
    <x v="4"/>
    <n v="59"/>
    <n v="2"/>
    <n v="342"/>
    <n v="1609310"/>
    <n v="525000"/>
  </r>
  <r>
    <x v="38"/>
    <x v="3"/>
    <n v="2021"/>
    <x v="0"/>
    <n v="55"/>
    <m/>
    <n v="0"/>
    <n v="0"/>
    <n v="0"/>
  </r>
  <r>
    <x v="38"/>
    <x v="3"/>
    <n v="2021"/>
    <x v="1"/>
    <n v="56"/>
    <n v="0"/>
    <n v="0"/>
    <n v="0"/>
    <n v="0"/>
  </r>
  <r>
    <x v="38"/>
    <x v="3"/>
    <n v="2021"/>
    <x v="2"/>
    <n v="57"/>
    <n v="2"/>
    <n v="420"/>
    <n v="80000"/>
    <n v="120000"/>
  </r>
  <r>
    <x v="38"/>
    <x v="3"/>
    <n v="2021"/>
    <x v="3"/>
    <n v="58"/>
    <n v="13"/>
    <n v="1178"/>
    <n v="145200"/>
    <n v="90175"/>
  </r>
  <r>
    <x v="38"/>
    <x v="3"/>
    <n v="2021"/>
    <x v="4"/>
    <n v="59"/>
    <n v="15"/>
    <n v="1598"/>
    <n v="225200"/>
    <n v="210175"/>
  </r>
  <r>
    <x v="39"/>
    <x v="3"/>
    <n v="2021"/>
    <x v="0"/>
    <n v="55"/>
    <n v="1"/>
    <n v="150"/>
    <n v="250000"/>
    <n v="0"/>
  </r>
  <r>
    <x v="39"/>
    <x v="3"/>
    <n v="2021"/>
    <x v="1"/>
    <n v="56"/>
    <n v="1"/>
    <n v="250"/>
    <n v="1998060"/>
    <n v="0"/>
  </r>
  <r>
    <x v="39"/>
    <x v="3"/>
    <n v="2021"/>
    <x v="2"/>
    <n v="57"/>
    <n v="9"/>
    <n v="5780"/>
    <n v="5790000"/>
    <n v="0"/>
  </r>
  <r>
    <x v="39"/>
    <x v="3"/>
    <n v="2021"/>
    <x v="3"/>
    <n v="58"/>
    <n v="3"/>
    <n v="200"/>
    <n v="0"/>
    <n v="272200"/>
  </r>
  <r>
    <x v="39"/>
    <x v="3"/>
    <n v="2021"/>
    <x v="4"/>
    <n v="59"/>
    <n v="14"/>
    <n v="6380"/>
    <n v="8038060"/>
    <n v="272200"/>
  </r>
  <r>
    <x v="40"/>
    <x v="4"/>
    <n v="2021"/>
    <x v="0"/>
    <n v="55"/>
    <n v="0"/>
    <n v="0"/>
    <n v="15179531"/>
    <n v="0"/>
  </r>
  <r>
    <x v="40"/>
    <x v="4"/>
    <n v="2021"/>
    <x v="1"/>
    <n v="56"/>
    <n v="0"/>
    <n v="0"/>
    <n v="0"/>
    <n v="0"/>
  </r>
  <r>
    <x v="40"/>
    <x v="4"/>
    <n v="2021"/>
    <x v="2"/>
    <n v="57"/>
    <n v="0"/>
    <n v="2280"/>
    <n v="12684288"/>
    <n v="0"/>
  </r>
  <r>
    <x v="40"/>
    <x v="4"/>
    <n v="2021"/>
    <x v="3"/>
    <n v="58"/>
    <n v="0"/>
    <n v="0"/>
    <n v="0"/>
    <n v="0"/>
  </r>
  <r>
    <x v="40"/>
    <x v="4"/>
    <n v="2021"/>
    <x v="4"/>
    <n v="59"/>
    <n v="0"/>
    <n v="2280"/>
    <n v="27863819"/>
    <n v="0"/>
  </r>
  <r>
    <x v="41"/>
    <x v="4"/>
    <n v="2021"/>
    <x v="0"/>
    <n v="55"/>
    <n v="0"/>
    <n v="0"/>
    <n v="0"/>
    <m/>
  </r>
  <r>
    <x v="41"/>
    <x v="4"/>
    <n v="2021"/>
    <x v="1"/>
    <n v="56"/>
    <n v="1"/>
    <n v="250"/>
    <n v="7400000"/>
    <n v="0"/>
  </r>
  <r>
    <x v="41"/>
    <x v="4"/>
    <n v="2021"/>
    <x v="2"/>
    <n v="57"/>
    <n v="6"/>
    <n v="14050"/>
    <n v="29500000"/>
    <m/>
  </r>
  <r>
    <x v="41"/>
    <x v="4"/>
    <n v="2021"/>
    <x v="3"/>
    <n v="58"/>
    <n v="19"/>
    <n v="13866"/>
    <n v="0"/>
    <n v="6347930"/>
  </r>
  <r>
    <x v="41"/>
    <x v="4"/>
    <n v="2021"/>
    <x v="4"/>
    <n v="59"/>
    <n v="26"/>
    <n v="28166"/>
    <n v="36900000"/>
    <n v="6347930"/>
  </r>
  <r>
    <x v="42"/>
    <x v="2"/>
    <n v="2021"/>
    <x v="0"/>
    <n v="55"/>
    <m/>
    <m/>
    <m/>
    <m/>
  </r>
  <r>
    <x v="42"/>
    <x v="2"/>
    <n v="2021"/>
    <x v="1"/>
    <n v="56"/>
    <n v="1"/>
    <n v="150"/>
    <n v="1407175"/>
    <m/>
  </r>
  <r>
    <x v="42"/>
    <x v="2"/>
    <n v="2021"/>
    <x v="2"/>
    <n v="57"/>
    <n v="19"/>
    <n v="4638"/>
    <n v="19230625"/>
    <n v="7000"/>
  </r>
  <r>
    <x v="42"/>
    <x v="2"/>
    <n v="2021"/>
    <x v="3"/>
    <n v="58"/>
    <n v="18"/>
    <n v="1338"/>
    <n v="203508"/>
    <n v="482690"/>
  </r>
  <r>
    <x v="42"/>
    <x v="2"/>
    <n v="2021"/>
    <x v="4"/>
    <n v="59"/>
    <n v="38"/>
    <n v="6126"/>
    <n v="20841308"/>
    <n v="489690"/>
  </r>
  <r>
    <x v="43"/>
    <x v="2"/>
    <n v="2021"/>
    <x v="0"/>
    <n v="55"/>
    <n v="0"/>
    <n v="0"/>
    <n v="3539600"/>
    <n v="0"/>
  </r>
  <r>
    <x v="43"/>
    <x v="2"/>
    <n v="2021"/>
    <x v="1"/>
    <n v="56"/>
    <n v="0"/>
    <n v="0"/>
    <n v="105000"/>
    <n v="0"/>
  </r>
  <r>
    <x v="43"/>
    <x v="2"/>
    <n v="2021"/>
    <x v="2"/>
    <n v="57"/>
    <n v="1"/>
    <n v="25"/>
    <n v="210000"/>
    <n v="0"/>
  </r>
  <r>
    <x v="43"/>
    <x v="2"/>
    <n v="2021"/>
    <x v="3"/>
    <n v="58"/>
    <n v="0"/>
    <n v="0"/>
    <n v="0"/>
    <n v="0"/>
  </r>
  <r>
    <x v="43"/>
    <x v="2"/>
    <n v="2021"/>
    <x v="4"/>
    <n v="59"/>
    <n v="1"/>
    <n v="25"/>
    <n v="3854600"/>
    <n v="0"/>
  </r>
  <r>
    <x v="44"/>
    <x v="3"/>
    <n v="2021"/>
    <x v="0"/>
    <n v="55"/>
    <n v="0"/>
    <n v="0"/>
    <n v="1212605"/>
    <n v="18470"/>
  </r>
  <r>
    <x v="44"/>
    <x v="3"/>
    <n v="2021"/>
    <x v="1"/>
    <n v="56"/>
    <n v="0"/>
    <n v="0"/>
    <n v="0"/>
    <n v="40000"/>
  </r>
  <r>
    <x v="44"/>
    <x v="3"/>
    <n v="2021"/>
    <x v="2"/>
    <n v="57"/>
    <n v="6"/>
    <n v="2780"/>
    <n v="3457919"/>
    <n v="124800"/>
  </r>
  <r>
    <x v="44"/>
    <x v="3"/>
    <n v="2021"/>
    <x v="3"/>
    <n v="58"/>
    <n v="49"/>
    <n v="9437"/>
    <n v="0"/>
    <n v="2080678"/>
  </r>
  <r>
    <x v="44"/>
    <x v="3"/>
    <n v="2021"/>
    <x v="4"/>
    <n v="59"/>
    <n v="55"/>
    <n v="12217"/>
    <n v="4670524"/>
    <n v="2263948"/>
  </r>
  <r>
    <x v="45"/>
    <x v="2"/>
    <n v="2021"/>
    <x v="0"/>
    <n v="55"/>
    <n v="0"/>
    <n v="91"/>
    <n v="591889"/>
    <n v="2000"/>
  </r>
  <r>
    <x v="45"/>
    <x v="2"/>
    <n v="2021"/>
    <x v="1"/>
    <n v="56"/>
    <n v="0"/>
    <n v="64"/>
    <n v="176493"/>
    <n v="0"/>
  </r>
  <r>
    <x v="45"/>
    <x v="2"/>
    <n v="2021"/>
    <x v="2"/>
    <n v="57"/>
    <n v="2"/>
    <n v="179"/>
    <n v="366262"/>
    <n v="49530"/>
  </r>
  <r>
    <x v="45"/>
    <x v="2"/>
    <n v="2021"/>
    <x v="3"/>
    <n v="58"/>
    <n v="19"/>
    <n v="1091"/>
    <n v="0"/>
    <n v="115870"/>
  </r>
  <r>
    <x v="45"/>
    <x v="2"/>
    <n v="2021"/>
    <x v="4"/>
    <n v="59"/>
    <n v="21"/>
    <n v="1425"/>
    <n v="1134644"/>
    <n v="167400"/>
  </r>
  <r>
    <x v="46"/>
    <x v="1"/>
    <n v="2021"/>
    <x v="0"/>
    <n v="55"/>
    <m/>
    <m/>
    <m/>
    <m/>
  </r>
  <r>
    <x v="46"/>
    <x v="1"/>
    <n v="2021"/>
    <x v="1"/>
    <n v="56"/>
    <m/>
    <m/>
    <m/>
    <m/>
  </r>
  <r>
    <x v="46"/>
    <x v="1"/>
    <n v="2021"/>
    <x v="2"/>
    <n v="57"/>
    <n v="1"/>
    <n v="282"/>
    <n v="3550000"/>
    <n v="0"/>
  </r>
  <r>
    <x v="46"/>
    <x v="1"/>
    <n v="2021"/>
    <x v="3"/>
    <n v="58"/>
    <n v="21"/>
    <n v="2186"/>
    <n v="0"/>
    <n v="727388"/>
  </r>
  <r>
    <x v="46"/>
    <x v="1"/>
    <n v="2021"/>
    <x v="4"/>
    <n v="59"/>
    <n v="22"/>
    <n v="2468"/>
    <n v="3550000"/>
    <n v="727388"/>
  </r>
  <r>
    <x v="47"/>
    <x v="1"/>
    <n v="2021"/>
    <x v="0"/>
    <n v="55"/>
    <m/>
    <m/>
    <n v="2981420"/>
    <m/>
  </r>
  <r>
    <x v="47"/>
    <x v="1"/>
    <n v="2021"/>
    <x v="1"/>
    <n v="56"/>
    <m/>
    <m/>
    <m/>
    <m/>
  </r>
  <r>
    <x v="47"/>
    <x v="1"/>
    <n v="2021"/>
    <x v="2"/>
    <n v="57"/>
    <n v="1"/>
    <n v="600"/>
    <m/>
    <n v="551650"/>
  </r>
  <r>
    <x v="47"/>
    <x v="1"/>
    <n v="2021"/>
    <x v="3"/>
    <n v="58"/>
    <n v="8"/>
    <n v="1400"/>
    <m/>
    <n v="72000"/>
  </r>
  <r>
    <x v="47"/>
    <x v="1"/>
    <n v="2021"/>
    <x v="4"/>
    <n v="59"/>
    <n v="9"/>
    <n v="2000"/>
    <n v="2981420"/>
    <n v="623650"/>
  </r>
  <r>
    <x v="48"/>
    <x v="3"/>
    <n v="2021"/>
    <x v="0"/>
    <n v="55"/>
    <n v="1"/>
    <n v="850"/>
    <n v="65707750"/>
    <n v="19000"/>
  </r>
  <r>
    <x v="48"/>
    <x v="3"/>
    <n v="2021"/>
    <x v="1"/>
    <n v="56"/>
    <m/>
    <n v="305"/>
    <n v="184973"/>
    <n v="0"/>
  </r>
  <r>
    <x v="48"/>
    <x v="3"/>
    <n v="2021"/>
    <x v="2"/>
    <n v="57"/>
    <n v="6"/>
    <n v="392"/>
    <n v="3688700"/>
    <n v="142941"/>
  </r>
  <r>
    <x v="48"/>
    <x v="3"/>
    <n v="2021"/>
    <x v="3"/>
    <n v="58"/>
    <n v="8"/>
    <n v="644"/>
    <n v="0"/>
    <n v="64110"/>
  </r>
  <r>
    <x v="48"/>
    <x v="3"/>
    <n v="2021"/>
    <x v="4"/>
    <n v="59"/>
    <n v="15"/>
    <n v="2191"/>
    <n v="69581423"/>
    <n v="226051"/>
  </r>
  <r>
    <x v="49"/>
    <x v="4"/>
    <n v="2021"/>
    <x v="0"/>
    <n v="55"/>
    <m/>
    <m/>
    <n v="120872"/>
    <m/>
  </r>
  <r>
    <x v="49"/>
    <x v="4"/>
    <n v="2021"/>
    <x v="1"/>
    <n v="56"/>
    <n v="2"/>
    <n v="1500"/>
    <n v="257123"/>
    <m/>
  </r>
  <r>
    <x v="49"/>
    <x v="4"/>
    <n v="2021"/>
    <x v="2"/>
    <n v="57"/>
    <n v="3"/>
    <n v="800"/>
    <n v="327100"/>
    <m/>
  </r>
  <r>
    <x v="49"/>
    <x v="4"/>
    <n v="2021"/>
    <x v="3"/>
    <n v="58"/>
    <n v="32"/>
    <n v="764"/>
    <m/>
    <n v="85277"/>
  </r>
  <r>
    <x v="49"/>
    <x v="4"/>
    <n v="2021"/>
    <x v="4"/>
    <n v="59"/>
    <n v="37"/>
    <n v="3064"/>
    <n v="705095"/>
    <n v="85277"/>
  </r>
  <r>
    <x v="50"/>
    <x v="3"/>
    <n v="2021"/>
    <x v="0"/>
    <n v="55"/>
    <m/>
    <n v="0"/>
    <n v="0"/>
    <n v="0"/>
  </r>
  <r>
    <x v="50"/>
    <x v="3"/>
    <n v="2021"/>
    <x v="1"/>
    <n v="56"/>
    <n v="0"/>
    <n v="0"/>
    <n v="0"/>
    <n v="0"/>
  </r>
  <r>
    <x v="50"/>
    <x v="3"/>
    <n v="2021"/>
    <x v="2"/>
    <n v="57"/>
    <n v="1"/>
    <n v="150"/>
    <n v="2447700"/>
    <n v="0"/>
  </r>
  <r>
    <x v="50"/>
    <x v="3"/>
    <n v="2021"/>
    <x v="3"/>
    <n v="58"/>
    <n v="24"/>
    <n v="3802"/>
    <n v="0"/>
    <n v="285374"/>
  </r>
  <r>
    <x v="50"/>
    <x v="3"/>
    <n v="2021"/>
    <x v="4"/>
    <n v="59"/>
    <n v="25"/>
    <n v="3952"/>
    <n v="2447700"/>
    <n v="285374"/>
  </r>
  <r>
    <x v="51"/>
    <x v="3"/>
    <n v="2021"/>
    <x v="0"/>
    <n v="55"/>
    <m/>
    <n v="0"/>
    <n v="3267442"/>
    <n v="0"/>
  </r>
  <r>
    <x v="51"/>
    <x v="3"/>
    <n v="2021"/>
    <x v="1"/>
    <n v="56"/>
    <n v="0"/>
    <n v="0"/>
    <n v="0"/>
    <n v="0"/>
  </r>
  <r>
    <x v="51"/>
    <x v="3"/>
    <n v="2021"/>
    <x v="2"/>
    <n v="57"/>
    <n v="7"/>
    <n v="11889"/>
    <n v="16532780"/>
    <n v="266900"/>
  </r>
  <r>
    <x v="51"/>
    <x v="3"/>
    <n v="2021"/>
    <x v="3"/>
    <n v="58"/>
    <n v="54"/>
    <n v="8227"/>
    <n v="1148500"/>
    <n v="1283974"/>
  </r>
  <r>
    <x v="51"/>
    <x v="3"/>
    <n v="2021"/>
    <x v="4"/>
    <n v="59"/>
    <n v="61"/>
    <n v="20116"/>
    <n v="20948722"/>
    <n v="1550874"/>
  </r>
  <r>
    <x v="52"/>
    <x v="5"/>
    <n v="2021"/>
    <x v="0"/>
    <n v="55"/>
    <n v="1"/>
    <n v="343"/>
    <n v="10785522"/>
    <m/>
  </r>
  <r>
    <x v="52"/>
    <x v="5"/>
    <n v="2021"/>
    <x v="1"/>
    <n v="56"/>
    <m/>
    <m/>
    <m/>
    <m/>
  </r>
  <r>
    <x v="52"/>
    <x v="5"/>
    <n v="2021"/>
    <x v="2"/>
    <n v="57"/>
    <n v="3"/>
    <n v="886"/>
    <n v="1872100"/>
    <m/>
  </r>
  <r>
    <x v="52"/>
    <x v="5"/>
    <n v="2021"/>
    <x v="3"/>
    <n v="58"/>
    <n v="26"/>
    <n v="663"/>
    <m/>
    <n v="340227"/>
  </r>
  <r>
    <x v="52"/>
    <x v="5"/>
    <n v="2021"/>
    <x v="4"/>
    <n v="59"/>
    <n v="30"/>
    <n v="1892"/>
    <n v="12657622"/>
    <n v="340227"/>
  </r>
  <r>
    <x v="53"/>
    <x v="2"/>
    <n v="2021"/>
    <x v="0"/>
    <n v="55"/>
    <n v="9"/>
    <n v="68"/>
    <n v="150000"/>
    <n v="122335"/>
  </r>
  <r>
    <x v="53"/>
    <x v="2"/>
    <n v="2021"/>
    <x v="1"/>
    <n v="56"/>
    <n v="10"/>
    <n v="41"/>
    <n v="200000"/>
    <n v="8750"/>
  </r>
  <r>
    <x v="53"/>
    <x v="2"/>
    <n v="2021"/>
    <x v="2"/>
    <n v="57"/>
    <n v="6"/>
    <n v="715"/>
    <n v="3000000"/>
    <n v="4700"/>
  </r>
  <r>
    <x v="53"/>
    <x v="2"/>
    <n v="2021"/>
    <x v="3"/>
    <n v="58"/>
    <n v="7"/>
    <n v="369"/>
    <m/>
    <n v="168000"/>
  </r>
  <r>
    <x v="53"/>
    <x v="2"/>
    <n v="2021"/>
    <x v="4"/>
    <n v="59"/>
    <n v="32"/>
    <n v="1193"/>
    <n v="3350000"/>
    <n v="303785"/>
  </r>
  <r>
    <x v="54"/>
    <x v="0"/>
    <n v="2021"/>
    <x v="0"/>
    <n v="55"/>
    <n v="1"/>
    <n v="270"/>
    <n v="5382000"/>
    <n v="0"/>
  </r>
  <r>
    <x v="54"/>
    <x v="0"/>
    <n v="2021"/>
    <x v="1"/>
    <n v="56"/>
    <n v="1"/>
    <n v="150"/>
    <n v="4520000"/>
    <n v="0"/>
  </r>
  <r>
    <x v="54"/>
    <x v="0"/>
    <n v="2021"/>
    <x v="2"/>
    <n v="57"/>
    <n v="2"/>
    <n v="1812"/>
    <n v="7903000"/>
    <n v="0"/>
  </r>
  <r>
    <x v="54"/>
    <x v="0"/>
    <n v="2021"/>
    <x v="3"/>
    <n v="58"/>
    <n v="67"/>
    <n v="8864"/>
    <n v="0"/>
    <n v="1556118"/>
  </r>
  <r>
    <x v="54"/>
    <x v="0"/>
    <n v="2021"/>
    <x v="4"/>
    <n v="59"/>
    <n v="71"/>
    <n v="11096"/>
    <n v="17805000"/>
    <n v="1556118"/>
  </r>
  <r>
    <x v="55"/>
    <x v="4"/>
    <n v="2021"/>
    <x v="0"/>
    <n v="55"/>
    <n v="0"/>
    <n v="0"/>
    <n v="362668"/>
    <n v="0"/>
  </r>
  <r>
    <x v="55"/>
    <x v="4"/>
    <n v="2021"/>
    <x v="1"/>
    <n v="56"/>
    <n v="1"/>
    <n v="150"/>
    <n v="45112"/>
    <n v="0"/>
  </r>
  <r>
    <x v="55"/>
    <x v="4"/>
    <n v="2021"/>
    <x v="2"/>
    <n v="57"/>
    <n v="6"/>
    <n v="1100"/>
    <n v="1576287"/>
    <n v="0"/>
  </r>
  <r>
    <x v="55"/>
    <x v="4"/>
    <n v="2021"/>
    <x v="3"/>
    <n v="58"/>
    <n v="37"/>
    <n v="2655"/>
    <n v="106000"/>
    <n v="0"/>
  </r>
  <r>
    <x v="55"/>
    <x v="4"/>
    <n v="2021"/>
    <x v="4"/>
    <n v="59"/>
    <n v="44"/>
    <n v="3905"/>
    <n v="2090067"/>
    <n v="0"/>
  </r>
  <r>
    <x v="56"/>
    <x v="3"/>
    <n v="2021"/>
    <x v="0"/>
    <n v="55"/>
    <n v="1"/>
    <n v="6453"/>
    <n v="33802328"/>
    <n v="0"/>
  </r>
  <r>
    <x v="56"/>
    <x v="3"/>
    <n v="2021"/>
    <x v="1"/>
    <n v="56"/>
    <n v="1"/>
    <n v="4618"/>
    <n v="33306159"/>
    <n v="0"/>
  </r>
  <r>
    <x v="56"/>
    <x v="3"/>
    <n v="2021"/>
    <x v="2"/>
    <n v="57"/>
    <n v="1"/>
    <n v="2600"/>
    <n v="1790000"/>
    <n v="0"/>
  </r>
  <r>
    <x v="56"/>
    <x v="3"/>
    <n v="2021"/>
    <x v="3"/>
    <n v="58"/>
    <n v="9"/>
    <n v="1810"/>
    <n v="0"/>
    <n v="696540"/>
  </r>
  <r>
    <x v="56"/>
    <x v="3"/>
    <n v="2021"/>
    <x v="4"/>
    <n v="59"/>
    <n v="12"/>
    <n v="15481"/>
    <n v="68898487"/>
    <n v="696540"/>
  </r>
  <r>
    <x v="57"/>
    <x v="2"/>
    <n v="2021"/>
    <x v="0"/>
    <n v="55"/>
    <n v="3"/>
    <n v="7387"/>
    <n v="56850000"/>
    <n v="0"/>
  </r>
  <r>
    <x v="57"/>
    <x v="2"/>
    <n v="2021"/>
    <x v="1"/>
    <n v="56"/>
    <n v="0"/>
    <n v="0"/>
    <n v="0"/>
    <n v="0"/>
  </r>
  <r>
    <x v="57"/>
    <x v="2"/>
    <n v="2021"/>
    <x v="2"/>
    <n v="57"/>
    <n v="10"/>
    <n v="964666"/>
    <n v="38217294"/>
    <n v="0"/>
  </r>
  <r>
    <x v="57"/>
    <x v="2"/>
    <n v="2021"/>
    <x v="3"/>
    <n v="58"/>
    <n v="11"/>
    <n v="2481"/>
    <n v="13229767"/>
    <n v="0"/>
  </r>
  <r>
    <x v="57"/>
    <x v="2"/>
    <n v="2021"/>
    <x v="4"/>
    <n v="59"/>
    <n v="24"/>
    <n v="974534"/>
    <n v="108297061"/>
    <n v="0"/>
  </r>
  <r>
    <x v="58"/>
    <x v="3"/>
    <n v="2021"/>
    <x v="0"/>
    <n v="55"/>
    <n v="2"/>
    <n v="300"/>
    <n v="0"/>
    <n v="0"/>
  </r>
  <r>
    <x v="58"/>
    <x v="3"/>
    <n v="2021"/>
    <x v="1"/>
    <n v="56"/>
    <n v="2"/>
    <n v="380"/>
    <n v="0"/>
    <n v="0"/>
  </r>
  <r>
    <x v="58"/>
    <x v="3"/>
    <n v="2021"/>
    <x v="2"/>
    <n v="57"/>
    <n v="4"/>
    <n v="784"/>
    <n v="0"/>
    <n v="0"/>
  </r>
  <r>
    <x v="58"/>
    <x v="3"/>
    <n v="2021"/>
    <x v="3"/>
    <n v="58"/>
    <n v="8"/>
    <n v="22399"/>
    <n v="0"/>
    <n v="32550"/>
  </r>
  <r>
    <x v="58"/>
    <x v="3"/>
    <n v="2021"/>
    <x v="4"/>
    <n v="59"/>
    <n v="16"/>
    <n v="23863"/>
    <n v="0"/>
    <n v="32550"/>
  </r>
  <r>
    <x v="59"/>
    <x v="5"/>
    <n v="2021"/>
    <x v="0"/>
    <n v="55"/>
    <n v="0"/>
    <n v="0"/>
    <n v="0"/>
    <n v="0"/>
  </r>
  <r>
    <x v="59"/>
    <x v="5"/>
    <n v="2021"/>
    <x v="1"/>
    <n v="56"/>
    <n v="1"/>
    <n v="115"/>
    <n v="551023"/>
    <n v="0"/>
  </r>
  <r>
    <x v="59"/>
    <x v="5"/>
    <n v="2021"/>
    <x v="2"/>
    <n v="57"/>
    <n v="6"/>
    <n v="2021"/>
    <n v="2000000"/>
    <n v="0"/>
  </r>
  <r>
    <x v="59"/>
    <x v="5"/>
    <n v="2021"/>
    <x v="3"/>
    <n v="58"/>
    <n v="2"/>
    <n v="114"/>
    <n v="0"/>
    <n v="26000"/>
  </r>
  <r>
    <x v="59"/>
    <x v="5"/>
    <n v="2021"/>
    <x v="4"/>
    <n v="59"/>
    <n v="9"/>
    <n v="2250"/>
    <n v="2551023"/>
    <n v="26000"/>
  </r>
  <r>
    <x v="60"/>
    <x v="5"/>
    <n v="2021"/>
    <x v="0"/>
    <n v="55"/>
    <n v="3"/>
    <n v="627"/>
    <n v="54608755"/>
    <n v="12237852"/>
  </r>
  <r>
    <x v="60"/>
    <x v="5"/>
    <n v="2021"/>
    <x v="1"/>
    <n v="56"/>
    <n v="1"/>
    <n v="300"/>
    <n v="5200000"/>
    <n v="0"/>
  </r>
  <r>
    <x v="60"/>
    <x v="5"/>
    <n v="2021"/>
    <x v="2"/>
    <n v="57"/>
    <n v="3"/>
    <n v="430"/>
    <n v="3273000"/>
    <n v="298060"/>
  </r>
  <r>
    <x v="60"/>
    <x v="5"/>
    <n v="2021"/>
    <x v="3"/>
    <n v="58"/>
    <n v="1"/>
    <n v="60"/>
    <n v="400000"/>
    <n v="662205"/>
  </r>
  <r>
    <x v="60"/>
    <x v="5"/>
    <n v="2021"/>
    <x v="4"/>
    <n v="59"/>
    <n v="8"/>
    <n v="1417"/>
    <n v="63481755"/>
    <n v="13198117"/>
  </r>
  <r>
    <x v="61"/>
    <x v="7"/>
    <n v="2021"/>
    <x v="0"/>
    <n v="55"/>
    <m/>
    <n v="0"/>
    <n v="0"/>
    <n v="0"/>
  </r>
  <r>
    <x v="61"/>
    <x v="7"/>
    <n v="2021"/>
    <x v="1"/>
    <n v="56"/>
    <n v="2"/>
    <n v="170"/>
    <n v="1424540"/>
    <n v="0"/>
  </r>
  <r>
    <x v="61"/>
    <x v="7"/>
    <n v="2021"/>
    <x v="2"/>
    <n v="57"/>
    <n v="15"/>
    <n v="20511"/>
    <n v="820300"/>
    <n v="0"/>
  </r>
  <r>
    <x v="61"/>
    <x v="7"/>
    <n v="2021"/>
    <x v="3"/>
    <n v="58"/>
    <n v="41"/>
    <n v="5388"/>
    <n v="617378"/>
    <n v="1498832"/>
  </r>
  <r>
    <x v="61"/>
    <x v="7"/>
    <n v="2021"/>
    <x v="4"/>
    <n v="59"/>
    <n v="58"/>
    <n v="26069"/>
    <n v="2862218"/>
    <n v="1498832"/>
  </r>
  <r>
    <x v="62"/>
    <x v="0"/>
    <n v="2021"/>
    <x v="0"/>
    <n v="55"/>
    <n v="2"/>
    <n v="140"/>
    <n v="0"/>
    <n v="0"/>
  </r>
  <r>
    <x v="62"/>
    <x v="0"/>
    <n v="2021"/>
    <x v="1"/>
    <n v="56"/>
    <n v="3"/>
    <n v="415"/>
    <n v="2050000"/>
    <n v="0"/>
  </r>
  <r>
    <x v="62"/>
    <x v="0"/>
    <n v="2021"/>
    <x v="2"/>
    <n v="57"/>
    <n v="4"/>
    <n v="420"/>
    <n v="982987"/>
    <n v="0"/>
  </r>
  <r>
    <x v="62"/>
    <x v="0"/>
    <n v="2021"/>
    <x v="3"/>
    <n v="58"/>
    <n v="0"/>
    <n v="0"/>
    <n v="0"/>
    <n v="0"/>
  </r>
  <r>
    <x v="62"/>
    <x v="0"/>
    <n v="2021"/>
    <x v="4"/>
    <n v="59"/>
    <n v="9"/>
    <n v="975"/>
    <n v="3032987"/>
    <n v="0"/>
  </r>
  <r>
    <x v="63"/>
    <x v="4"/>
    <n v="2021"/>
    <x v="0"/>
    <n v="55"/>
    <m/>
    <n v="0"/>
    <n v="129300"/>
    <n v="0"/>
  </r>
  <r>
    <x v="63"/>
    <x v="4"/>
    <n v="2021"/>
    <x v="1"/>
    <n v="56"/>
    <n v="0"/>
    <n v="0"/>
    <n v="0"/>
    <n v="0"/>
  </r>
  <r>
    <x v="63"/>
    <x v="4"/>
    <n v="2021"/>
    <x v="2"/>
    <n v="57"/>
    <n v="0"/>
    <n v="0"/>
    <n v="0"/>
    <n v="0"/>
  </r>
  <r>
    <x v="63"/>
    <x v="4"/>
    <n v="2021"/>
    <x v="3"/>
    <n v="58"/>
    <n v="0"/>
    <n v="0"/>
    <n v="0"/>
    <n v="0"/>
  </r>
  <r>
    <x v="63"/>
    <x v="4"/>
    <n v="2021"/>
    <x v="4"/>
    <n v="59"/>
    <n v="0"/>
    <n v="0"/>
    <n v="129300"/>
    <n v="0"/>
  </r>
  <r>
    <x v="64"/>
    <x v="6"/>
    <n v="2021"/>
    <x v="0"/>
    <n v="55"/>
    <m/>
    <n v="0"/>
    <n v="0"/>
    <n v="0"/>
  </r>
  <r>
    <x v="64"/>
    <x v="6"/>
    <n v="2021"/>
    <x v="1"/>
    <n v="56"/>
    <n v="2"/>
    <n v="3280"/>
    <n v="2300500"/>
    <n v="0"/>
  </r>
  <r>
    <x v="64"/>
    <x v="6"/>
    <n v="2021"/>
    <x v="2"/>
    <n v="57"/>
    <n v="1"/>
    <n v="300"/>
    <n v="342000"/>
    <n v="45000"/>
  </r>
  <r>
    <x v="64"/>
    <x v="6"/>
    <n v="2021"/>
    <x v="3"/>
    <n v="58"/>
    <n v="23"/>
    <n v="3609"/>
    <n v="50000"/>
    <n v="915200"/>
  </r>
  <r>
    <x v="64"/>
    <x v="6"/>
    <n v="2021"/>
    <x v="4"/>
    <n v="59"/>
    <n v="26"/>
    <n v="7189"/>
    <n v="2692500"/>
    <n v="960200"/>
  </r>
  <r>
    <x v="65"/>
    <x v="4"/>
    <n v="2021"/>
    <x v="0"/>
    <n v="55"/>
    <n v="0"/>
    <n v="0"/>
    <n v="0"/>
    <n v="0"/>
  </r>
  <r>
    <x v="65"/>
    <x v="4"/>
    <n v="2021"/>
    <x v="1"/>
    <n v="56"/>
    <n v="0"/>
    <n v="0"/>
    <n v="0"/>
    <n v="0"/>
  </r>
  <r>
    <x v="65"/>
    <x v="4"/>
    <n v="2021"/>
    <x v="2"/>
    <n v="57"/>
    <n v="74"/>
    <n v="1100"/>
    <n v="640000"/>
    <n v="230554"/>
  </r>
  <r>
    <x v="65"/>
    <x v="4"/>
    <n v="2021"/>
    <x v="3"/>
    <n v="58"/>
    <n v="5"/>
    <n v="1855"/>
    <n v="20000"/>
    <n v="101300"/>
  </r>
  <r>
    <x v="65"/>
    <x v="4"/>
    <n v="2021"/>
    <x v="4"/>
    <n v="59"/>
    <n v="79"/>
    <n v="2955"/>
    <n v="660000"/>
    <n v="331854"/>
  </r>
  <r>
    <x v="66"/>
    <x v="3"/>
    <n v="2021"/>
    <x v="0"/>
    <n v="55"/>
    <n v="6"/>
    <n v="2856"/>
    <n v="42078104"/>
    <n v="1597000"/>
  </r>
  <r>
    <x v="66"/>
    <x v="3"/>
    <n v="2021"/>
    <x v="1"/>
    <n v="56"/>
    <n v="4"/>
    <n v="2335"/>
    <n v="23375800"/>
    <n v="1040500"/>
  </r>
  <r>
    <x v="66"/>
    <x v="3"/>
    <n v="2021"/>
    <x v="2"/>
    <n v="57"/>
    <n v="18"/>
    <n v="5302"/>
    <n v="49910500"/>
    <n v="16660606"/>
  </r>
  <r>
    <x v="66"/>
    <x v="3"/>
    <n v="2021"/>
    <x v="3"/>
    <n v="58"/>
    <n v="48"/>
    <n v="3224"/>
    <n v="0"/>
    <n v="6666200"/>
  </r>
  <r>
    <x v="66"/>
    <x v="3"/>
    <n v="2021"/>
    <x v="4"/>
    <n v="59"/>
    <n v="76"/>
    <n v="13717"/>
    <n v="115364404"/>
    <n v="25964306"/>
  </r>
  <r>
    <x v="67"/>
    <x v="4"/>
    <n v="2021"/>
    <x v="0"/>
    <n v="55"/>
    <m/>
    <n v="0"/>
    <n v="0"/>
    <n v="0"/>
  </r>
  <r>
    <x v="67"/>
    <x v="4"/>
    <n v="2021"/>
    <x v="1"/>
    <n v="56"/>
    <n v="0"/>
    <n v="0"/>
    <n v="0"/>
    <n v="0"/>
  </r>
  <r>
    <x v="67"/>
    <x v="4"/>
    <n v="2021"/>
    <x v="2"/>
    <n v="57"/>
    <n v="5"/>
    <n v="2700"/>
    <n v="240000"/>
    <n v="0"/>
  </r>
  <r>
    <x v="67"/>
    <x v="4"/>
    <n v="2021"/>
    <x v="3"/>
    <n v="58"/>
    <n v="29"/>
    <n v="1481"/>
    <n v="0"/>
    <n v="106728"/>
  </r>
  <r>
    <x v="67"/>
    <x v="4"/>
    <n v="2021"/>
    <x v="4"/>
    <n v="59"/>
    <n v="34"/>
    <n v="4181"/>
    <n v="240000"/>
    <n v="106728"/>
  </r>
  <r>
    <x v="68"/>
    <x v="1"/>
    <n v="2021"/>
    <x v="0"/>
    <n v="55"/>
    <n v="1"/>
    <n v="1000"/>
    <n v="3720000"/>
    <n v="100000"/>
  </r>
  <r>
    <x v="68"/>
    <x v="1"/>
    <n v="2021"/>
    <x v="1"/>
    <n v="56"/>
    <m/>
    <m/>
    <m/>
    <n v="150000"/>
  </r>
  <r>
    <x v="68"/>
    <x v="1"/>
    <n v="2021"/>
    <x v="2"/>
    <n v="57"/>
    <n v="4"/>
    <n v="550"/>
    <n v="2498147"/>
    <m/>
  </r>
  <r>
    <x v="68"/>
    <x v="1"/>
    <n v="2021"/>
    <x v="3"/>
    <n v="58"/>
    <n v="6"/>
    <n v="490"/>
    <m/>
    <n v="257971"/>
  </r>
  <r>
    <x v="68"/>
    <x v="1"/>
    <n v="2021"/>
    <x v="4"/>
    <n v="59"/>
    <n v="11"/>
    <n v="2040"/>
    <n v="6218147"/>
    <n v="507971"/>
  </r>
  <r>
    <x v="69"/>
    <x v="4"/>
    <n v="2021"/>
    <x v="0"/>
    <n v="55"/>
    <n v="1"/>
    <n v="183"/>
    <n v="3000000"/>
    <n v="0"/>
  </r>
  <r>
    <x v="69"/>
    <x v="4"/>
    <n v="2021"/>
    <x v="1"/>
    <n v="56"/>
    <n v="0"/>
    <n v="0"/>
    <n v="0"/>
    <n v="0"/>
  </r>
  <r>
    <x v="69"/>
    <x v="4"/>
    <n v="2021"/>
    <x v="2"/>
    <n v="57"/>
    <n v="7"/>
    <n v="8515"/>
    <n v="13139952"/>
    <n v="70800"/>
  </r>
  <r>
    <x v="69"/>
    <x v="4"/>
    <n v="2021"/>
    <x v="3"/>
    <n v="58"/>
    <n v="8"/>
    <n v="688"/>
    <n v="0"/>
    <n v="46650"/>
  </r>
  <r>
    <x v="69"/>
    <x v="4"/>
    <n v="2021"/>
    <x v="4"/>
    <n v="59"/>
    <n v="16"/>
    <n v="9386"/>
    <n v="16139952"/>
    <n v="117450"/>
  </r>
  <r>
    <x v="70"/>
    <x v="1"/>
    <n v="2021"/>
    <x v="0"/>
    <n v="55"/>
    <m/>
    <m/>
    <m/>
    <m/>
  </r>
  <r>
    <x v="70"/>
    <x v="1"/>
    <n v="2021"/>
    <x v="1"/>
    <n v="56"/>
    <n v="0"/>
    <m/>
    <m/>
    <m/>
  </r>
  <r>
    <x v="70"/>
    <x v="1"/>
    <n v="2021"/>
    <x v="2"/>
    <n v="57"/>
    <n v="1"/>
    <n v="811"/>
    <n v="720000"/>
    <m/>
  </r>
  <r>
    <x v="70"/>
    <x v="1"/>
    <n v="2021"/>
    <x v="3"/>
    <n v="58"/>
    <n v="0"/>
    <m/>
    <m/>
    <m/>
  </r>
  <r>
    <x v="70"/>
    <x v="1"/>
    <n v="2021"/>
    <x v="4"/>
    <n v="59"/>
    <n v="1"/>
    <n v="811"/>
    <n v="720000"/>
    <n v="0"/>
  </r>
  <r>
    <x v="71"/>
    <x v="7"/>
    <n v="2021"/>
    <x v="0"/>
    <n v="55"/>
    <n v="2"/>
    <n v="260"/>
    <n v="3000000"/>
    <n v="0"/>
  </r>
  <r>
    <x v="71"/>
    <x v="7"/>
    <n v="2021"/>
    <x v="1"/>
    <n v="56"/>
    <m/>
    <m/>
    <m/>
    <m/>
  </r>
  <r>
    <x v="71"/>
    <x v="7"/>
    <n v="2021"/>
    <x v="2"/>
    <n v="57"/>
    <n v="1"/>
    <m/>
    <m/>
    <m/>
  </r>
  <r>
    <x v="71"/>
    <x v="7"/>
    <n v="2021"/>
    <x v="3"/>
    <n v="58"/>
    <n v="6"/>
    <n v="533"/>
    <m/>
    <n v="60000"/>
  </r>
  <r>
    <x v="71"/>
    <x v="7"/>
    <n v="2021"/>
    <x v="4"/>
    <n v="59"/>
    <n v="9"/>
    <n v="793"/>
    <n v="3000000"/>
    <n v="60000"/>
  </r>
  <r>
    <x v="72"/>
    <x v="3"/>
    <n v="2021"/>
    <x v="0"/>
    <n v="55"/>
    <n v="0"/>
    <n v="0"/>
    <n v="0"/>
    <n v="0"/>
  </r>
  <r>
    <x v="72"/>
    <x v="3"/>
    <n v="2021"/>
    <x v="1"/>
    <n v="56"/>
    <n v="2"/>
    <n v="462"/>
    <n v="2400000"/>
    <n v="0"/>
  </r>
  <r>
    <x v="72"/>
    <x v="3"/>
    <n v="2021"/>
    <x v="2"/>
    <n v="57"/>
    <n v="7"/>
    <n v="1463"/>
    <n v="2560789"/>
    <n v="0"/>
  </r>
  <r>
    <x v="72"/>
    <x v="3"/>
    <n v="2021"/>
    <x v="3"/>
    <n v="58"/>
    <n v="22"/>
    <n v="1536"/>
    <n v="0"/>
    <n v="370038"/>
  </r>
  <r>
    <x v="72"/>
    <x v="3"/>
    <n v="2021"/>
    <x v="4"/>
    <n v="59"/>
    <n v="31"/>
    <n v="3461"/>
    <n v="4960789"/>
    <n v="370038"/>
  </r>
  <r>
    <x v="73"/>
    <x v="3"/>
    <n v="2021"/>
    <x v="0"/>
    <n v="55"/>
    <n v="3"/>
    <n v="1600"/>
    <m/>
    <m/>
  </r>
  <r>
    <x v="73"/>
    <x v="3"/>
    <n v="2021"/>
    <x v="1"/>
    <n v="56"/>
    <m/>
    <m/>
    <m/>
    <m/>
  </r>
  <r>
    <x v="73"/>
    <x v="3"/>
    <n v="2021"/>
    <x v="2"/>
    <n v="57"/>
    <n v="27"/>
    <n v="1768"/>
    <m/>
    <m/>
  </r>
  <r>
    <x v="73"/>
    <x v="3"/>
    <n v="2021"/>
    <x v="3"/>
    <n v="58"/>
    <m/>
    <m/>
    <m/>
    <m/>
  </r>
  <r>
    <x v="73"/>
    <x v="3"/>
    <n v="2021"/>
    <x v="4"/>
    <n v="59"/>
    <n v="30"/>
    <n v="3368"/>
    <n v="0"/>
    <n v="0"/>
  </r>
  <r>
    <x v="74"/>
    <x v="5"/>
    <n v="2021"/>
    <x v="0"/>
    <n v="55"/>
    <m/>
    <n v="0"/>
    <n v="0"/>
    <n v="0"/>
  </r>
  <r>
    <x v="74"/>
    <x v="5"/>
    <n v="2021"/>
    <x v="1"/>
    <n v="56"/>
    <n v="1"/>
    <n v="742"/>
    <n v="46818540"/>
    <n v="0"/>
  </r>
  <r>
    <x v="74"/>
    <x v="5"/>
    <n v="2021"/>
    <x v="2"/>
    <n v="57"/>
    <n v="0"/>
    <n v="0"/>
    <n v="0"/>
    <n v="0"/>
  </r>
  <r>
    <x v="74"/>
    <x v="5"/>
    <n v="2021"/>
    <x v="3"/>
    <n v="58"/>
    <n v="14"/>
    <n v="2763"/>
    <n v="2580460"/>
    <n v="1973010"/>
  </r>
  <r>
    <x v="74"/>
    <x v="5"/>
    <n v="2021"/>
    <x v="4"/>
    <n v="59"/>
    <n v="15"/>
    <n v="3505"/>
    <n v="49399000"/>
    <n v="1973010"/>
  </r>
  <r>
    <x v="75"/>
    <x v="1"/>
    <n v="2021"/>
    <x v="0"/>
    <n v="55"/>
    <n v="0"/>
    <n v="0"/>
    <n v="0"/>
    <n v="0"/>
  </r>
  <r>
    <x v="75"/>
    <x v="1"/>
    <n v="2021"/>
    <x v="1"/>
    <n v="56"/>
    <n v="0"/>
    <n v="0"/>
    <n v="0"/>
    <n v="0"/>
  </r>
  <r>
    <x v="75"/>
    <x v="1"/>
    <n v="2021"/>
    <x v="2"/>
    <n v="57"/>
    <n v="2"/>
    <n v="170"/>
    <n v="800352"/>
    <n v="0"/>
  </r>
  <r>
    <x v="75"/>
    <x v="1"/>
    <n v="2021"/>
    <x v="3"/>
    <n v="58"/>
    <n v="4"/>
    <n v="230"/>
    <n v="0"/>
    <n v="286000"/>
  </r>
  <r>
    <x v="75"/>
    <x v="1"/>
    <n v="2021"/>
    <x v="4"/>
    <n v="59"/>
    <n v="6"/>
    <n v="400"/>
    <n v="800352"/>
    <n v="286000"/>
  </r>
  <r>
    <x v="76"/>
    <x v="7"/>
    <n v="2021"/>
    <x v="0"/>
    <n v="55"/>
    <n v="36"/>
    <n v="161"/>
    <n v="0"/>
    <n v="146845"/>
  </r>
  <r>
    <x v="76"/>
    <x v="7"/>
    <n v="2021"/>
    <x v="1"/>
    <n v="56"/>
    <n v="41"/>
    <n v="419"/>
    <n v="0"/>
    <n v="925292"/>
  </r>
  <r>
    <x v="76"/>
    <x v="7"/>
    <n v="2021"/>
    <x v="2"/>
    <n v="57"/>
    <n v="19"/>
    <n v="379"/>
    <n v="1850000"/>
    <n v="60000"/>
  </r>
  <r>
    <x v="76"/>
    <x v="7"/>
    <n v="2021"/>
    <x v="3"/>
    <n v="58"/>
    <n v="59"/>
    <n v="3201"/>
    <n v="306600"/>
    <n v="2147318"/>
  </r>
  <r>
    <x v="76"/>
    <x v="7"/>
    <n v="2021"/>
    <x v="4"/>
    <n v="59"/>
    <n v="155"/>
    <n v="4160"/>
    <n v="2156600"/>
    <n v="3279455"/>
  </r>
  <r>
    <x v="77"/>
    <x v="7"/>
    <n v="2021"/>
    <x v="0"/>
    <n v="55"/>
    <m/>
    <m/>
    <m/>
    <m/>
  </r>
  <r>
    <x v="77"/>
    <x v="7"/>
    <n v="2021"/>
    <x v="1"/>
    <n v="56"/>
    <m/>
    <m/>
    <m/>
    <m/>
  </r>
  <r>
    <x v="77"/>
    <x v="7"/>
    <n v="2021"/>
    <x v="2"/>
    <n v="57"/>
    <n v="4"/>
    <n v="585"/>
    <n v="9895000"/>
    <n v="4000"/>
  </r>
  <r>
    <x v="77"/>
    <x v="7"/>
    <n v="2021"/>
    <x v="3"/>
    <n v="58"/>
    <n v="59"/>
    <n v="6337"/>
    <n v="1334158"/>
    <n v="1236070"/>
  </r>
  <r>
    <x v="77"/>
    <x v="7"/>
    <n v="2021"/>
    <x v="4"/>
    <n v="59"/>
    <n v="63"/>
    <n v="6922"/>
    <n v="11229158"/>
    <n v="1240070"/>
  </r>
  <r>
    <x v="78"/>
    <x v="6"/>
    <n v="2021"/>
    <x v="0"/>
    <n v="55"/>
    <n v="3"/>
    <n v="196"/>
    <n v="0"/>
    <n v="0"/>
  </r>
  <r>
    <x v="78"/>
    <x v="6"/>
    <n v="2021"/>
    <x v="1"/>
    <n v="56"/>
    <n v="6"/>
    <n v="497"/>
    <n v="0"/>
    <n v="0"/>
  </r>
  <r>
    <x v="78"/>
    <x v="6"/>
    <n v="2021"/>
    <x v="2"/>
    <n v="57"/>
    <n v="4"/>
    <n v="495"/>
    <n v="0"/>
    <n v="0"/>
  </r>
  <r>
    <x v="78"/>
    <x v="6"/>
    <n v="2021"/>
    <x v="3"/>
    <n v="58"/>
    <n v="0"/>
    <n v="0"/>
    <n v="0"/>
    <n v="0"/>
  </r>
  <r>
    <x v="78"/>
    <x v="6"/>
    <n v="2021"/>
    <x v="4"/>
    <n v="59"/>
    <n v="13"/>
    <n v="1188"/>
    <n v="0"/>
    <n v="0"/>
  </r>
  <r>
    <x v="79"/>
    <x v="3"/>
    <n v="2021"/>
    <x v="0"/>
    <n v="55"/>
    <m/>
    <m/>
    <n v="795000"/>
    <m/>
  </r>
  <r>
    <x v="79"/>
    <x v="3"/>
    <n v="2021"/>
    <x v="1"/>
    <n v="56"/>
    <m/>
    <m/>
    <n v="67250"/>
    <m/>
  </r>
  <r>
    <x v="79"/>
    <x v="3"/>
    <n v="2021"/>
    <x v="2"/>
    <n v="57"/>
    <n v="1"/>
    <n v="452"/>
    <n v="527000"/>
    <m/>
  </r>
  <r>
    <x v="79"/>
    <x v="3"/>
    <n v="2021"/>
    <x v="3"/>
    <n v="58"/>
    <n v="9"/>
    <n v="2163"/>
    <m/>
    <n v="4734000"/>
  </r>
  <r>
    <x v="79"/>
    <x v="3"/>
    <n v="2021"/>
    <x v="4"/>
    <n v="59"/>
    <n v="10"/>
    <n v="2615"/>
    <n v="1389250"/>
    <n v="4734000"/>
  </r>
  <r>
    <x v="80"/>
    <x v="5"/>
    <n v="2021"/>
    <x v="0"/>
    <n v="55"/>
    <n v="0"/>
    <n v="0"/>
    <n v="213992"/>
    <n v="0"/>
  </r>
  <r>
    <x v="80"/>
    <x v="5"/>
    <n v="2021"/>
    <x v="1"/>
    <n v="56"/>
    <n v="0"/>
    <n v="0"/>
    <n v="0"/>
    <n v="0"/>
  </r>
  <r>
    <x v="80"/>
    <x v="5"/>
    <n v="2021"/>
    <x v="2"/>
    <n v="57"/>
    <n v="1"/>
    <n v="30"/>
    <n v="3000000"/>
    <n v="0"/>
  </r>
  <r>
    <x v="80"/>
    <x v="5"/>
    <n v="2021"/>
    <x v="3"/>
    <n v="58"/>
    <n v="0"/>
    <n v="0"/>
    <n v="0"/>
    <n v="0"/>
  </r>
  <r>
    <x v="80"/>
    <x v="5"/>
    <n v="2021"/>
    <x v="4"/>
    <n v="59"/>
    <n v="1"/>
    <n v="30"/>
    <n v="3213992"/>
    <n v="0"/>
  </r>
  <r>
    <x v="81"/>
    <x v="7"/>
    <n v="2021"/>
    <x v="0"/>
    <n v="55"/>
    <n v="3"/>
    <n v="283"/>
    <n v="16713137"/>
    <n v="0"/>
  </r>
  <r>
    <x v="81"/>
    <x v="7"/>
    <n v="2021"/>
    <x v="1"/>
    <n v="56"/>
    <n v="1"/>
    <n v="2666"/>
    <n v="16502518"/>
    <m/>
  </r>
  <r>
    <x v="81"/>
    <x v="7"/>
    <n v="2021"/>
    <x v="2"/>
    <n v="57"/>
    <n v="2"/>
    <n v="550"/>
    <n v="14906304"/>
    <m/>
  </r>
  <r>
    <x v="81"/>
    <x v="7"/>
    <n v="2021"/>
    <x v="3"/>
    <n v="58"/>
    <n v="14"/>
    <n v="2865"/>
    <m/>
    <n v="17822778"/>
  </r>
  <r>
    <x v="81"/>
    <x v="7"/>
    <n v="2021"/>
    <x v="4"/>
    <n v="59"/>
    <n v="20"/>
    <n v="6364"/>
    <n v="48121959"/>
    <n v="17822778"/>
  </r>
  <r>
    <x v="82"/>
    <x v="4"/>
    <n v="2021"/>
    <x v="0"/>
    <n v="55"/>
    <n v="1"/>
    <n v="1067"/>
    <n v="1029233"/>
    <n v="40858"/>
  </r>
  <r>
    <x v="82"/>
    <x v="4"/>
    <n v="2021"/>
    <x v="1"/>
    <n v="56"/>
    <n v="1"/>
    <n v="300"/>
    <n v="3000000"/>
    <n v="6600"/>
  </r>
  <r>
    <x v="82"/>
    <x v="4"/>
    <n v="2021"/>
    <x v="2"/>
    <n v="57"/>
    <n v="5"/>
    <n v="1842"/>
    <n v="5762279"/>
    <n v="134063"/>
  </r>
  <r>
    <x v="82"/>
    <x v="4"/>
    <n v="2021"/>
    <x v="3"/>
    <n v="58"/>
    <n v="4"/>
    <n v="250"/>
    <n v="849300"/>
    <n v="103620"/>
  </r>
  <r>
    <x v="82"/>
    <x v="4"/>
    <n v="2021"/>
    <x v="4"/>
    <n v="59"/>
    <n v="11"/>
    <n v="3459"/>
    <n v="10640812"/>
    <n v="285141"/>
  </r>
  <r>
    <x v="83"/>
    <x v="6"/>
    <n v="2021"/>
    <x v="0"/>
    <n v="55"/>
    <n v="1"/>
    <n v="230"/>
    <n v="2700000"/>
    <n v="0"/>
  </r>
  <r>
    <x v="83"/>
    <x v="6"/>
    <n v="2021"/>
    <x v="1"/>
    <n v="56"/>
    <n v="1"/>
    <n v="120"/>
    <n v="2300000"/>
    <n v="0"/>
  </r>
  <r>
    <x v="83"/>
    <x v="6"/>
    <n v="2021"/>
    <x v="2"/>
    <n v="57"/>
    <n v="6"/>
    <n v="305"/>
    <n v="1837500"/>
    <n v="0"/>
  </r>
  <r>
    <x v="83"/>
    <x v="6"/>
    <n v="2021"/>
    <x v="3"/>
    <n v="58"/>
    <n v="0"/>
    <n v="0"/>
    <n v="0"/>
    <n v="0"/>
  </r>
  <r>
    <x v="83"/>
    <x v="6"/>
    <n v="2021"/>
    <x v="4"/>
    <n v="59"/>
    <n v="8"/>
    <n v="655"/>
    <n v="6837500"/>
    <n v="0"/>
  </r>
  <r>
    <x v="84"/>
    <x v="6"/>
    <n v="2021"/>
    <x v="0"/>
    <n v="55"/>
    <n v="7"/>
    <n v="26"/>
    <m/>
    <n v="120000"/>
  </r>
  <r>
    <x v="84"/>
    <x v="6"/>
    <n v="2021"/>
    <x v="1"/>
    <n v="56"/>
    <n v="4"/>
    <n v="46"/>
    <m/>
    <n v="50500"/>
  </r>
  <r>
    <x v="84"/>
    <x v="6"/>
    <n v="2021"/>
    <x v="2"/>
    <n v="57"/>
    <n v="3"/>
    <n v="120"/>
    <m/>
    <m/>
  </r>
  <r>
    <x v="84"/>
    <x v="6"/>
    <n v="2021"/>
    <x v="3"/>
    <n v="58"/>
    <m/>
    <m/>
    <m/>
    <m/>
  </r>
  <r>
    <x v="84"/>
    <x v="6"/>
    <n v="2021"/>
    <x v="4"/>
    <n v="59"/>
    <n v="14"/>
    <n v="192"/>
    <n v="0"/>
    <n v="1705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40">
  <r>
    <x v="0"/>
    <x v="0"/>
    <n v="2021"/>
    <x v="0"/>
    <n v="51"/>
    <m/>
    <n v="28"/>
    <n v="50"/>
    <n v="0"/>
    <n v="100000"/>
    <m/>
    <m/>
    <m/>
  </r>
  <r>
    <x v="0"/>
    <x v="0"/>
    <n v="2021"/>
    <x v="1"/>
    <n v="52"/>
    <n v="0"/>
    <n v="0"/>
    <n v="0"/>
    <n v="0"/>
    <n v="0"/>
    <m/>
    <m/>
    <m/>
  </r>
  <r>
    <x v="0"/>
    <x v="0"/>
    <n v="2021"/>
    <x v="2"/>
    <n v="53"/>
    <n v="137"/>
    <m/>
    <m/>
    <m/>
    <m/>
    <n v="18021"/>
    <n v="18021"/>
    <m/>
  </r>
  <r>
    <x v="0"/>
    <x v="0"/>
    <n v="2021"/>
    <x v="3"/>
    <n v="54"/>
    <n v="10"/>
    <m/>
    <m/>
    <m/>
    <m/>
    <n v="170"/>
    <n v="6560"/>
    <n v="0"/>
  </r>
  <r>
    <x v="1"/>
    <x v="1"/>
    <n v="2021"/>
    <x v="0"/>
    <n v="51"/>
    <n v="1"/>
    <n v="0"/>
    <n v="15"/>
    <n v="0"/>
    <n v="0"/>
    <m/>
    <m/>
    <m/>
  </r>
  <r>
    <x v="1"/>
    <x v="1"/>
    <n v="2021"/>
    <x v="1"/>
    <n v="52"/>
    <n v="10"/>
    <n v="100"/>
    <n v="0"/>
    <n v="0"/>
    <n v="0"/>
    <m/>
    <m/>
    <m/>
  </r>
  <r>
    <x v="1"/>
    <x v="1"/>
    <n v="2021"/>
    <x v="2"/>
    <n v="53"/>
    <n v="180"/>
    <m/>
    <m/>
    <m/>
    <m/>
    <n v="23099"/>
    <n v="23099"/>
    <m/>
  </r>
  <r>
    <x v="1"/>
    <x v="1"/>
    <n v="2021"/>
    <x v="3"/>
    <n v="54"/>
    <n v="10"/>
    <m/>
    <m/>
    <m/>
    <m/>
    <n v="2506"/>
    <n v="9000"/>
    <n v="0"/>
  </r>
  <r>
    <x v="2"/>
    <x v="1"/>
    <n v="2021"/>
    <x v="0"/>
    <n v="51"/>
    <n v="3"/>
    <n v="21"/>
    <n v="84"/>
    <n v="14"/>
    <n v="0"/>
    <m/>
    <m/>
    <m/>
  </r>
  <r>
    <x v="2"/>
    <x v="1"/>
    <n v="2021"/>
    <x v="1"/>
    <n v="52"/>
    <n v="49"/>
    <n v="0"/>
    <n v="910"/>
    <n v="68"/>
    <n v="147028"/>
    <m/>
    <m/>
    <m/>
  </r>
  <r>
    <x v="2"/>
    <x v="1"/>
    <n v="2021"/>
    <x v="2"/>
    <n v="53"/>
    <n v="876"/>
    <m/>
    <m/>
    <m/>
    <m/>
    <n v="13603"/>
    <n v="106693"/>
    <m/>
  </r>
  <r>
    <x v="2"/>
    <x v="1"/>
    <n v="2021"/>
    <x v="3"/>
    <n v="54"/>
    <n v="155"/>
    <m/>
    <m/>
    <m/>
    <m/>
    <n v="3306"/>
    <n v="25480"/>
    <n v="0"/>
  </r>
  <r>
    <x v="3"/>
    <x v="2"/>
    <n v="2021"/>
    <x v="0"/>
    <n v="51"/>
    <n v="3"/>
    <n v="20"/>
    <n v="35"/>
    <n v="16"/>
    <n v="768883"/>
    <m/>
    <m/>
    <m/>
  </r>
  <r>
    <x v="3"/>
    <x v="2"/>
    <n v="2021"/>
    <x v="1"/>
    <n v="52"/>
    <n v="37"/>
    <n v="286"/>
    <n v="243"/>
    <n v="32"/>
    <n v="107000"/>
    <m/>
    <m/>
    <m/>
  </r>
  <r>
    <x v="3"/>
    <x v="2"/>
    <n v="2021"/>
    <x v="2"/>
    <n v="53"/>
    <n v="173"/>
    <m/>
    <m/>
    <m/>
    <m/>
    <n v="2556"/>
    <n v="22578"/>
    <m/>
  </r>
  <r>
    <x v="3"/>
    <x v="2"/>
    <n v="2021"/>
    <x v="3"/>
    <n v="54"/>
    <n v="12"/>
    <m/>
    <m/>
    <m/>
    <m/>
    <n v="7309"/>
    <n v="24318"/>
    <n v="595000"/>
  </r>
  <r>
    <x v="4"/>
    <x v="3"/>
    <n v="2021"/>
    <x v="0"/>
    <n v="51"/>
    <n v="4"/>
    <n v="92"/>
    <n v="115"/>
    <n v="138"/>
    <n v="0"/>
    <m/>
    <m/>
    <m/>
  </r>
  <r>
    <x v="4"/>
    <x v="3"/>
    <n v="2021"/>
    <x v="1"/>
    <n v="52"/>
    <n v="71"/>
    <n v="358"/>
    <n v="92"/>
    <n v="50"/>
    <n v="10000"/>
    <m/>
    <m/>
    <m/>
  </r>
  <r>
    <x v="4"/>
    <x v="3"/>
    <n v="2021"/>
    <x v="2"/>
    <n v="53"/>
    <n v="432"/>
    <m/>
    <m/>
    <m/>
    <m/>
    <n v="10527"/>
    <m/>
    <m/>
  </r>
  <r>
    <x v="4"/>
    <x v="3"/>
    <n v="2021"/>
    <x v="3"/>
    <n v="54"/>
    <n v="38"/>
    <m/>
    <m/>
    <m/>
    <m/>
    <n v="9043"/>
    <m/>
    <m/>
  </r>
  <r>
    <x v="5"/>
    <x v="0"/>
    <n v="2021"/>
    <x v="0"/>
    <n v="51"/>
    <n v="2"/>
    <n v="30"/>
    <n v="41"/>
    <n v="11"/>
    <n v="0"/>
    <m/>
    <m/>
    <m/>
  </r>
  <r>
    <x v="5"/>
    <x v="0"/>
    <n v="2021"/>
    <x v="1"/>
    <n v="52"/>
    <n v="26"/>
    <n v="235"/>
    <n v="68"/>
    <n v="129"/>
    <n v="0"/>
    <m/>
    <m/>
    <m/>
  </r>
  <r>
    <x v="5"/>
    <x v="0"/>
    <n v="2021"/>
    <x v="2"/>
    <n v="53"/>
    <n v="110"/>
    <m/>
    <m/>
    <m/>
    <m/>
    <n v="6150"/>
    <n v="19838"/>
    <m/>
  </r>
  <r>
    <x v="5"/>
    <x v="0"/>
    <n v="2021"/>
    <x v="3"/>
    <n v="54"/>
    <n v="67"/>
    <m/>
    <m/>
    <m/>
    <m/>
    <n v="4372"/>
    <n v="15965"/>
    <n v="10970493"/>
  </r>
  <r>
    <x v="6"/>
    <x v="4"/>
    <n v="2021"/>
    <x v="0"/>
    <n v="51"/>
    <n v="3"/>
    <n v="19"/>
    <n v="35"/>
    <n v="40"/>
    <n v="1312716"/>
    <m/>
    <m/>
    <m/>
  </r>
  <r>
    <x v="6"/>
    <x v="4"/>
    <n v="2021"/>
    <x v="1"/>
    <n v="52"/>
    <n v="131"/>
    <n v="657"/>
    <n v="1142"/>
    <n v="153"/>
    <n v="78000"/>
    <m/>
    <m/>
    <m/>
  </r>
  <r>
    <x v="6"/>
    <x v="4"/>
    <n v="2021"/>
    <x v="2"/>
    <n v="53"/>
    <n v="933"/>
    <m/>
    <m/>
    <m/>
    <m/>
    <n v="29212"/>
    <n v="180131"/>
    <m/>
  </r>
  <r>
    <x v="6"/>
    <x v="4"/>
    <n v="2021"/>
    <x v="3"/>
    <n v="54"/>
    <n v="166"/>
    <m/>
    <m/>
    <m/>
    <m/>
    <n v="19337"/>
    <n v="100898"/>
    <n v="4366657"/>
  </r>
  <r>
    <x v="7"/>
    <x v="5"/>
    <n v="2021"/>
    <x v="0"/>
    <n v="51"/>
    <n v="2"/>
    <n v="25"/>
    <n v="45"/>
    <n v="0"/>
    <n v="315000"/>
    <m/>
    <m/>
    <m/>
  </r>
  <r>
    <x v="7"/>
    <x v="5"/>
    <n v="2021"/>
    <x v="1"/>
    <n v="52"/>
    <n v="62"/>
    <n v="376"/>
    <n v="182"/>
    <n v="217"/>
    <n v="137090"/>
    <m/>
    <m/>
    <m/>
  </r>
  <r>
    <x v="7"/>
    <x v="5"/>
    <n v="2021"/>
    <x v="2"/>
    <n v="53"/>
    <n v="320"/>
    <m/>
    <m/>
    <m/>
    <m/>
    <n v="5796"/>
    <n v="64266"/>
    <m/>
  </r>
  <r>
    <x v="7"/>
    <x v="5"/>
    <n v="2021"/>
    <x v="3"/>
    <n v="54"/>
    <n v="40"/>
    <m/>
    <m/>
    <m/>
    <m/>
    <n v="2718"/>
    <n v="62370"/>
    <n v="0"/>
  </r>
  <r>
    <x v="8"/>
    <x v="5"/>
    <n v="2021"/>
    <x v="0"/>
    <n v="51"/>
    <n v="2"/>
    <n v="1"/>
    <n v="1"/>
    <n v="1"/>
    <n v="600000"/>
    <m/>
    <m/>
    <m/>
  </r>
  <r>
    <x v="8"/>
    <x v="5"/>
    <n v="2021"/>
    <x v="1"/>
    <n v="52"/>
    <n v="26"/>
    <n v="372"/>
    <n v="52"/>
    <n v="45"/>
    <n v="1000"/>
    <m/>
    <m/>
    <m/>
  </r>
  <r>
    <x v="8"/>
    <x v="5"/>
    <n v="2021"/>
    <x v="2"/>
    <n v="53"/>
    <n v="187"/>
    <m/>
    <m/>
    <m/>
    <m/>
    <n v="67540"/>
    <n v="86910"/>
    <m/>
  </r>
  <r>
    <x v="8"/>
    <x v="5"/>
    <n v="2021"/>
    <x v="3"/>
    <n v="54"/>
    <n v="35"/>
    <m/>
    <m/>
    <m/>
    <m/>
    <n v="33775"/>
    <n v="53380"/>
    <n v="0"/>
  </r>
  <r>
    <x v="9"/>
    <x v="2"/>
    <n v="2021"/>
    <x v="0"/>
    <n v="51"/>
    <n v="1"/>
    <m/>
    <n v="21"/>
    <n v="0"/>
    <n v="0"/>
    <m/>
    <m/>
    <m/>
  </r>
  <r>
    <x v="9"/>
    <x v="2"/>
    <n v="2021"/>
    <x v="1"/>
    <n v="52"/>
    <n v="21"/>
    <n v="1000"/>
    <n v="100"/>
    <n v="0"/>
    <n v="0"/>
    <m/>
    <m/>
    <m/>
  </r>
  <r>
    <x v="9"/>
    <x v="2"/>
    <n v="2021"/>
    <x v="2"/>
    <n v="53"/>
    <m/>
    <m/>
    <m/>
    <m/>
    <m/>
    <n v="20971"/>
    <m/>
    <m/>
  </r>
  <r>
    <x v="9"/>
    <x v="2"/>
    <n v="2021"/>
    <x v="3"/>
    <n v="54"/>
    <m/>
    <m/>
    <m/>
    <m/>
    <m/>
    <m/>
    <m/>
    <m/>
  </r>
  <r>
    <x v="10"/>
    <x v="5"/>
    <n v="2021"/>
    <x v="0"/>
    <n v="51"/>
    <n v="2"/>
    <n v="20"/>
    <n v="38"/>
    <n v="0"/>
    <n v="0"/>
    <m/>
    <m/>
    <m/>
  </r>
  <r>
    <x v="10"/>
    <x v="5"/>
    <n v="2021"/>
    <x v="1"/>
    <n v="52"/>
    <n v="24"/>
    <n v="385"/>
    <n v="28"/>
    <n v="2"/>
    <n v="363000"/>
    <m/>
    <m/>
    <m/>
  </r>
  <r>
    <x v="10"/>
    <x v="5"/>
    <n v="2021"/>
    <x v="2"/>
    <n v="53"/>
    <n v="220"/>
    <m/>
    <m/>
    <m/>
    <m/>
    <n v="13966"/>
    <n v="31436"/>
    <m/>
  </r>
  <r>
    <x v="10"/>
    <x v="5"/>
    <n v="2021"/>
    <x v="3"/>
    <n v="54"/>
    <n v="69"/>
    <m/>
    <m/>
    <m/>
    <m/>
    <n v="5761"/>
    <n v="14772"/>
    <n v="0"/>
  </r>
  <r>
    <x v="11"/>
    <x v="0"/>
    <n v="2021"/>
    <x v="0"/>
    <n v="51"/>
    <n v="2"/>
    <n v="0"/>
    <n v="40"/>
    <n v="14"/>
    <n v="0"/>
    <m/>
    <m/>
    <m/>
  </r>
  <r>
    <x v="11"/>
    <x v="0"/>
    <n v="2021"/>
    <x v="1"/>
    <n v="52"/>
    <n v="59"/>
    <n v="283"/>
    <n v="253"/>
    <n v="141"/>
    <n v="29000"/>
    <m/>
    <m/>
    <m/>
  </r>
  <r>
    <x v="11"/>
    <x v="0"/>
    <n v="2021"/>
    <x v="2"/>
    <n v="53"/>
    <n v="1069"/>
    <m/>
    <m/>
    <m/>
    <m/>
    <n v="89151"/>
    <n v="115896"/>
    <m/>
  </r>
  <r>
    <x v="11"/>
    <x v="0"/>
    <n v="2021"/>
    <x v="3"/>
    <n v="54"/>
    <n v="230"/>
    <m/>
    <m/>
    <m/>
    <m/>
    <n v="8886"/>
    <n v="77077"/>
    <n v="58275975"/>
  </r>
  <r>
    <x v="12"/>
    <x v="3"/>
    <n v="2021"/>
    <x v="0"/>
    <n v="51"/>
    <n v="3"/>
    <n v="19"/>
    <n v="51"/>
    <n v="10"/>
    <m/>
    <m/>
    <m/>
    <m/>
  </r>
  <r>
    <x v="12"/>
    <x v="3"/>
    <n v="2021"/>
    <x v="1"/>
    <n v="52"/>
    <n v="160"/>
    <n v="220"/>
    <n v="351"/>
    <n v="55"/>
    <n v="95000"/>
    <m/>
    <m/>
    <m/>
  </r>
  <r>
    <x v="12"/>
    <x v="3"/>
    <n v="2021"/>
    <x v="2"/>
    <n v="53"/>
    <n v="341"/>
    <m/>
    <m/>
    <m/>
    <m/>
    <n v="7102"/>
    <n v="29562"/>
    <m/>
  </r>
  <r>
    <x v="12"/>
    <x v="3"/>
    <n v="2021"/>
    <x v="3"/>
    <n v="54"/>
    <n v="85"/>
    <m/>
    <m/>
    <m/>
    <m/>
    <n v="2727"/>
    <n v="15236"/>
    <m/>
  </r>
  <r>
    <x v="13"/>
    <x v="5"/>
    <n v="2021"/>
    <x v="0"/>
    <n v="51"/>
    <n v="3"/>
    <n v="30"/>
    <n v="54"/>
    <n v="35"/>
    <n v="63727"/>
    <m/>
    <m/>
    <m/>
  </r>
  <r>
    <x v="13"/>
    <x v="5"/>
    <n v="2021"/>
    <x v="1"/>
    <n v="52"/>
    <n v="85"/>
    <n v="515"/>
    <n v="235"/>
    <n v="57"/>
    <n v="13895"/>
    <m/>
    <m/>
    <m/>
  </r>
  <r>
    <x v="13"/>
    <x v="5"/>
    <n v="2021"/>
    <x v="2"/>
    <n v="53"/>
    <n v="607"/>
    <m/>
    <m/>
    <m/>
    <m/>
    <n v="14144"/>
    <n v="63672"/>
    <m/>
  </r>
  <r>
    <x v="13"/>
    <x v="5"/>
    <n v="2021"/>
    <x v="3"/>
    <n v="54"/>
    <n v="120"/>
    <m/>
    <m/>
    <m/>
    <m/>
    <n v="22038"/>
    <n v="65786"/>
    <n v="1200000"/>
  </r>
  <r>
    <x v="14"/>
    <x v="6"/>
    <n v="2021"/>
    <x v="0"/>
    <n v="51"/>
    <n v="5"/>
    <n v="370"/>
    <n v="62"/>
    <n v="40"/>
    <n v="0"/>
    <m/>
    <m/>
    <m/>
  </r>
  <r>
    <x v="14"/>
    <x v="6"/>
    <n v="2021"/>
    <x v="1"/>
    <n v="52"/>
    <n v="50"/>
    <n v="1908"/>
    <n v="265"/>
    <n v="0"/>
    <n v="0"/>
    <m/>
    <m/>
    <m/>
  </r>
  <r>
    <x v="14"/>
    <x v="6"/>
    <n v="2021"/>
    <x v="2"/>
    <n v="53"/>
    <n v="160"/>
    <m/>
    <m/>
    <m/>
    <m/>
    <n v="12000"/>
    <n v="30000"/>
    <m/>
  </r>
  <r>
    <x v="14"/>
    <x v="6"/>
    <n v="2021"/>
    <x v="3"/>
    <n v="54"/>
    <n v="82"/>
    <m/>
    <m/>
    <m/>
    <m/>
    <n v="12500"/>
    <n v="8600"/>
    <n v="246000"/>
  </r>
  <r>
    <x v="15"/>
    <x v="2"/>
    <n v="2021"/>
    <x v="0"/>
    <n v="51"/>
    <m/>
    <m/>
    <m/>
    <m/>
    <m/>
    <m/>
    <m/>
    <m/>
  </r>
  <r>
    <x v="15"/>
    <x v="2"/>
    <n v="2021"/>
    <x v="1"/>
    <n v="52"/>
    <n v="2"/>
    <n v="31"/>
    <m/>
    <m/>
    <m/>
    <m/>
    <m/>
    <m/>
  </r>
  <r>
    <x v="15"/>
    <x v="2"/>
    <n v="2021"/>
    <x v="2"/>
    <n v="53"/>
    <n v="45"/>
    <m/>
    <m/>
    <m/>
    <m/>
    <n v="3421"/>
    <n v="5824"/>
    <m/>
  </r>
  <r>
    <x v="15"/>
    <x v="2"/>
    <n v="2021"/>
    <x v="3"/>
    <n v="54"/>
    <n v="2"/>
    <m/>
    <m/>
    <m/>
    <m/>
    <n v="93"/>
    <n v="467"/>
    <m/>
  </r>
  <r>
    <x v="16"/>
    <x v="2"/>
    <n v="2021"/>
    <x v="0"/>
    <n v="51"/>
    <n v="5"/>
    <n v="0"/>
    <n v="50"/>
    <n v="16"/>
    <n v="0"/>
    <m/>
    <m/>
    <m/>
  </r>
  <r>
    <x v="16"/>
    <x v="2"/>
    <n v="2021"/>
    <x v="1"/>
    <n v="52"/>
    <n v="17"/>
    <n v="205"/>
    <n v="59"/>
    <n v="25"/>
    <n v="100000"/>
    <m/>
    <m/>
    <m/>
  </r>
  <r>
    <x v="16"/>
    <x v="2"/>
    <n v="2021"/>
    <x v="2"/>
    <n v="53"/>
    <n v="424"/>
    <m/>
    <m/>
    <m/>
    <m/>
    <n v="19600"/>
    <n v="98000"/>
    <m/>
  </r>
  <r>
    <x v="16"/>
    <x v="2"/>
    <n v="2021"/>
    <x v="3"/>
    <n v="54"/>
    <n v="115"/>
    <m/>
    <m/>
    <m/>
    <m/>
    <n v="8435"/>
    <n v="36000"/>
    <n v="0"/>
  </r>
  <r>
    <x v="17"/>
    <x v="5"/>
    <n v="2021"/>
    <x v="0"/>
    <n v="51"/>
    <n v="2"/>
    <n v="0"/>
    <n v="26"/>
    <n v="13"/>
    <n v="0"/>
    <m/>
    <m/>
    <m/>
  </r>
  <r>
    <x v="17"/>
    <x v="5"/>
    <n v="2021"/>
    <x v="1"/>
    <n v="52"/>
    <n v="14"/>
    <n v="198"/>
    <n v="18"/>
    <n v="53"/>
    <n v="28000"/>
    <m/>
    <m/>
    <m/>
  </r>
  <r>
    <x v="17"/>
    <x v="5"/>
    <n v="2021"/>
    <x v="2"/>
    <n v="53"/>
    <n v="147"/>
    <m/>
    <m/>
    <m/>
    <m/>
    <n v="4396"/>
    <n v="33050"/>
    <m/>
  </r>
  <r>
    <x v="17"/>
    <x v="5"/>
    <n v="2021"/>
    <x v="3"/>
    <n v="54"/>
    <n v="61"/>
    <m/>
    <m/>
    <m/>
    <m/>
    <n v="5602"/>
    <n v="14740"/>
    <n v="50000"/>
  </r>
  <r>
    <x v="18"/>
    <x v="6"/>
    <n v="2021"/>
    <x v="0"/>
    <n v="51"/>
    <n v="2"/>
    <n v="30"/>
    <n v="30"/>
    <n v="0"/>
    <n v="0"/>
    <m/>
    <m/>
    <m/>
  </r>
  <r>
    <x v="18"/>
    <x v="6"/>
    <n v="2021"/>
    <x v="1"/>
    <n v="52"/>
    <n v="0"/>
    <n v="0"/>
    <n v="0"/>
    <n v="0"/>
    <n v="0"/>
    <m/>
    <m/>
    <m/>
  </r>
  <r>
    <x v="18"/>
    <x v="6"/>
    <n v="2021"/>
    <x v="2"/>
    <n v="53"/>
    <n v="5"/>
    <m/>
    <m/>
    <m/>
    <m/>
    <n v="1000"/>
    <n v="7000"/>
    <m/>
  </r>
  <r>
    <x v="18"/>
    <x v="6"/>
    <n v="2021"/>
    <x v="3"/>
    <n v="54"/>
    <n v="3"/>
    <m/>
    <m/>
    <m/>
    <m/>
    <n v="970"/>
    <n v="5000"/>
    <n v="0"/>
  </r>
  <r>
    <x v="19"/>
    <x v="1"/>
    <n v="2021"/>
    <x v="0"/>
    <n v="51"/>
    <n v="2"/>
    <n v="90"/>
    <n v="0"/>
    <n v="15"/>
    <n v="0"/>
    <m/>
    <m/>
    <m/>
  </r>
  <r>
    <x v="19"/>
    <x v="1"/>
    <n v="2021"/>
    <x v="1"/>
    <n v="52"/>
    <n v="56"/>
    <n v="357"/>
    <n v="166"/>
    <n v="415"/>
    <n v="872715"/>
    <m/>
    <m/>
    <m/>
  </r>
  <r>
    <x v="19"/>
    <x v="1"/>
    <n v="2021"/>
    <x v="2"/>
    <n v="53"/>
    <n v="1394"/>
    <m/>
    <m/>
    <m/>
    <m/>
    <n v="74542"/>
    <n v="345491"/>
    <m/>
  </r>
  <r>
    <x v="19"/>
    <x v="1"/>
    <n v="2021"/>
    <x v="3"/>
    <n v="54"/>
    <n v="133"/>
    <m/>
    <m/>
    <m/>
    <m/>
    <n v="4341"/>
    <n v="22595"/>
    <n v="53400"/>
  </r>
  <r>
    <x v="20"/>
    <x v="6"/>
    <n v="2021"/>
    <x v="0"/>
    <n v="51"/>
    <n v="2"/>
    <n v="20"/>
    <n v="50"/>
    <m/>
    <m/>
    <m/>
    <m/>
    <m/>
  </r>
  <r>
    <x v="20"/>
    <x v="6"/>
    <n v="2021"/>
    <x v="1"/>
    <n v="52"/>
    <n v="9"/>
    <n v="243"/>
    <n v="44"/>
    <n v="2"/>
    <m/>
    <m/>
    <m/>
    <m/>
  </r>
  <r>
    <x v="20"/>
    <x v="6"/>
    <n v="2021"/>
    <x v="2"/>
    <n v="53"/>
    <n v="168"/>
    <m/>
    <m/>
    <m/>
    <m/>
    <n v="13955"/>
    <n v="51851"/>
    <m/>
  </r>
  <r>
    <x v="20"/>
    <x v="6"/>
    <n v="2021"/>
    <x v="3"/>
    <n v="54"/>
    <n v="41"/>
    <m/>
    <m/>
    <m/>
    <m/>
    <n v="549"/>
    <n v="6112"/>
    <n v="7400000"/>
  </r>
  <r>
    <x v="21"/>
    <x v="3"/>
    <n v="2021"/>
    <x v="0"/>
    <n v="51"/>
    <n v="3"/>
    <n v="16"/>
    <n v="21"/>
    <n v="20"/>
    <n v="361762"/>
    <m/>
    <m/>
    <m/>
  </r>
  <r>
    <x v="21"/>
    <x v="3"/>
    <n v="2021"/>
    <x v="1"/>
    <n v="52"/>
    <n v="14"/>
    <n v="165"/>
    <n v="57"/>
    <n v="0"/>
    <n v="204525"/>
    <m/>
    <m/>
    <m/>
  </r>
  <r>
    <x v="21"/>
    <x v="3"/>
    <n v="2021"/>
    <x v="2"/>
    <n v="53"/>
    <n v="154"/>
    <m/>
    <m/>
    <m/>
    <m/>
    <n v="4244"/>
    <n v="16170"/>
    <m/>
  </r>
  <r>
    <x v="21"/>
    <x v="3"/>
    <n v="2021"/>
    <x v="3"/>
    <n v="54"/>
    <n v="31"/>
    <m/>
    <m/>
    <m/>
    <m/>
    <n v="942"/>
    <n v="26607"/>
    <n v="17312438"/>
  </r>
  <r>
    <x v="22"/>
    <x v="0"/>
    <n v="2021"/>
    <x v="0"/>
    <n v="51"/>
    <n v="3"/>
    <n v="12"/>
    <n v="27"/>
    <n v="9"/>
    <m/>
    <m/>
    <m/>
    <m/>
  </r>
  <r>
    <x v="22"/>
    <x v="0"/>
    <n v="2021"/>
    <x v="1"/>
    <n v="52"/>
    <n v="9"/>
    <n v="30"/>
    <n v="0"/>
    <m/>
    <m/>
    <m/>
    <m/>
    <m/>
  </r>
  <r>
    <x v="22"/>
    <x v="0"/>
    <n v="2021"/>
    <x v="2"/>
    <n v="53"/>
    <n v="88"/>
    <m/>
    <m/>
    <m/>
    <m/>
    <n v="2000"/>
    <m/>
    <m/>
  </r>
  <r>
    <x v="22"/>
    <x v="0"/>
    <n v="2021"/>
    <x v="3"/>
    <n v="54"/>
    <n v="10"/>
    <m/>
    <m/>
    <m/>
    <m/>
    <n v="5700"/>
    <m/>
    <n v="16000"/>
  </r>
  <r>
    <x v="23"/>
    <x v="5"/>
    <n v="2021"/>
    <x v="0"/>
    <n v="51"/>
    <n v="5"/>
    <n v="30"/>
    <n v="40"/>
    <n v="20"/>
    <n v="1877000"/>
    <m/>
    <m/>
    <m/>
  </r>
  <r>
    <x v="23"/>
    <x v="5"/>
    <n v="2021"/>
    <x v="1"/>
    <n v="52"/>
    <n v="65"/>
    <n v="307"/>
    <n v="149"/>
    <n v="149"/>
    <n v="27150"/>
    <m/>
    <m/>
    <m/>
  </r>
  <r>
    <x v="23"/>
    <x v="5"/>
    <n v="2021"/>
    <x v="2"/>
    <n v="53"/>
    <n v="380"/>
    <m/>
    <m/>
    <m/>
    <m/>
    <n v="17580"/>
    <n v="66794"/>
    <m/>
  </r>
  <r>
    <x v="23"/>
    <x v="5"/>
    <n v="2021"/>
    <x v="3"/>
    <n v="54"/>
    <n v="12"/>
    <m/>
    <m/>
    <m/>
    <m/>
    <n v="1422"/>
    <n v="6490"/>
    <n v="0"/>
  </r>
  <r>
    <x v="24"/>
    <x v="2"/>
    <n v="2021"/>
    <x v="0"/>
    <n v="51"/>
    <n v="2"/>
    <n v="20"/>
    <n v="26"/>
    <m/>
    <m/>
    <m/>
    <m/>
    <m/>
  </r>
  <r>
    <x v="24"/>
    <x v="2"/>
    <n v="2021"/>
    <x v="1"/>
    <n v="52"/>
    <n v="7"/>
    <n v="13"/>
    <n v="48"/>
    <n v="8"/>
    <n v="474797"/>
    <m/>
    <m/>
    <m/>
  </r>
  <r>
    <x v="24"/>
    <x v="2"/>
    <n v="2021"/>
    <x v="2"/>
    <n v="53"/>
    <n v="84"/>
    <m/>
    <m/>
    <m/>
    <m/>
    <n v="1406"/>
    <n v="7358"/>
    <m/>
  </r>
  <r>
    <x v="24"/>
    <x v="2"/>
    <n v="2021"/>
    <x v="3"/>
    <n v="54"/>
    <n v="27"/>
    <m/>
    <m/>
    <m/>
    <m/>
    <n v="572"/>
    <n v="6055"/>
    <m/>
  </r>
  <r>
    <x v="25"/>
    <x v="3"/>
    <n v="2021"/>
    <x v="0"/>
    <n v="51"/>
    <n v="3"/>
    <n v="23"/>
    <n v="36"/>
    <n v="10"/>
    <n v="0"/>
    <m/>
    <m/>
    <m/>
  </r>
  <r>
    <x v="25"/>
    <x v="3"/>
    <n v="2021"/>
    <x v="1"/>
    <n v="52"/>
    <n v="7"/>
    <n v="40"/>
    <n v="25"/>
    <n v="0"/>
    <n v="5000"/>
    <m/>
    <m/>
    <m/>
  </r>
  <r>
    <x v="25"/>
    <x v="3"/>
    <n v="2021"/>
    <x v="2"/>
    <n v="53"/>
    <n v="31"/>
    <m/>
    <m/>
    <m/>
    <m/>
    <n v="324"/>
    <n v="701"/>
    <m/>
  </r>
  <r>
    <x v="25"/>
    <x v="3"/>
    <n v="2021"/>
    <x v="3"/>
    <n v="54"/>
    <n v="8"/>
    <m/>
    <m/>
    <m/>
    <m/>
    <n v="200"/>
    <n v="6043"/>
    <n v="0"/>
  </r>
  <r>
    <x v="26"/>
    <x v="1"/>
    <n v="2021"/>
    <x v="0"/>
    <n v="51"/>
    <n v="2"/>
    <n v="39"/>
    <n v="45"/>
    <n v="0"/>
    <n v="0"/>
    <m/>
    <m/>
    <m/>
  </r>
  <r>
    <x v="26"/>
    <x v="1"/>
    <n v="2021"/>
    <x v="1"/>
    <n v="52"/>
    <n v="44"/>
    <n v="273"/>
    <n v="384"/>
    <n v="49"/>
    <n v="3000"/>
    <m/>
    <m/>
    <m/>
  </r>
  <r>
    <x v="26"/>
    <x v="1"/>
    <n v="2021"/>
    <x v="2"/>
    <n v="53"/>
    <n v="1050"/>
    <m/>
    <m/>
    <m/>
    <m/>
    <n v="25336"/>
    <n v="114168"/>
    <m/>
  </r>
  <r>
    <x v="26"/>
    <x v="1"/>
    <n v="2021"/>
    <x v="3"/>
    <n v="54"/>
    <n v="309"/>
    <m/>
    <m/>
    <m/>
    <m/>
    <n v="46213"/>
    <n v="46242"/>
    <n v="5340500"/>
  </r>
  <r>
    <x v="27"/>
    <x v="4"/>
    <n v="2021"/>
    <x v="0"/>
    <n v="51"/>
    <n v="2"/>
    <n v="14"/>
    <n v="40"/>
    <n v="0"/>
    <n v="0"/>
    <m/>
    <m/>
    <m/>
  </r>
  <r>
    <x v="27"/>
    <x v="4"/>
    <n v="2021"/>
    <x v="1"/>
    <n v="52"/>
    <n v="22"/>
    <n v="264"/>
    <n v="12"/>
    <n v="0"/>
    <n v="7840"/>
    <m/>
    <m/>
    <m/>
  </r>
  <r>
    <x v="27"/>
    <x v="4"/>
    <n v="2021"/>
    <x v="2"/>
    <n v="53"/>
    <n v="261"/>
    <m/>
    <m/>
    <m/>
    <m/>
    <n v="6263"/>
    <n v="36017"/>
    <m/>
  </r>
  <r>
    <x v="27"/>
    <x v="4"/>
    <n v="2021"/>
    <x v="3"/>
    <n v="54"/>
    <n v="61"/>
    <m/>
    <m/>
    <m/>
    <m/>
    <n v="2284"/>
    <n v="12865"/>
    <n v="1362200"/>
  </r>
  <r>
    <x v="28"/>
    <x v="3"/>
    <n v="2021"/>
    <x v="0"/>
    <n v="51"/>
    <n v="1"/>
    <m/>
    <n v="27"/>
    <m/>
    <m/>
    <m/>
    <m/>
    <m/>
  </r>
  <r>
    <x v="28"/>
    <x v="3"/>
    <n v="2021"/>
    <x v="1"/>
    <n v="52"/>
    <n v="30"/>
    <n v="112"/>
    <n v="3"/>
    <n v="2"/>
    <n v="1353908"/>
    <m/>
    <m/>
    <m/>
  </r>
  <r>
    <x v="28"/>
    <x v="3"/>
    <n v="2021"/>
    <x v="2"/>
    <n v="53"/>
    <n v="191"/>
    <m/>
    <m/>
    <m/>
    <m/>
    <n v="6944"/>
    <n v="40784"/>
    <m/>
  </r>
  <r>
    <x v="28"/>
    <x v="3"/>
    <n v="2021"/>
    <x v="3"/>
    <n v="54"/>
    <n v="87"/>
    <m/>
    <m/>
    <m/>
    <m/>
    <n v="5140"/>
    <n v="11969"/>
    <n v="730199"/>
  </r>
  <r>
    <x v="29"/>
    <x v="5"/>
    <n v="2021"/>
    <x v="0"/>
    <n v="51"/>
    <n v="2"/>
    <n v="16"/>
    <n v="15"/>
    <n v="0"/>
    <n v="0"/>
    <m/>
    <m/>
    <m/>
  </r>
  <r>
    <x v="29"/>
    <x v="5"/>
    <n v="2021"/>
    <x v="1"/>
    <n v="52"/>
    <n v="28"/>
    <n v="186"/>
    <n v="64"/>
    <n v="14"/>
    <n v="7000"/>
    <m/>
    <m/>
    <m/>
  </r>
  <r>
    <x v="29"/>
    <x v="5"/>
    <n v="2021"/>
    <x v="2"/>
    <n v="53"/>
    <n v="156"/>
    <m/>
    <m/>
    <m/>
    <m/>
    <n v="11137"/>
    <n v="31415"/>
    <m/>
  </r>
  <r>
    <x v="29"/>
    <x v="5"/>
    <n v="2021"/>
    <x v="3"/>
    <n v="54"/>
    <n v="78"/>
    <m/>
    <m/>
    <m/>
    <m/>
    <n v="2203"/>
    <n v="6072"/>
    <n v="0"/>
  </r>
  <r>
    <x v="30"/>
    <x v="0"/>
    <n v="2021"/>
    <x v="0"/>
    <n v="51"/>
    <n v="3"/>
    <n v="25"/>
    <n v="1527"/>
    <n v="35"/>
    <n v="9000000"/>
    <m/>
    <m/>
    <m/>
  </r>
  <r>
    <x v="30"/>
    <x v="0"/>
    <n v="2021"/>
    <x v="1"/>
    <n v="52"/>
    <n v="211"/>
    <n v="5383"/>
    <n v="1527"/>
    <n v="576"/>
    <n v="919898"/>
    <m/>
    <m/>
    <m/>
  </r>
  <r>
    <x v="30"/>
    <x v="0"/>
    <n v="2021"/>
    <x v="2"/>
    <n v="53"/>
    <n v="1010"/>
    <m/>
    <m/>
    <m/>
    <m/>
    <n v="20283"/>
    <n v="319656"/>
    <m/>
  </r>
  <r>
    <x v="30"/>
    <x v="0"/>
    <n v="2021"/>
    <x v="3"/>
    <n v="54"/>
    <n v="129"/>
    <m/>
    <m/>
    <m/>
    <m/>
    <n v="4106"/>
    <n v="50914"/>
    <n v="97263"/>
  </r>
  <r>
    <x v="31"/>
    <x v="1"/>
    <n v="2021"/>
    <x v="0"/>
    <n v="51"/>
    <n v="0"/>
    <n v="0"/>
    <n v="0"/>
    <n v="0"/>
    <n v="0"/>
    <m/>
    <m/>
    <m/>
  </r>
  <r>
    <x v="31"/>
    <x v="1"/>
    <n v="2021"/>
    <x v="1"/>
    <n v="52"/>
    <n v="40"/>
    <n v="444"/>
    <n v="16"/>
    <n v="4"/>
    <n v="31000"/>
    <m/>
    <m/>
    <m/>
  </r>
  <r>
    <x v="31"/>
    <x v="1"/>
    <n v="2021"/>
    <x v="2"/>
    <n v="53"/>
    <n v="225"/>
    <m/>
    <m/>
    <m/>
    <m/>
    <n v="10009"/>
    <n v="45044"/>
    <m/>
  </r>
  <r>
    <x v="31"/>
    <x v="1"/>
    <n v="2021"/>
    <x v="3"/>
    <n v="54"/>
    <n v="32"/>
    <m/>
    <m/>
    <m/>
    <m/>
    <n v="1546"/>
    <n v="7053"/>
    <n v="0"/>
  </r>
  <r>
    <x v="32"/>
    <x v="0"/>
    <n v="2021"/>
    <x v="0"/>
    <n v="51"/>
    <n v="1"/>
    <n v="25"/>
    <n v="2"/>
    <n v="0"/>
    <n v="0"/>
    <m/>
    <m/>
    <m/>
  </r>
  <r>
    <x v="32"/>
    <x v="0"/>
    <n v="2021"/>
    <x v="1"/>
    <n v="52"/>
    <n v="20"/>
    <n v="214"/>
    <n v="16"/>
    <n v="1"/>
    <n v="155500"/>
    <m/>
    <m/>
    <m/>
  </r>
  <r>
    <x v="32"/>
    <x v="0"/>
    <n v="2021"/>
    <x v="2"/>
    <n v="53"/>
    <n v="389"/>
    <m/>
    <m/>
    <m/>
    <m/>
    <n v="6953"/>
    <n v="50753"/>
    <m/>
  </r>
  <r>
    <x v="32"/>
    <x v="0"/>
    <n v="2021"/>
    <x v="3"/>
    <n v="54"/>
    <n v="71"/>
    <m/>
    <m/>
    <m/>
    <m/>
    <n v="3229"/>
    <n v="12470"/>
    <n v="500000"/>
  </r>
  <r>
    <x v="33"/>
    <x v="7"/>
    <n v="2021"/>
    <x v="0"/>
    <n v="51"/>
    <n v="2"/>
    <n v="14"/>
    <n v="43"/>
    <n v="0"/>
    <n v="0"/>
    <m/>
    <m/>
    <m/>
  </r>
  <r>
    <x v="33"/>
    <x v="7"/>
    <n v="2021"/>
    <x v="1"/>
    <n v="52"/>
    <n v="26"/>
    <n v="357"/>
    <n v="66"/>
    <n v="64"/>
    <n v="133500"/>
    <m/>
    <m/>
    <m/>
  </r>
  <r>
    <x v="33"/>
    <x v="7"/>
    <n v="2021"/>
    <x v="2"/>
    <n v="53"/>
    <n v="329"/>
    <m/>
    <m/>
    <m/>
    <m/>
    <n v="11200"/>
    <n v="79896"/>
    <m/>
  </r>
  <r>
    <x v="33"/>
    <x v="7"/>
    <n v="2021"/>
    <x v="3"/>
    <n v="54"/>
    <n v="42"/>
    <m/>
    <m/>
    <m/>
    <m/>
    <n v="1455"/>
    <n v="35954"/>
    <n v="0"/>
  </r>
  <r>
    <x v="34"/>
    <x v="5"/>
    <n v="2021"/>
    <x v="0"/>
    <n v="51"/>
    <n v="5"/>
    <n v="77"/>
    <n v="48"/>
    <n v="14"/>
    <n v="489850"/>
    <m/>
    <m/>
    <m/>
  </r>
  <r>
    <x v="34"/>
    <x v="5"/>
    <n v="2021"/>
    <x v="1"/>
    <n v="52"/>
    <n v="37"/>
    <n v="244"/>
    <n v="42"/>
    <n v="28"/>
    <n v="42154"/>
    <m/>
    <m/>
    <m/>
  </r>
  <r>
    <x v="34"/>
    <x v="5"/>
    <n v="2021"/>
    <x v="2"/>
    <n v="53"/>
    <n v="576"/>
    <m/>
    <m/>
    <m/>
    <m/>
    <n v="5354"/>
    <n v="23021"/>
    <m/>
  </r>
  <r>
    <x v="34"/>
    <x v="5"/>
    <n v="2021"/>
    <x v="3"/>
    <n v="54"/>
    <n v="72"/>
    <m/>
    <m/>
    <m/>
    <m/>
    <n v="3912"/>
    <n v="30620"/>
    <n v="895497"/>
  </r>
  <r>
    <x v="35"/>
    <x v="3"/>
    <n v="2021"/>
    <x v="0"/>
    <n v="51"/>
    <n v="4"/>
    <n v="58"/>
    <n v="24"/>
    <n v="21"/>
    <n v="0"/>
    <m/>
    <m/>
    <m/>
  </r>
  <r>
    <x v="35"/>
    <x v="3"/>
    <n v="2021"/>
    <x v="1"/>
    <n v="52"/>
    <n v="118"/>
    <n v="1507"/>
    <n v="22"/>
    <n v="135"/>
    <n v="325030"/>
    <m/>
    <m/>
    <m/>
  </r>
  <r>
    <x v="35"/>
    <x v="3"/>
    <n v="2021"/>
    <x v="2"/>
    <n v="53"/>
    <n v="355"/>
    <m/>
    <m/>
    <m/>
    <m/>
    <n v="9142"/>
    <n v="103706"/>
    <m/>
  </r>
  <r>
    <x v="35"/>
    <x v="3"/>
    <n v="2021"/>
    <x v="3"/>
    <n v="54"/>
    <n v="46"/>
    <m/>
    <m/>
    <m/>
    <m/>
    <n v="1958"/>
    <n v="11484"/>
    <n v="0"/>
  </r>
  <r>
    <x v="36"/>
    <x v="5"/>
    <n v="2021"/>
    <x v="0"/>
    <n v="51"/>
    <n v="3"/>
    <n v="25"/>
    <n v="42"/>
    <n v="14"/>
    <m/>
    <m/>
    <m/>
    <m/>
  </r>
  <r>
    <x v="36"/>
    <x v="5"/>
    <n v="2021"/>
    <x v="1"/>
    <n v="52"/>
    <n v="26"/>
    <n v="232"/>
    <n v="263"/>
    <n v="45"/>
    <n v="129950"/>
    <m/>
    <m/>
    <m/>
  </r>
  <r>
    <x v="36"/>
    <x v="5"/>
    <n v="2021"/>
    <x v="2"/>
    <n v="53"/>
    <n v="243"/>
    <m/>
    <m/>
    <m/>
    <m/>
    <n v="27725"/>
    <n v="54270"/>
    <m/>
  </r>
  <r>
    <x v="36"/>
    <x v="5"/>
    <n v="2021"/>
    <x v="3"/>
    <n v="54"/>
    <n v="64"/>
    <m/>
    <m/>
    <m/>
    <m/>
    <n v="12700"/>
    <n v="26695"/>
    <n v="50000"/>
  </r>
  <r>
    <x v="37"/>
    <x v="2"/>
    <n v="2021"/>
    <x v="0"/>
    <n v="51"/>
    <n v="3"/>
    <n v="16"/>
    <n v="40"/>
    <n v="16"/>
    <n v="600000"/>
    <m/>
    <m/>
    <m/>
  </r>
  <r>
    <x v="37"/>
    <x v="2"/>
    <n v="2021"/>
    <x v="1"/>
    <n v="52"/>
    <n v="5"/>
    <n v="66"/>
    <n v="13"/>
    <n v="0"/>
    <n v="10000"/>
    <m/>
    <m/>
    <m/>
  </r>
  <r>
    <x v="37"/>
    <x v="2"/>
    <n v="2021"/>
    <x v="2"/>
    <n v="53"/>
    <n v="33"/>
    <m/>
    <m/>
    <m/>
    <m/>
    <n v="899"/>
    <n v="4004"/>
    <m/>
  </r>
  <r>
    <x v="37"/>
    <x v="2"/>
    <n v="2021"/>
    <x v="3"/>
    <n v="54"/>
    <n v="42"/>
    <m/>
    <m/>
    <m/>
    <m/>
    <n v="976"/>
    <n v="4614"/>
    <n v="0"/>
  </r>
  <r>
    <x v="38"/>
    <x v="4"/>
    <n v="2021"/>
    <x v="0"/>
    <n v="51"/>
    <n v="3"/>
    <n v="12"/>
    <n v="34"/>
    <n v="10"/>
    <n v="6000"/>
    <m/>
    <m/>
    <m/>
  </r>
  <r>
    <x v="38"/>
    <x v="4"/>
    <n v="2021"/>
    <x v="1"/>
    <n v="52"/>
    <n v="35"/>
    <n v="188"/>
    <n v="120"/>
    <n v="39"/>
    <n v="10000"/>
    <m/>
    <m/>
    <m/>
  </r>
  <r>
    <x v="38"/>
    <x v="4"/>
    <n v="2021"/>
    <x v="2"/>
    <n v="53"/>
    <n v="275"/>
    <m/>
    <m/>
    <m/>
    <m/>
    <n v="30962"/>
    <n v="45680"/>
    <m/>
  </r>
  <r>
    <x v="38"/>
    <x v="4"/>
    <n v="2021"/>
    <x v="3"/>
    <n v="54"/>
    <n v="64"/>
    <m/>
    <m/>
    <m/>
    <m/>
    <n v="4202"/>
    <n v="15650"/>
    <n v="856688"/>
  </r>
  <r>
    <x v="39"/>
    <x v="4"/>
    <n v="2021"/>
    <x v="0"/>
    <n v="51"/>
    <n v="4"/>
    <n v="68"/>
    <n v="48"/>
    <n v="2"/>
    <n v="0"/>
    <m/>
    <m/>
    <m/>
  </r>
  <r>
    <x v="39"/>
    <x v="4"/>
    <n v="2021"/>
    <x v="1"/>
    <n v="52"/>
    <n v="66"/>
    <n v="153"/>
    <n v="264"/>
    <n v="100000"/>
    <n v="125000"/>
    <m/>
    <m/>
    <m/>
  </r>
  <r>
    <x v="39"/>
    <x v="4"/>
    <n v="2021"/>
    <x v="2"/>
    <n v="53"/>
    <n v="343"/>
    <m/>
    <m/>
    <m/>
    <m/>
    <n v="25630"/>
    <n v="25630"/>
    <m/>
  </r>
  <r>
    <x v="39"/>
    <x v="4"/>
    <n v="2021"/>
    <x v="3"/>
    <n v="54"/>
    <n v="10"/>
    <m/>
    <m/>
    <m/>
    <m/>
    <n v="8264"/>
    <n v="16128"/>
    <n v="9087350"/>
  </r>
  <r>
    <x v="40"/>
    <x v="5"/>
    <n v="2021"/>
    <x v="0"/>
    <n v="51"/>
    <n v="19"/>
    <n v="1500"/>
    <m/>
    <n v="0"/>
    <n v="0"/>
    <m/>
    <m/>
    <m/>
  </r>
  <r>
    <x v="40"/>
    <x v="5"/>
    <n v="2021"/>
    <x v="1"/>
    <n v="52"/>
    <n v="146"/>
    <n v="2000"/>
    <n v="0"/>
    <n v="0"/>
    <n v="0"/>
    <m/>
    <m/>
    <m/>
  </r>
  <r>
    <x v="40"/>
    <x v="5"/>
    <n v="2021"/>
    <x v="2"/>
    <n v="53"/>
    <n v="616"/>
    <m/>
    <m/>
    <m/>
    <m/>
    <n v="42000"/>
    <n v="435100"/>
    <m/>
  </r>
  <r>
    <x v="40"/>
    <x v="5"/>
    <n v="2021"/>
    <x v="3"/>
    <n v="54"/>
    <n v="122"/>
    <m/>
    <m/>
    <m/>
    <m/>
    <n v="71010"/>
    <n v="251000"/>
    <n v="0"/>
  </r>
  <r>
    <x v="41"/>
    <x v="5"/>
    <n v="2021"/>
    <x v="0"/>
    <n v="51"/>
    <n v="1"/>
    <n v="0"/>
    <n v="60"/>
    <n v="14"/>
    <n v="0"/>
    <m/>
    <m/>
    <m/>
  </r>
  <r>
    <x v="41"/>
    <x v="5"/>
    <n v="2021"/>
    <x v="1"/>
    <n v="52"/>
    <n v="88"/>
    <n v="1314"/>
    <n v="834"/>
    <n v="824"/>
    <n v="0"/>
    <m/>
    <m/>
    <m/>
  </r>
  <r>
    <x v="41"/>
    <x v="5"/>
    <n v="2021"/>
    <x v="2"/>
    <n v="53"/>
    <n v="606"/>
    <m/>
    <m/>
    <m/>
    <m/>
    <n v="38532"/>
    <n v="566326"/>
    <m/>
  </r>
  <r>
    <x v="41"/>
    <x v="5"/>
    <n v="2021"/>
    <x v="3"/>
    <n v="54"/>
    <n v="119"/>
    <m/>
    <m/>
    <m/>
    <m/>
    <n v="15053"/>
    <n v="129955"/>
    <n v="0"/>
  </r>
  <r>
    <x v="42"/>
    <x v="3"/>
    <n v="2021"/>
    <x v="0"/>
    <n v="51"/>
    <n v="2"/>
    <n v="25"/>
    <n v="25"/>
    <m/>
    <m/>
    <m/>
    <m/>
    <m/>
  </r>
  <r>
    <x v="42"/>
    <x v="3"/>
    <n v="2021"/>
    <x v="1"/>
    <n v="52"/>
    <n v="21"/>
    <n v="250"/>
    <n v="31"/>
    <n v="61"/>
    <m/>
    <m/>
    <m/>
    <m/>
  </r>
  <r>
    <x v="42"/>
    <x v="3"/>
    <n v="2021"/>
    <x v="2"/>
    <n v="53"/>
    <n v="61"/>
    <m/>
    <m/>
    <m/>
    <m/>
    <n v="2964"/>
    <n v="20464"/>
    <m/>
  </r>
  <r>
    <x v="42"/>
    <x v="3"/>
    <n v="2021"/>
    <x v="3"/>
    <n v="54"/>
    <n v="21"/>
    <m/>
    <m/>
    <m/>
    <m/>
    <n v="1812"/>
    <n v="5717"/>
    <n v="107573"/>
  </r>
  <r>
    <x v="43"/>
    <x v="3"/>
    <n v="2021"/>
    <x v="0"/>
    <n v="51"/>
    <n v="4"/>
    <n v="32"/>
    <n v="18"/>
    <n v="7"/>
    <n v="42098"/>
    <m/>
    <m/>
    <m/>
  </r>
  <r>
    <x v="43"/>
    <x v="3"/>
    <n v="2021"/>
    <x v="1"/>
    <n v="52"/>
    <n v="2"/>
    <n v="0"/>
    <n v="18"/>
    <n v="18"/>
    <n v="87500"/>
    <m/>
    <m/>
    <m/>
  </r>
  <r>
    <x v="43"/>
    <x v="3"/>
    <n v="2021"/>
    <x v="2"/>
    <n v="53"/>
    <n v="23"/>
    <m/>
    <m/>
    <m/>
    <m/>
    <n v="345"/>
    <n v="6440"/>
    <m/>
  </r>
  <r>
    <x v="43"/>
    <x v="3"/>
    <n v="2021"/>
    <x v="3"/>
    <n v="54"/>
    <n v="5"/>
    <m/>
    <m/>
    <m/>
    <m/>
    <n v="105"/>
    <n v="1137"/>
    <n v="0"/>
  </r>
  <r>
    <x v="44"/>
    <x v="4"/>
    <n v="2021"/>
    <x v="0"/>
    <n v="51"/>
    <n v="3"/>
    <n v="16"/>
    <n v="78"/>
    <n v="14"/>
    <n v="400000"/>
    <m/>
    <m/>
    <m/>
  </r>
  <r>
    <x v="44"/>
    <x v="4"/>
    <n v="2021"/>
    <x v="1"/>
    <n v="52"/>
    <n v="91"/>
    <n v="656"/>
    <n v="812"/>
    <n v="286"/>
    <n v="618600"/>
    <m/>
    <m/>
    <m/>
  </r>
  <r>
    <x v="44"/>
    <x v="4"/>
    <n v="2021"/>
    <x v="2"/>
    <n v="53"/>
    <n v="604"/>
    <m/>
    <m/>
    <m/>
    <m/>
    <n v="28951"/>
    <n v="221351"/>
    <m/>
  </r>
  <r>
    <x v="44"/>
    <x v="4"/>
    <n v="2021"/>
    <x v="3"/>
    <n v="54"/>
    <n v="274"/>
    <m/>
    <m/>
    <m/>
    <m/>
    <n v="8463"/>
    <n v="104657"/>
    <n v="415000"/>
  </r>
  <r>
    <x v="45"/>
    <x v="3"/>
    <n v="2021"/>
    <x v="0"/>
    <n v="51"/>
    <n v="2"/>
    <n v="0"/>
    <n v="32"/>
    <n v="13"/>
    <n v="0"/>
    <m/>
    <m/>
    <m/>
  </r>
  <r>
    <x v="45"/>
    <x v="3"/>
    <n v="2021"/>
    <x v="1"/>
    <n v="52"/>
    <n v="22"/>
    <n v="317"/>
    <n v="58"/>
    <n v="8"/>
    <n v="68000"/>
    <m/>
    <m/>
    <m/>
  </r>
  <r>
    <x v="45"/>
    <x v="3"/>
    <n v="2021"/>
    <x v="2"/>
    <n v="53"/>
    <n v="163"/>
    <m/>
    <m/>
    <m/>
    <m/>
    <n v="5173"/>
    <n v="29633"/>
    <m/>
  </r>
  <r>
    <x v="45"/>
    <x v="3"/>
    <n v="2021"/>
    <x v="3"/>
    <n v="54"/>
    <n v="48"/>
    <m/>
    <m/>
    <m/>
    <m/>
    <n v="2173"/>
    <n v="20536"/>
    <n v="0"/>
  </r>
  <r>
    <x v="46"/>
    <x v="1"/>
    <n v="2021"/>
    <x v="0"/>
    <n v="51"/>
    <n v="47"/>
    <m/>
    <n v="44"/>
    <n v="355"/>
    <n v="799900"/>
    <m/>
    <m/>
    <m/>
  </r>
  <r>
    <x v="46"/>
    <x v="1"/>
    <n v="2021"/>
    <x v="1"/>
    <n v="52"/>
    <n v="170"/>
    <n v="753"/>
    <n v="116"/>
    <n v="204"/>
    <n v="106570"/>
    <m/>
    <m/>
    <m/>
  </r>
  <r>
    <x v="46"/>
    <x v="1"/>
    <n v="2021"/>
    <x v="2"/>
    <n v="53"/>
    <n v="944"/>
    <m/>
    <m/>
    <m/>
    <m/>
    <n v="16622"/>
    <n v="269241"/>
    <m/>
  </r>
  <r>
    <x v="46"/>
    <x v="1"/>
    <n v="2021"/>
    <x v="3"/>
    <n v="54"/>
    <n v="201"/>
    <m/>
    <m/>
    <m/>
    <m/>
    <n v="7722"/>
    <n v="47370"/>
    <n v="10417753"/>
  </r>
  <r>
    <x v="47"/>
    <x v="1"/>
    <n v="2021"/>
    <x v="0"/>
    <n v="51"/>
    <n v="2"/>
    <n v="15"/>
    <n v="34"/>
    <n v="0"/>
    <n v="0"/>
    <m/>
    <m/>
    <m/>
  </r>
  <r>
    <x v="47"/>
    <x v="1"/>
    <n v="2021"/>
    <x v="1"/>
    <n v="52"/>
    <n v="23"/>
    <n v="46"/>
    <n v="269"/>
    <n v="12"/>
    <n v="0"/>
    <m/>
    <m/>
    <m/>
  </r>
  <r>
    <x v="47"/>
    <x v="1"/>
    <n v="2021"/>
    <x v="2"/>
    <n v="53"/>
    <n v="636"/>
    <m/>
    <m/>
    <m/>
    <m/>
    <n v="16645"/>
    <n v="26730"/>
    <m/>
  </r>
  <r>
    <x v="47"/>
    <x v="1"/>
    <n v="2021"/>
    <x v="3"/>
    <n v="54"/>
    <n v="108"/>
    <m/>
    <m/>
    <m/>
    <m/>
    <n v="7954"/>
    <n v="14726"/>
    <m/>
  </r>
  <r>
    <x v="48"/>
    <x v="4"/>
    <n v="2021"/>
    <x v="0"/>
    <n v="51"/>
    <n v="3"/>
    <n v="11"/>
    <n v="30"/>
    <n v="14"/>
    <n v="0"/>
    <m/>
    <m/>
    <m/>
  </r>
  <r>
    <x v="48"/>
    <x v="4"/>
    <n v="2021"/>
    <x v="1"/>
    <n v="52"/>
    <n v="81"/>
    <n v="31"/>
    <n v="524"/>
    <n v="257"/>
    <n v="135500"/>
    <m/>
    <m/>
    <m/>
  </r>
  <r>
    <x v="48"/>
    <x v="4"/>
    <n v="2021"/>
    <x v="2"/>
    <n v="53"/>
    <n v="596"/>
    <m/>
    <m/>
    <m/>
    <m/>
    <n v="49895"/>
    <n v="26150"/>
    <m/>
  </r>
  <r>
    <x v="48"/>
    <x v="4"/>
    <n v="2021"/>
    <x v="3"/>
    <n v="54"/>
    <n v="127"/>
    <m/>
    <m/>
    <m/>
    <m/>
    <n v="12262"/>
    <n v="61923"/>
    <n v="1517730"/>
  </r>
  <r>
    <x v="49"/>
    <x v="5"/>
    <n v="2021"/>
    <x v="0"/>
    <n v="51"/>
    <n v="4"/>
    <n v="20"/>
    <n v="49"/>
    <n v="18"/>
    <m/>
    <m/>
    <m/>
    <m/>
  </r>
  <r>
    <x v="49"/>
    <x v="5"/>
    <n v="2021"/>
    <x v="1"/>
    <n v="52"/>
    <n v="22"/>
    <n v="116"/>
    <n v="27"/>
    <n v="93"/>
    <n v="14300"/>
    <m/>
    <m/>
    <m/>
  </r>
  <r>
    <x v="49"/>
    <x v="5"/>
    <n v="2021"/>
    <x v="2"/>
    <n v="53"/>
    <n v="358"/>
    <m/>
    <m/>
    <m/>
    <m/>
    <n v="20350"/>
    <n v="22390"/>
    <m/>
  </r>
  <r>
    <x v="49"/>
    <x v="5"/>
    <n v="2021"/>
    <x v="3"/>
    <n v="54"/>
    <n v="62"/>
    <m/>
    <m/>
    <m/>
    <m/>
    <n v="2602"/>
    <n v="23987"/>
    <n v="14679371"/>
  </r>
  <r>
    <x v="50"/>
    <x v="4"/>
    <n v="2021"/>
    <x v="0"/>
    <n v="51"/>
    <n v="5"/>
    <n v="67"/>
    <n v="36"/>
    <n v="8"/>
    <n v="0"/>
    <m/>
    <m/>
    <m/>
  </r>
  <r>
    <x v="50"/>
    <x v="4"/>
    <n v="2021"/>
    <x v="1"/>
    <n v="52"/>
    <n v="58"/>
    <n v="605"/>
    <n v="391"/>
    <n v="86"/>
    <n v="8500"/>
    <m/>
    <m/>
    <m/>
  </r>
  <r>
    <x v="50"/>
    <x v="4"/>
    <n v="2021"/>
    <x v="2"/>
    <n v="53"/>
    <n v="368"/>
    <m/>
    <m/>
    <m/>
    <m/>
    <n v="28100"/>
    <n v="87013"/>
    <m/>
  </r>
  <r>
    <x v="50"/>
    <x v="4"/>
    <n v="2021"/>
    <x v="3"/>
    <n v="54"/>
    <n v="218"/>
    <m/>
    <m/>
    <m/>
    <m/>
    <n v="27900"/>
    <n v="35209"/>
    <n v="0"/>
  </r>
  <r>
    <x v="51"/>
    <x v="4"/>
    <n v="2021"/>
    <x v="0"/>
    <n v="51"/>
    <n v="2"/>
    <n v="0"/>
    <n v="60"/>
    <n v="7"/>
    <n v="4488041"/>
    <m/>
    <m/>
    <m/>
  </r>
  <r>
    <x v="51"/>
    <x v="4"/>
    <n v="2021"/>
    <x v="1"/>
    <n v="52"/>
    <n v="73"/>
    <n v="69"/>
    <n v="423"/>
    <n v="215"/>
    <n v="491959"/>
    <m/>
    <m/>
    <m/>
  </r>
  <r>
    <x v="51"/>
    <x v="4"/>
    <n v="2021"/>
    <x v="2"/>
    <n v="53"/>
    <n v="1856"/>
    <m/>
    <m/>
    <m/>
    <m/>
    <n v="29411"/>
    <n v="168945"/>
    <m/>
  </r>
  <r>
    <x v="51"/>
    <x v="4"/>
    <n v="2021"/>
    <x v="3"/>
    <n v="54"/>
    <n v="163"/>
    <m/>
    <m/>
    <m/>
    <m/>
    <n v="5065"/>
    <n v="102499"/>
    <n v="10165000"/>
  </r>
  <r>
    <x v="52"/>
    <x v="2"/>
    <n v="2021"/>
    <x v="0"/>
    <n v="51"/>
    <n v="2"/>
    <m/>
    <n v="108"/>
    <m/>
    <m/>
    <m/>
    <m/>
    <m/>
  </r>
  <r>
    <x v="52"/>
    <x v="2"/>
    <n v="2021"/>
    <x v="1"/>
    <n v="52"/>
    <n v="69"/>
    <n v="358"/>
    <n v="257"/>
    <n v="39"/>
    <n v="335670"/>
    <m/>
    <m/>
    <m/>
  </r>
  <r>
    <x v="52"/>
    <x v="2"/>
    <n v="2021"/>
    <x v="2"/>
    <n v="53"/>
    <n v="355"/>
    <m/>
    <m/>
    <m/>
    <m/>
    <n v="7236"/>
    <n v="35287"/>
    <m/>
  </r>
  <r>
    <x v="52"/>
    <x v="2"/>
    <n v="2021"/>
    <x v="3"/>
    <n v="54"/>
    <n v="121"/>
    <m/>
    <m/>
    <m/>
    <m/>
    <n v="2365"/>
    <n v="16377"/>
    <n v="130000"/>
  </r>
  <r>
    <x v="53"/>
    <x v="3"/>
    <n v="2021"/>
    <x v="0"/>
    <n v="51"/>
    <n v="15"/>
    <m/>
    <n v="26"/>
    <n v="16"/>
    <m/>
    <m/>
    <m/>
    <m/>
  </r>
  <r>
    <x v="53"/>
    <x v="3"/>
    <n v="2021"/>
    <x v="1"/>
    <n v="52"/>
    <n v="22"/>
    <n v="127"/>
    <n v="24"/>
    <n v="57"/>
    <m/>
    <m/>
    <m/>
    <m/>
  </r>
  <r>
    <x v="53"/>
    <x v="3"/>
    <n v="2021"/>
    <x v="2"/>
    <n v="53"/>
    <n v="60"/>
    <m/>
    <m/>
    <m/>
    <m/>
    <n v="2222"/>
    <n v="15652"/>
    <m/>
  </r>
  <r>
    <x v="53"/>
    <x v="3"/>
    <n v="2021"/>
    <x v="3"/>
    <n v="54"/>
    <n v="13"/>
    <m/>
    <m/>
    <m/>
    <m/>
    <n v="212"/>
    <n v="4950"/>
    <m/>
  </r>
  <r>
    <x v="54"/>
    <x v="0"/>
    <n v="2021"/>
    <x v="0"/>
    <n v="51"/>
    <n v="3"/>
    <n v="16"/>
    <n v="95"/>
    <n v="14"/>
    <n v="2107900"/>
    <m/>
    <m/>
    <m/>
  </r>
  <r>
    <x v="54"/>
    <x v="0"/>
    <n v="2021"/>
    <x v="1"/>
    <n v="52"/>
    <n v="192"/>
    <n v="1054"/>
    <n v="940"/>
    <n v="253"/>
    <n v="182700"/>
    <m/>
    <m/>
    <m/>
  </r>
  <r>
    <x v="54"/>
    <x v="0"/>
    <n v="2021"/>
    <x v="2"/>
    <n v="53"/>
    <n v="1138"/>
    <m/>
    <m/>
    <m/>
    <m/>
    <n v="22760"/>
    <n v="102422"/>
    <m/>
  </r>
  <r>
    <x v="54"/>
    <x v="0"/>
    <n v="2021"/>
    <x v="3"/>
    <n v="54"/>
    <n v="104"/>
    <m/>
    <m/>
    <m/>
    <m/>
    <n v="15207"/>
    <n v="88387"/>
    <n v="0"/>
  </r>
  <r>
    <x v="55"/>
    <x v="5"/>
    <n v="2021"/>
    <x v="0"/>
    <n v="51"/>
    <n v="125"/>
    <n v="21"/>
    <n v="40"/>
    <n v="104"/>
    <n v="0"/>
    <m/>
    <m/>
    <m/>
  </r>
  <r>
    <x v="55"/>
    <x v="5"/>
    <n v="2021"/>
    <x v="1"/>
    <n v="52"/>
    <n v="54"/>
    <n v="441"/>
    <n v="0"/>
    <n v="129"/>
    <n v="55934"/>
    <m/>
    <m/>
    <m/>
  </r>
  <r>
    <x v="55"/>
    <x v="5"/>
    <n v="2021"/>
    <x v="2"/>
    <n v="53"/>
    <n v="220"/>
    <m/>
    <m/>
    <m/>
    <m/>
    <n v="5951"/>
    <n v="44063"/>
    <m/>
  </r>
  <r>
    <x v="55"/>
    <x v="5"/>
    <n v="2021"/>
    <x v="3"/>
    <n v="54"/>
    <n v="123"/>
    <m/>
    <m/>
    <m/>
    <m/>
    <n v="1961"/>
    <n v="17481"/>
    <n v="2475881"/>
  </r>
  <r>
    <x v="56"/>
    <x v="4"/>
    <n v="2021"/>
    <x v="0"/>
    <n v="51"/>
    <n v="3"/>
    <n v="43"/>
    <n v="131"/>
    <n v="14"/>
    <n v="6357774"/>
    <m/>
    <m/>
    <m/>
  </r>
  <r>
    <x v="56"/>
    <x v="4"/>
    <n v="2021"/>
    <x v="1"/>
    <n v="52"/>
    <n v="55"/>
    <n v="357"/>
    <n v="532"/>
    <n v="11"/>
    <n v="16000"/>
    <m/>
    <m/>
    <m/>
  </r>
  <r>
    <x v="56"/>
    <x v="4"/>
    <n v="2021"/>
    <x v="2"/>
    <n v="53"/>
    <n v="797"/>
    <m/>
    <m/>
    <m/>
    <m/>
    <n v="92336"/>
    <n v="92925"/>
    <m/>
  </r>
  <r>
    <x v="56"/>
    <x v="4"/>
    <n v="2021"/>
    <x v="3"/>
    <n v="54"/>
    <n v="197"/>
    <m/>
    <m/>
    <m/>
    <m/>
    <n v="44866"/>
    <n v="53471"/>
    <n v="0"/>
  </r>
  <r>
    <x v="57"/>
    <x v="3"/>
    <n v="2021"/>
    <x v="0"/>
    <n v="51"/>
    <n v="3"/>
    <n v="133"/>
    <n v="0"/>
    <n v="0"/>
    <n v="0"/>
    <m/>
    <m/>
    <m/>
  </r>
  <r>
    <x v="57"/>
    <x v="3"/>
    <n v="2021"/>
    <x v="1"/>
    <n v="52"/>
    <n v="18"/>
    <n v="707"/>
    <n v="0"/>
    <n v="0"/>
    <n v="0"/>
    <m/>
    <m/>
    <m/>
  </r>
  <r>
    <x v="57"/>
    <x v="3"/>
    <n v="2021"/>
    <x v="2"/>
    <n v="53"/>
    <n v="596"/>
    <m/>
    <m/>
    <m/>
    <m/>
    <n v="17115"/>
    <n v="0"/>
    <m/>
  </r>
  <r>
    <x v="57"/>
    <x v="3"/>
    <n v="2021"/>
    <x v="3"/>
    <n v="54"/>
    <n v="146"/>
    <m/>
    <m/>
    <m/>
    <m/>
    <n v="8510"/>
    <n v="10000"/>
    <n v="0"/>
  </r>
  <r>
    <x v="58"/>
    <x v="4"/>
    <n v="2021"/>
    <x v="0"/>
    <n v="51"/>
    <n v="3"/>
    <n v="16"/>
    <n v="40"/>
    <n v="14"/>
    <n v="0"/>
    <m/>
    <m/>
    <m/>
  </r>
  <r>
    <x v="58"/>
    <x v="4"/>
    <n v="2021"/>
    <x v="1"/>
    <n v="52"/>
    <n v="41"/>
    <n v="375"/>
    <n v="45"/>
    <n v="77"/>
    <n v="45000"/>
    <m/>
    <m/>
    <m/>
  </r>
  <r>
    <x v="58"/>
    <x v="4"/>
    <n v="2021"/>
    <x v="2"/>
    <n v="53"/>
    <n v="784"/>
    <m/>
    <m/>
    <m/>
    <m/>
    <n v="36548"/>
    <n v="252536"/>
    <m/>
  </r>
  <r>
    <x v="58"/>
    <x v="4"/>
    <n v="2021"/>
    <x v="3"/>
    <n v="54"/>
    <n v="50"/>
    <m/>
    <m/>
    <m/>
    <m/>
    <n v="455"/>
    <n v="40000"/>
    <n v="0"/>
  </r>
  <r>
    <x v="59"/>
    <x v="2"/>
    <n v="2021"/>
    <x v="0"/>
    <n v="51"/>
    <n v="40"/>
    <n v="42"/>
    <n v="50"/>
    <n v="14"/>
    <n v="0"/>
    <m/>
    <m/>
    <m/>
  </r>
  <r>
    <x v="59"/>
    <x v="2"/>
    <n v="2021"/>
    <x v="1"/>
    <n v="52"/>
    <n v="65"/>
    <n v="420"/>
    <n v="247"/>
    <n v="90"/>
    <n v="205000"/>
    <m/>
    <m/>
    <m/>
  </r>
  <r>
    <x v="59"/>
    <x v="2"/>
    <n v="2021"/>
    <x v="2"/>
    <n v="53"/>
    <m/>
    <m/>
    <m/>
    <m/>
    <m/>
    <n v="3643"/>
    <n v="26721"/>
    <m/>
  </r>
  <r>
    <x v="59"/>
    <x v="2"/>
    <n v="2021"/>
    <x v="3"/>
    <n v="54"/>
    <m/>
    <m/>
    <m/>
    <m/>
    <m/>
    <n v="25825"/>
    <n v="23068"/>
    <n v="50000"/>
  </r>
  <r>
    <x v="60"/>
    <x v="2"/>
    <n v="2021"/>
    <x v="0"/>
    <n v="51"/>
    <n v="3"/>
    <n v="8"/>
    <n v="23"/>
    <n v="21"/>
    <n v="400000"/>
    <m/>
    <m/>
    <m/>
  </r>
  <r>
    <x v="60"/>
    <x v="2"/>
    <n v="2021"/>
    <x v="1"/>
    <n v="52"/>
    <n v="18"/>
    <n v="254"/>
    <n v="120"/>
    <n v="4"/>
    <n v="98000"/>
    <m/>
    <m/>
    <m/>
  </r>
  <r>
    <x v="60"/>
    <x v="2"/>
    <n v="2021"/>
    <x v="2"/>
    <n v="53"/>
    <n v="133"/>
    <m/>
    <m/>
    <m/>
    <m/>
    <n v="8321"/>
    <n v="16625"/>
    <m/>
  </r>
  <r>
    <x v="60"/>
    <x v="2"/>
    <n v="2021"/>
    <x v="3"/>
    <n v="54"/>
    <n v="28"/>
    <m/>
    <m/>
    <m/>
    <m/>
    <n v="3109"/>
    <n v="5102"/>
    <n v="0"/>
  </r>
  <r>
    <x v="61"/>
    <x v="7"/>
    <n v="2021"/>
    <x v="0"/>
    <n v="51"/>
    <m/>
    <n v="28"/>
    <n v="50"/>
    <n v="14"/>
    <n v="600000"/>
    <m/>
    <m/>
    <m/>
  </r>
  <r>
    <x v="61"/>
    <x v="7"/>
    <n v="2021"/>
    <x v="1"/>
    <n v="52"/>
    <n v="83"/>
    <n v="772"/>
    <n v="232"/>
    <n v="286"/>
    <n v="126889"/>
    <m/>
    <m/>
    <m/>
  </r>
  <r>
    <x v="61"/>
    <x v="7"/>
    <n v="2021"/>
    <x v="2"/>
    <n v="53"/>
    <n v="745"/>
    <m/>
    <m/>
    <m/>
    <m/>
    <n v="16486"/>
    <n v="132158"/>
    <m/>
  </r>
  <r>
    <x v="61"/>
    <x v="7"/>
    <n v="2021"/>
    <x v="3"/>
    <n v="54"/>
    <n v="194"/>
    <m/>
    <m/>
    <m/>
    <m/>
    <n v="8269"/>
    <n v="83956"/>
    <n v="10886070"/>
  </r>
  <r>
    <x v="62"/>
    <x v="0"/>
    <n v="2021"/>
    <x v="0"/>
    <n v="51"/>
    <n v="3"/>
    <n v="15"/>
    <n v="24"/>
    <n v="14"/>
    <n v="0"/>
    <m/>
    <m/>
    <m/>
  </r>
  <r>
    <x v="62"/>
    <x v="0"/>
    <n v="2021"/>
    <x v="1"/>
    <n v="52"/>
    <n v="3"/>
    <n v="39"/>
    <n v="0"/>
    <n v="0"/>
    <n v="0"/>
    <m/>
    <m/>
    <m/>
  </r>
  <r>
    <x v="62"/>
    <x v="0"/>
    <n v="2021"/>
    <x v="2"/>
    <n v="53"/>
    <n v="60"/>
    <m/>
    <m/>
    <m/>
    <m/>
    <n v="420"/>
    <n v="8000"/>
    <m/>
  </r>
  <r>
    <x v="62"/>
    <x v="0"/>
    <n v="2021"/>
    <x v="3"/>
    <n v="54"/>
    <n v="4"/>
    <m/>
    <m/>
    <m/>
    <m/>
    <n v="259"/>
    <n v="12000"/>
    <n v="0"/>
  </r>
  <r>
    <x v="63"/>
    <x v="5"/>
    <n v="2021"/>
    <x v="0"/>
    <n v="51"/>
    <m/>
    <n v="24"/>
    <n v="48"/>
    <n v="20"/>
    <n v="0"/>
    <m/>
    <m/>
    <m/>
  </r>
  <r>
    <x v="63"/>
    <x v="5"/>
    <n v="2021"/>
    <x v="1"/>
    <n v="52"/>
    <n v="28"/>
    <n v="366"/>
    <n v="0"/>
    <n v="0"/>
    <n v="33500"/>
    <m/>
    <m/>
    <m/>
  </r>
  <r>
    <x v="63"/>
    <x v="5"/>
    <n v="2021"/>
    <x v="2"/>
    <n v="53"/>
    <n v="279"/>
    <m/>
    <m/>
    <m/>
    <m/>
    <n v="7077"/>
    <n v="27876"/>
    <m/>
  </r>
  <r>
    <x v="63"/>
    <x v="5"/>
    <n v="2021"/>
    <x v="3"/>
    <n v="54"/>
    <n v="12"/>
    <m/>
    <m/>
    <m/>
    <m/>
    <n v="737"/>
    <n v="3385"/>
    <n v="0"/>
  </r>
  <r>
    <x v="64"/>
    <x v="6"/>
    <n v="2021"/>
    <x v="0"/>
    <n v="51"/>
    <n v="2"/>
    <n v="22"/>
    <n v="36"/>
    <n v="14"/>
    <n v="12000"/>
    <m/>
    <m/>
    <m/>
  </r>
  <r>
    <x v="64"/>
    <x v="6"/>
    <n v="2021"/>
    <x v="1"/>
    <n v="52"/>
    <n v="98"/>
    <n v="344"/>
    <n v="136"/>
    <n v="24"/>
    <n v="512600"/>
    <m/>
    <m/>
    <m/>
  </r>
  <r>
    <x v="64"/>
    <x v="6"/>
    <n v="2021"/>
    <x v="2"/>
    <n v="53"/>
    <n v="688"/>
    <m/>
    <m/>
    <m/>
    <m/>
    <n v="39014"/>
    <n v="71500"/>
    <m/>
  </r>
  <r>
    <x v="64"/>
    <x v="6"/>
    <n v="2021"/>
    <x v="3"/>
    <n v="54"/>
    <n v="20"/>
    <m/>
    <m/>
    <m/>
    <m/>
    <n v="31862"/>
    <n v="91450"/>
    <n v="124600"/>
  </r>
  <r>
    <x v="65"/>
    <x v="5"/>
    <n v="2021"/>
    <x v="0"/>
    <n v="51"/>
    <n v="3"/>
    <n v="35"/>
    <n v="50"/>
    <n v="15"/>
    <n v="0"/>
    <m/>
    <m/>
    <m/>
  </r>
  <r>
    <x v="65"/>
    <x v="5"/>
    <n v="2021"/>
    <x v="1"/>
    <n v="52"/>
    <n v="26"/>
    <n v="350"/>
    <n v="115"/>
    <n v="52"/>
    <n v="29300"/>
    <m/>
    <m/>
    <m/>
  </r>
  <r>
    <x v="65"/>
    <x v="5"/>
    <n v="2021"/>
    <x v="2"/>
    <n v="53"/>
    <n v="437"/>
    <m/>
    <m/>
    <m/>
    <m/>
    <n v="8932"/>
    <n v="16532"/>
    <m/>
  </r>
  <r>
    <x v="65"/>
    <x v="5"/>
    <n v="2021"/>
    <x v="3"/>
    <n v="54"/>
    <n v="18"/>
    <m/>
    <m/>
    <m/>
    <m/>
    <n v="1170"/>
    <n v="16501"/>
    <n v="600000"/>
  </r>
  <r>
    <x v="66"/>
    <x v="4"/>
    <n v="2021"/>
    <x v="0"/>
    <n v="51"/>
    <n v="2"/>
    <n v="41"/>
    <n v="100"/>
    <n v="0"/>
    <n v="0"/>
    <m/>
    <m/>
    <m/>
  </r>
  <r>
    <x v="66"/>
    <x v="4"/>
    <n v="2021"/>
    <x v="1"/>
    <n v="52"/>
    <n v="104"/>
    <n v="225"/>
    <n v="1274"/>
    <n v="0"/>
    <n v="650000"/>
    <m/>
    <m/>
    <m/>
  </r>
  <r>
    <x v="66"/>
    <x v="4"/>
    <n v="2021"/>
    <x v="2"/>
    <n v="53"/>
    <n v="766"/>
    <m/>
    <m/>
    <m/>
    <m/>
    <n v="27993"/>
    <n v="87376"/>
    <m/>
  </r>
  <r>
    <x v="66"/>
    <x v="4"/>
    <n v="2021"/>
    <x v="3"/>
    <n v="54"/>
    <n v="710"/>
    <m/>
    <m/>
    <m/>
    <m/>
    <n v="24871"/>
    <n v="89702"/>
    <n v="76442894"/>
  </r>
  <r>
    <x v="67"/>
    <x v="5"/>
    <n v="2021"/>
    <x v="0"/>
    <n v="51"/>
    <n v="3"/>
    <n v="22"/>
    <n v="48"/>
    <n v="9"/>
    <n v="50000"/>
    <m/>
    <m/>
    <m/>
  </r>
  <r>
    <x v="67"/>
    <x v="5"/>
    <n v="2021"/>
    <x v="1"/>
    <n v="52"/>
    <n v="42"/>
    <n v="705"/>
    <n v="10"/>
    <n v="12"/>
    <n v="161292"/>
    <m/>
    <m/>
    <m/>
  </r>
  <r>
    <x v="67"/>
    <x v="5"/>
    <n v="2021"/>
    <x v="2"/>
    <n v="53"/>
    <n v="416"/>
    <m/>
    <m/>
    <m/>
    <m/>
    <n v="15080"/>
    <n v="25640"/>
    <m/>
  </r>
  <r>
    <x v="67"/>
    <x v="5"/>
    <n v="2021"/>
    <x v="3"/>
    <n v="54"/>
    <n v="123"/>
    <m/>
    <m/>
    <m/>
    <m/>
    <n v="15440"/>
    <n v="27500"/>
    <n v="47500000"/>
  </r>
  <r>
    <x v="68"/>
    <x v="1"/>
    <n v="2021"/>
    <x v="0"/>
    <n v="51"/>
    <n v="2"/>
    <n v="15"/>
    <n v="33"/>
    <m/>
    <m/>
    <m/>
    <m/>
    <m/>
  </r>
  <r>
    <x v="68"/>
    <x v="1"/>
    <n v="2021"/>
    <x v="1"/>
    <n v="52"/>
    <n v="7"/>
    <n v="63"/>
    <n v="13"/>
    <n v="1"/>
    <m/>
    <m/>
    <m/>
    <m/>
  </r>
  <r>
    <x v="68"/>
    <x v="1"/>
    <n v="2021"/>
    <x v="2"/>
    <n v="53"/>
    <n v="36"/>
    <m/>
    <m/>
    <m/>
    <m/>
    <n v="24435"/>
    <n v="11814"/>
    <m/>
  </r>
  <r>
    <x v="68"/>
    <x v="1"/>
    <n v="2021"/>
    <x v="3"/>
    <n v="54"/>
    <n v="89"/>
    <m/>
    <m/>
    <m/>
    <m/>
    <n v="4093"/>
    <n v="32989"/>
    <n v="5710553"/>
  </r>
  <r>
    <x v="69"/>
    <x v="5"/>
    <n v="2021"/>
    <x v="0"/>
    <n v="51"/>
    <n v="3"/>
    <n v="13"/>
    <n v="55"/>
    <n v="14"/>
    <n v="0"/>
    <m/>
    <m/>
    <m/>
  </r>
  <r>
    <x v="69"/>
    <x v="5"/>
    <n v="2021"/>
    <x v="1"/>
    <n v="52"/>
    <n v="10"/>
    <n v="202"/>
    <n v="0"/>
    <n v="0"/>
    <n v="564350"/>
    <m/>
    <m/>
    <m/>
  </r>
  <r>
    <x v="69"/>
    <x v="5"/>
    <n v="2021"/>
    <x v="2"/>
    <n v="53"/>
    <n v="841"/>
    <m/>
    <m/>
    <m/>
    <m/>
    <n v="19111"/>
    <n v="34442"/>
    <m/>
  </r>
  <r>
    <x v="69"/>
    <x v="5"/>
    <n v="2021"/>
    <x v="3"/>
    <n v="54"/>
    <n v="59"/>
    <m/>
    <m/>
    <m/>
    <m/>
    <n v="4324"/>
    <n v="18246"/>
    <n v="1443850"/>
  </r>
  <r>
    <x v="70"/>
    <x v="1"/>
    <n v="2021"/>
    <x v="0"/>
    <n v="51"/>
    <n v="1"/>
    <n v="21"/>
    <m/>
    <m/>
    <m/>
    <m/>
    <m/>
    <m/>
  </r>
  <r>
    <x v="70"/>
    <x v="1"/>
    <n v="2021"/>
    <x v="1"/>
    <n v="52"/>
    <n v="0"/>
    <m/>
    <m/>
    <m/>
    <m/>
    <m/>
    <m/>
    <m/>
  </r>
  <r>
    <x v="70"/>
    <x v="1"/>
    <n v="2021"/>
    <x v="2"/>
    <n v="53"/>
    <n v="173"/>
    <m/>
    <m/>
    <m/>
    <m/>
    <m/>
    <m/>
    <m/>
  </r>
  <r>
    <x v="70"/>
    <x v="1"/>
    <n v="2021"/>
    <x v="3"/>
    <n v="54"/>
    <n v="19"/>
    <m/>
    <m/>
    <m/>
    <m/>
    <m/>
    <m/>
    <m/>
  </r>
  <r>
    <x v="71"/>
    <x v="7"/>
    <n v="2021"/>
    <x v="0"/>
    <n v="51"/>
    <n v="3"/>
    <n v="15"/>
    <n v="48"/>
    <m/>
    <m/>
    <m/>
    <m/>
    <m/>
  </r>
  <r>
    <x v="71"/>
    <x v="7"/>
    <n v="2021"/>
    <x v="1"/>
    <n v="52"/>
    <n v="26"/>
    <n v="105"/>
    <n v="401"/>
    <n v="6"/>
    <m/>
    <m/>
    <m/>
    <m/>
  </r>
  <r>
    <x v="71"/>
    <x v="7"/>
    <n v="2021"/>
    <x v="2"/>
    <n v="53"/>
    <n v="897"/>
    <m/>
    <m/>
    <m/>
    <m/>
    <n v="9534"/>
    <n v="66694"/>
    <m/>
  </r>
  <r>
    <x v="71"/>
    <x v="7"/>
    <n v="2021"/>
    <x v="3"/>
    <n v="54"/>
    <n v="41"/>
    <m/>
    <m/>
    <m/>
    <m/>
    <n v="1066"/>
    <n v="94441"/>
    <n v="0"/>
  </r>
  <r>
    <x v="72"/>
    <x v="4"/>
    <n v="2021"/>
    <x v="0"/>
    <n v="51"/>
    <n v="2"/>
    <n v="0"/>
    <n v="60"/>
    <n v="14"/>
    <n v="0"/>
    <m/>
    <m/>
    <m/>
  </r>
  <r>
    <x v="72"/>
    <x v="4"/>
    <n v="2021"/>
    <x v="1"/>
    <n v="52"/>
    <n v="40"/>
    <n v="233"/>
    <n v="286"/>
    <n v="50"/>
    <n v="379716"/>
    <m/>
    <m/>
    <m/>
  </r>
  <r>
    <x v="72"/>
    <x v="4"/>
    <n v="2021"/>
    <x v="2"/>
    <n v="53"/>
    <n v="357"/>
    <m/>
    <m/>
    <m/>
    <m/>
    <n v="21071"/>
    <n v="69485"/>
    <m/>
  </r>
  <r>
    <x v="72"/>
    <x v="4"/>
    <n v="2021"/>
    <x v="3"/>
    <n v="54"/>
    <n v="61"/>
    <m/>
    <m/>
    <m/>
    <m/>
    <n v="2497"/>
    <n v="22997"/>
    <n v="10325600"/>
  </r>
  <r>
    <x v="73"/>
    <x v="4"/>
    <n v="2021"/>
    <x v="0"/>
    <n v="51"/>
    <n v="4"/>
    <n v="31"/>
    <n v="15"/>
    <m/>
    <m/>
    <m/>
    <m/>
    <m/>
  </r>
  <r>
    <x v="73"/>
    <x v="4"/>
    <n v="2021"/>
    <x v="1"/>
    <n v="52"/>
    <n v="85"/>
    <n v="970"/>
    <n v="88"/>
    <m/>
    <m/>
    <m/>
    <m/>
    <m/>
  </r>
  <r>
    <x v="73"/>
    <x v="4"/>
    <n v="2021"/>
    <x v="2"/>
    <n v="53"/>
    <n v="79"/>
    <m/>
    <m/>
    <m/>
    <m/>
    <n v="632"/>
    <n v="1896"/>
    <m/>
  </r>
  <r>
    <x v="73"/>
    <x v="4"/>
    <n v="2021"/>
    <x v="3"/>
    <n v="54"/>
    <n v="42"/>
    <m/>
    <m/>
    <m/>
    <m/>
    <n v="588"/>
    <n v="4116"/>
    <m/>
  </r>
  <r>
    <x v="74"/>
    <x v="2"/>
    <n v="2021"/>
    <x v="0"/>
    <n v="51"/>
    <n v="1"/>
    <n v="26"/>
    <n v="0"/>
    <n v="0"/>
    <n v="60775"/>
    <m/>
    <m/>
    <m/>
  </r>
  <r>
    <x v="74"/>
    <x v="2"/>
    <n v="2021"/>
    <x v="1"/>
    <n v="52"/>
    <n v="27"/>
    <n v="299"/>
    <n v="998"/>
    <n v="7"/>
    <n v="2000"/>
    <m/>
    <m/>
    <m/>
  </r>
  <r>
    <x v="74"/>
    <x v="2"/>
    <n v="2021"/>
    <x v="2"/>
    <n v="53"/>
    <n v="256"/>
    <m/>
    <m/>
    <m/>
    <m/>
    <n v="28814"/>
    <n v="40389"/>
    <m/>
  </r>
  <r>
    <x v="74"/>
    <x v="2"/>
    <n v="2021"/>
    <x v="3"/>
    <n v="54"/>
    <n v="17"/>
    <m/>
    <m/>
    <m/>
    <m/>
    <n v="7053"/>
    <n v="10386"/>
    <n v="119097"/>
  </r>
  <r>
    <x v="75"/>
    <x v="1"/>
    <n v="2021"/>
    <x v="0"/>
    <n v="51"/>
    <n v="3"/>
    <n v="51"/>
    <n v="28"/>
    <n v="23"/>
    <n v="0"/>
    <m/>
    <m/>
    <m/>
  </r>
  <r>
    <x v="75"/>
    <x v="1"/>
    <n v="2021"/>
    <x v="1"/>
    <n v="52"/>
    <n v="14"/>
    <n v="195"/>
    <n v="104"/>
    <n v="11"/>
    <n v="0"/>
    <m/>
    <m/>
    <m/>
  </r>
  <r>
    <x v="75"/>
    <x v="1"/>
    <n v="2021"/>
    <x v="2"/>
    <n v="53"/>
    <n v="215"/>
    <m/>
    <m/>
    <m/>
    <m/>
    <n v="70120"/>
    <n v="78000"/>
    <m/>
  </r>
  <r>
    <x v="75"/>
    <x v="1"/>
    <n v="2021"/>
    <x v="3"/>
    <n v="54"/>
    <n v="17"/>
    <m/>
    <m/>
    <m/>
    <m/>
    <n v="1300"/>
    <n v="18200"/>
    <n v="0"/>
  </r>
  <r>
    <x v="76"/>
    <x v="7"/>
    <n v="2021"/>
    <x v="0"/>
    <n v="51"/>
    <m/>
    <n v="0"/>
    <n v="0"/>
    <n v="0"/>
    <n v="0"/>
    <m/>
    <m/>
    <m/>
  </r>
  <r>
    <x v="76"/>
    <x v="7"/>
    <n v="2021"/>
    <x v="1"/>
    <n v="52"/>
    <n v="63"/>
    <n v="581"/>
    <n v="166"/>
    <n v="131"/>
    <n v="282348"/>
    <m/>
    <m/>
    <m/>
  </r>
  <r>
    <x v="76"/>
    <x v="7"/>
    <n v="2021"/>
    <x v="2"/>
    <n v="53"/>
    <n v="274"/>
    <m/>
    <m/>
    <m/>
    <m/>
    <n v="31595"/>
    <n v="136073"/>
    <m/>
  </r>
  <r>
    <x v="76"/>
    <x v="7"/>
    <n v="2021"/>
    <x v="3"/>
    <n v="54"/>
    <n v="36"/>
    <m/>
    <m/>
    <m/>
    <m/>
    <n v="2959"/>
    <n v="17354"/>
    <n v="100000"/>
  </r>
  <r>
    <x v="77"/>
    <x v="7"/>
    <n v="2021"/>
    <x v="0"/>
    <n v="51"/>
    <n v="2"/>
    <n v="16"/>
    <n v="40"/>
    <m/>
    <n v="5700000"/>
    <m/>
    <m/>
    <m/>
  </r>
  <r>
    <x v="77"/>
    <x v="7"/>
    <n v="2021"/>
    <x v="1"/>
    <n v="52"/>
    <n v="23"/>
    <n v="220"/>
    <n v="218"/>
    <n v="120"/>
    <n v="566600"/>
    <m/>
    <m/>
    <m/>
  </r>
  <r>
    <x v="77"/>
    <x v="7"/>
    <n v="2021"/>
    <x v="2"/>
    <n v="53"/>
    <n v="382"/>
    <m/>
    <m/>
    <m/>
    <m/>
    <n v="19879"/>
    <n v="70258"/>
    <m/>
  </r>
  <r>
    <x v="77"/>
    <x v="7"/>
    <n v="2021"/>
    <x v="3"/>
    <n v="54"/>
    <n v="54"/>
    <m/>
    <m/>
    <m/>
    <m/>
    <n v="2714"/>
    <n v="28493"/>
    <m/>
  </r>
  <r>
    <x v="78"/>
    <x v="6"/>
    <n v="2021"/>
    <x v="0"/>
    <n v="51"/>
    <n v="2"/>
    <n v="21"/>
    <n v="5"/>
    <n v="0"/>
    <n v="0"/>
    <m/>
    <m/>
    <m/>
  </r>
  <r>
    <x v="78"/>
    <x v="6"/>
    <n v="2021"/>
    <x v="1"/>
    <n v="52"/>
    <n v="4"/>
    <n v="64"/>
    <n v="50"/>
    <n v="4"/>
    <n v="25000"/>
    <m/>
    <m/>
    <m/>
  </r>
  <r>
    <x v="78"/>
    <x v="6"/>
    <n v="2021"/>
    <x v="2"/>
    <n v="53"/>
    <n v="178"/>
    <m/>
    <m/>
    <m/>
    <m/>
    <n v="3126"/>
    <n v="46340"/>
    <m/>
  </r>
  <r>
    <x v="78"/>
    <x v="6"/>
    <n v="2021"/>
    <x v="3"/>
    <n v="54"/>
    <n v="21"/>
    <m/>
    <m/>
    <m/>
    <m/>
    <n v="10659"/>
    <n v="11316"/>
    <n v="0"/>
  </r>
  <r>
    <x v="79"/>
    <x v="4"/>
    <n v="2021"/>
    <x v="0"/>
    <n v="51"/>
    <n v="3"/>
    <n v="16"/>
    <n v="23"/>
    <n v="12"/>
    <m/>
    <m/>
    <m/>
    <m/>
  </r>
  <r>
    <x v="79"/>
    <x v="4"/>
    <n v="2021"/>
    <x v="1"/>
    <n v="52"/>
    <n v="14"/>
    <n v="310"/>
    <n v="65"/>
    <n v="122"/>
    <n v="17000"/>
    <m/>
    <m/>
    <m/>
  </r>
  <r>
    <x v="79"/>
    <x v="4"/>
    <n v="2021"/>
    <x v="2"/>
    <n v="53"/>
    <n v="380"/>
    <m/>
    <m/>
    <m/>
    <m/>
    <n v="3797"/>
    <n v="78544"/>
    <m/>
  </r>
  <r>
    <x v="79"/>
    <x v="4"/>
    <n v="2021"/>
    <x v="3"/>
    <n v="54"/>
    <n v="38"/>
    <m/>
    <m/>
    <m/>
    <m/>
    <n v="4245"/>
    <n v="51193"/>
    <n v="16770000"/>
  </r>
  <r>
    <x v="80"/>
    <x v="2"/>
    <n v="2021"/>
    <x v="0"/>
    <n v="51"/>
    <n v="1"/>
    <n v="5"/>
    <n v="23"/>
    <n v="0"/>
    <n v="0"/>
    <m/>
    <m/>
    <m/>
  </r>
  <r>
    <x v="80"/>
    <x v="2"/>
    <n v="2021"/>
    <x v="1"/>
    <n v="52"/>
    <n v="1"/>
    <n v="9"/>
    <n v="0"/>
    <n v="0"/>
    <n v="0"/>
    <m/>
    <m/>
    <m/>
  </r>
  <r>
    <x v="80"/>
    <x v="2"/>
    <n v="2021"/>
    <x v="2"/>
    <n v="53"/>
    <n v="32"/>
    <m/>
    <m/>
    <m/>
    <m/>
    <n v="437"/>
    <n v="1517"/>
    <m/>
  </r>
  <r>
    <x v="80"/>
    <x v="2"/>
    <n v="2021"/>
    <x v="3"/>
    <n v="54"/>
    <n v="4"/>
    <m/>
    <m/>
    <m/>
    <m/>
    <n v="94"/>
    <n v="249"/>
    <n v="0"/>
  </r>
  <r>
    <x v="81"/>
    <x v="7"/>
    <n v="2021"/>
    <x v="0"/>
    <n v="51"/>
    <n v="4"/>
    <n v="55"/>
    <n v="26"/>
    <m/>
    <n v="2978451"/>
    <m/>
    <m/>
    <m/>
  </r>
  <r>
    <x v="81"/>
    <x v="7"/>
    <n v="2021"/>
    <x v="1"/>
    <n v="52"/>
    <n v="23"/>
    <n v="327"/>
    <m/>
    <m/>
    <m/>
    <m/>
    <m/>
    <m/>
  </r>
  <r>
    <x v="81"/>
    <x v="7"/>
    <n v="2021"/>
    <x v="2"/>
    <n v="53"/>
    <n v="106"/>
    <m/>
    <m/>
    <m/>
    <m/>
    <n v="3533"/>
    <n v="46203"/>
    <m/>
  </r>
  <r>
    <x v="81"/>
    <x v="7"/>
    <n v="2021"/>
    <x v="3"/>
    <n v="54"/>
    <n v="14"/>
    <m/>
    <m/>
    <m/>
    <m/>
    <n v="609"/>
    <n v="5334"/>
    <m/>
  </r>
  <r>
    <x v="82"/>
    <x v="5"/>
    <n v="2021"/>
    <x v="0"/>
    <n v="51"/>
    <n v="2"/>
    <m/>
    <n v="61"/>
    <n v="14"/>
    <m/>
    <m/>
    <m/>
    <m/>
  </r>
  <r>
    <x v="82"/>
    <x v="5"/>
    <n v="2021"/>
    <x v="1"/>
    <n v="52"/>
    <n v="1"/>
    <n v="123"/>
    <n v="20"/>
    <n v="22"/>
    <m/>
    <m/>
    <m/>
    <m/>
  </r>
  <r>
    <x v="82"/>
    <x v="5"/>
    <n v="2021"/>
    <x v="2"/>
    <n v="53"/>
    <n v="524"/>
    <m/>
    <m/>
    <m/>
    <m/>
    <n v="48560"/>
    <n v="59744"/>
    <m/>
  </r>
  <r>
    <x v="82"/>
    <x v="5"/>
    <n v="2021"/>
    <x v="3"/>
    <n v="54"/>
    <n v="104"/>
    <m/>
    <m/>
    <m/>
    <m/>
    <n v="31218"/>
    <n v="40698"/>
    <m/>
  </r>
  <r>
    <x v="83"/>
    <x v="6"/>
    <n v="2021"/>
    <x v="0"/>
    <n v="51"/>
    <n v="2"/>
    <n v="75"/>
    <n v="18"/>
    <n v="156"/>
    <n v="0"/>
    <m/>
    <m/>
    <m/>
  </r>
  <r>
    <x v="83"/>
    <x v="6"/>
    <n v="2021"/>
    <x v="1"/>
    <n v="52"/>
    <n v="121"/>
    <n v="148"/>
    <n v="0"/>
    <n v="178"/>
    <n v="0"/>
    <m/>
    <m/>
    <m/>
  </r>
  <r>
    <x v="83"/>
    <x v="6"/>
    <n v="2021"/>
    <x v="2"/>
    <n v="53"/>
    <n v="45"/>
    <m/>
    <m/>
    <m/>
    <m/>
    <n v="168"/>
    <n v="879"/>
    <m/>
  </r>
  <r>
    <x v="83"/>
    <x v="6"/>
    <n v="2021"/>
    <x v="3"/>
    <n v="54"/>
    <n v="6"/>
    <m/>
    <m/>
    <m/>
    <m/>
    <n v="215"/>
    <n v="1456"/>
    <n v="0"/>
  </r>
  <r>
    <x v="84"/>
    <x v="6"/>
    <n v="2021"/>
    <x v="0"/>
    <n v="51"/>
    <n v="1"/>
    <n v="27"/>
    <n v="0"/>
    <n v="0"/>
    <n v="0"/>
    <m/>
    <m/>
    <m/>
  </r>
  <r>
    <x v="84"/>
    <x v="6"/>
    <n v="2021"/>
    <x v="1"/>
    <n v="52"/>
    <n v="12"/>
    <m/>
    <m/>
    <m/>
    <m/>
    <m/>
    <m/>
    <m/>
  </r>
  <r>
    <x v="84"/>
    <x v="6"/>
    <n v="2021"/>
    <x v="2"/>
    <n v="53"/>
    <m/>
    <m/>
    <m/>
    <m/>
    <m/>
    <m/>
    <m/>
    <m/>
  </r>
  <r>
    <x v="84"/>
    <x v="6"/>
    <n v="2021"/>
    <x v="3"/>
    <n v="54"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0">
  <r>
    <x v="0"/>
    <x v="0"/>
    <n v="2021"/>
    <x v="0"/>
    <n v="46"/>
    <m/>
    <n v="0"/>
    <n v="5368"/>
    <m/>
    <m/>
    <m/>
    <n v="0"/>
    <m/>
  </r>
  <r>
    <x v="0"/>
    <x v="0"/>
    <n v="2021"/>
    <x v="1"/>
    <n v="47"/>
    <n v="4"/>
    <n v="0"/>
    <n v="710"/>
    <n v="0"/>
    <n v="32193"/>
    <n v="0"/>
    <n v="0"/>
    <n v="0"/>
  </r>
  <r>
    <x v="0"/>
    <x v="0"/>
    <n v="2021"/>
    <x v="2"/>
    <n v="48"/>
    <n v="1"/>
    <n v="0"/>
    <n v="32"/>
    <m/>
    <n v="0"/>
    <n v="0"/>
    <n v="0"/>
    <n v="0"/>
  </r>
  <r>
    <x v="0"/>
    <x v="0"/>
    <n v="2021"/>
    <x v="3"/>
    <n v="49"/>
    <n v="2"/>
    <m/>
    <n v="70"/>
    <m/>
    <m/>
    <m/>
    <n v="0"/>
    <m/>
  </r>
  <r>
    <x v="1"/>
    <x v="1"/>
    <n v="2021"/>
    <x v="0"/>
    <n v="46"/>
    <n v="21"/>
    <n v="26"/>
    <n v="4587"/>
    <n v="184"/>
    <n v="38500"/>
    <n v="592"/>
    <n v="1515621"/>
    <n v="100000"/>
  </r>
  <r>
    <x v="1"/>
    <x v="1"/>
    <n v="2021"/>
    <x v="1"/>
    <n v="47"/>
    <n v="0"/>
    <n v="0"/>
    <n v="0"/>
    <n v="0"/>
    <n v="0"/>
    <n v="0"/>
    <n v="0"/>
    <n v="0"/>
  </r>
  <r>
    <x v="1"/>
    <x v="1"/>
    <n v="2021"/>
    <x v="2"/>
    <n v="48"/>
    <n v="2"/>
    <n v="0"/>
    <n v="304"/>
    <m/>
    <n v="7000"/>
    <n v="3800"/>
    <n v="0"/>
    <n v="0"/>
  </r>
  <r>
    <x v="1"/>
    <x v="1"/>
    <n v="2021"/>
    <x v="3"/>
    <n v="49"/>
    <n v="0"/>
    <m/>
    <n v="0"/>
    <m/>
    <m/>
    <m/>
    <n v="0"/>
    <m/>
  </r>
  <r>
    <x v="2"/>
    <x v="1"/>
    <n v="2021"/>
    <x v="0"/>
    <n v="46"/>
    <n v="4"/>
    <n v="78"/>
    <n v="8500"/>
    <n v="5928"/>
    <n v="15500"/>
    <n v="13866"/>
    <n v="300000"/>
    <n v="275000"/>
  </r>
  <r>
    <x v="2"/>
    <x v="1"/>
    <n v="2021"/>
    <x v="1"/>
    <n v="47"/>
    <n v="12"/>
    <n v="141"/>
    <n v="1800"/>
    <n v="11952"/>
    <n v="1000"/>
    <n v="51558"/>
    <n v="2802000"/>
    <n v="403500"/>
  </r>
  <r>
    <x v="2"/>
    <x v="1"/>
    <n v="2021"/>
    <x v="2"/>
    <n v="48"/>
    <n v="5"/>
    <n v="24"/>
    <n v="2893"/>
    <m/>
    <n v="4880"/>
    <n v="2962"/>
    <n v="0"/>
    <n v="5000"/>
  </r>
  <r>
    <x v="2"/>
    <x v="1"/>
    <n v="2021"/>
    <x v="3"/>
    <n v="49"/>
    <n v="52"/>
    <m/>
    <n v="1627"/>
    <m/>
    <m/>
    <m/>
    <n v="0"/>
    <m/>
  </r>
  <r>
    <x v="3"/>
    <x v="2"/>
    <n v="2021"/>
    <x v="0"/>
    <n v="46"/>
    <n v="21"/>
    <n v="38"/>
    <n v="2701"/>
    <n v="7453"/>
    <n v="11565"/>
    <n v="19015"/>
    <n v="180000"/>
    <n v="66000"/>
  </r>
  <r>
    <x v="3"/>
    <x v="2"/>
    <n v="2021"/>
    <x v="1"/>
    <n v="47"/>
    <n v="58"/>
    <n v="599"/>
    <n v="1837"/>
    <n v="10862"/>
    <n v="23298"/>
    <n v="27070"/>
    <n v="0"/>
    <n v="179836"/>
  </r>
  <r>
    <x v="3"/>
    <x v="2"/>
    <n v="2021"/>
    <x v="2"/>
    <n v="48"/>
    <n v="3"/>
    <n v="13"/>
    <n v="65"/>
    <m/>
    <n v="3718"/>
    <n v="4751"/>
    <n v="0"/>
    <n v="0"/>
  </r>
  <r>
    <x v="3"/>
    <x v="2"/>
    <n v="2021"/>
    <x v="3"/>
    <n v="49"/>
    <n v="2"/>
    <m/>
    <n v="125"/>
    <m/>
    <m/>
    <m/>
    <n v="0"/>
    <m/>
  </r>
  <r>
    <x v="4"/>
    <x v="3"/>
    <n v="2021"/>
    <x v="0"/>
    <n v="46"/>
    <n v="24"/>
    <n v="5"/>
    <n v="3556"/>
    <n v="290"/>
    <n v="99818"/>
    <n v="1783"/>
    <n v="22962255"/>
    <n v="841536"/>
  </r>
  <r>
    <x v="4"/>
    <x v="3"/>
    <n v="2021"/>
    <x v="1"/>
    <n v="47"/>
    <n v="28"/>
    <n v="306"/>
    <n v="2895"/>
    <n v="310225"/>
    <n v="27892"/>
    <n v="79971"/>
    <n v="7174458"/>
    <n v="5180817"/>
  </r>
  <r>
    <x v="4"/>
    <x v="3"/>
    <n v="2021"/>
    <x v="2"/>
    <n v="48"/>
    <n v="0"/>
    <n v="18"/>
    <n v="1005"/>
    <m/>
    <n v="540"/>
    <n v="745"/>
    <m/>
    <m/>
  </r>
  <r>
    <x v="4"/>
    <x v="3"/>
    <n v="2021"/>
    <x v="3"/>
    <n v="49"/>
    <n v="1"/>
    <m/>
    <n v="26"/>
    <m/>
    <m/>
    <m/>
    <m/>
    <m/>
  </r>
  <r>
    <x v="5"/>
    <x v="0"/>
    <n v="2021"/>
    <x v="0"/>
    <n v="46"/>
    <n v="29"/>
    <n v="30"/>
    <n v="33498"/>
    <n v="6876"/>
    <n v="15500"/>
    <n v="14381"/>
    <m/>
    <m/>
  </r>
  <r>
    <x v="5"/>
    <x v="0"/>
    <n v="2021"/>
    <x v="1"/>
    <n v="47"/>
    <n v="79"/>
    <n v="51"/>
    <n v="9344"/>
    <n v="6778"/>
    <n v="14148"/>
    <n v="13152"/>
    <m/>
    <m/>
  </r>
  <r>
    <x v="5"/>
    <x v="0"/>
    <n v="2021"/>
    <x v="2"/>
    <n v="48"/>
    <n v="3"/>
    <n v="6"/>
    <n v="108"/>
    <m/>
    <n v="10000"/>
    <n v="7112"/>
    <m/>
    <n v="30000"/>
  </r>
  <r>
    <x v="5"/>
    <x v="0"/>
    <n v="2021"/>
    <x v="3"/>
    <n v="49"/>
    <m/>
    <m/>
    <m/>
    <m/>
    <m/>
    <m/>
    <m/>
    <m/>
  </r>
  <r>
    <x v="6"/>
    <x v="4"/>
    <n v="2021"/>
    <x v="0"/>
    <n v="46"/>
    <n v="11"/>
    <n v="277"/>
    <n v="247445"/>
    <n v="112762"/>
    <n v="326220"/>
    <n v="198145"/>
    <n v="25619362"/>
    <n v="4246113"/>
  </r>
  <r>
    <x v="6"/>
    <x v="4"/>
    <n v="2021"/>
    <x v="1"/>
    <n v="47"/>
    <n v="20"/>
    <n v="262"/>
    <n v="8870"/>
    <n v="36269"/>
    <n v="12600"/>
    <n v="124881"/>
    <n v="2305890"/>
    <n v="455388"/>
  </r>
  <r>
    <x v="6"/>
    <x v="4"/>
    <n v="2021"/>
    <x v="2"/>
    <n v="48"/>
    <n v="4"/>
    <n v="27"/>
    <n v="5400"/>
    <m/>
    <n v="70"/>
    <n v="18880"/>
    <n v="0"/>
    <n v="0"/>
  </r>
  <r>
    <x v="6"/>
    <x v="4"/>
    <n v="2021"/>
    <x v="3"/>
    <n v="49"/>
    <n v="30"/>
    <m/>
    <n v="71"/>
    <m/>
    <m/>
    <m/>
    <n v="0"/>
    <m/>
  </r>
  <r>
    <x v="7"/>
    <x v="5"/>
    <n v="2021"/>
    <x v="0"/>
    <n v="46"/>
    <n v="12"/>
    <n v="276"/>
    <n v="23422"/>
    <n v="28754"/>
    <n v="17065"/>
    <n v="54323"/>
    <n v="37042083"/>
    <n v="576543"/>
  </r>
  <r>
    <x v="7"/>
    <x v="5"/>
    <n v="2021"/>
    <x v="1"/>
    <n v="47"/>
    <n v="16"/>
    <n v="198"/>
    <n v="8765"/>
    <n v="26543"/>
    <n v="21071"/>
    <n v="64875"/>
    <n v="52377"/>
    <n v="325050"/>
  </r>
  <r>
    <x v="7"/>
    <x v="5"/>
    <n v="2021"/>
    <x v="2"/>
    <n v="48"/>
    <n v="7"/>
    <n v="19"/>
    <n v="1037"/>
    <m/>
    <n v="451"/>
    <n v="23654"/>
    <n v="0"/>
    <n v="0"/>
  </r>
  <r>
    <x v="7"/>
    <x v="5"/>
    <n v="2021"/>
    <x v="3"/>
    <n v="49"/>
    <n v="13"/>
    <m/>
    <n v="305"/>
    <m/>
    <m/>
    <m/>
    <n v="0"/>
    <m/>
  </r>
  <r>
    <x v="8"/>
    <x v="5"/>
    <n v="2021"/>
    <x v="0"/>
    <n v="46"/>
    <n v="17"/>
    <n v="51"/>
    <n v="3720"/>
    <n v="80226"/>
    <n v="27195"/>
    <n v="90086"/>
    <n v="10490026"/>
    <n v="148000"/>
  </r>
  <r>
    <x v="8"/>
    <x v="5"/>
    <n v="2021"/>
    <x v="1"/>
    <n v="47"/>
    <n v="133"/>
    <n v="56"/>
    <n v="4261"/>
    <n v="6324"/>
    <n v="11009"/>
    <n v="4570"/>
    <n v="9259973"/>
    <n v="203586"/>
  </r>
  <r>
    <x v="8"/>
    <x v="5"/>
    <n v="2021"/>
    <x v="2"/>
    <n v="48"/>
    <n v="2"/>
    <n v="22"/>
    <n v="128"/>
    <m/>
    <n v="1005"/>
    <n v="3744"/>
    <n v="0"/>
    <n v="82000"/>
  </r>
  <r>
    <x v="8"/>
    <x v="5"/>
    <n v="2021"/>
    <x v="3"/>
    <n v="49"/>
    <n v="9"/>
    <m/>
    <n v="296"/>
    <m/>
    <m/>
    <m/>
    <n v="0"/>
    <m/>
  </r>
  <r>
    <x v="9"/>
    <x v="2"/>
    <n v="2021"/>
    <x v="0"/>
    <n v="46"/>
    <n v="2"/>
    <n v="5"/>
    <n v="380"/>
    <n v="900"/>
    <n v="300"/>
    <n v="500"/>
    <m/>
    <m/>
  </r>
  <r>
    <x v="9"/>
    <x v="2"/>
    <n v="2021"/>
    <x v="1"/>
    <n v="47"/>
    <n v="2"/>
    <n v="8"/>
    <n v="200"/>
    <n v="950"/>
    <n v="200"/>
    <n v="1050"/>
    <m/>
    <m/>
  </r>
  <r>
    <x v="9"/>
    <x v="2"/>
    <n v="2021"/>
    <x v="2"/>
    <n v="48"/>
    <n v="1"/>
    <n v="1"/>
    <n v="120"/>
    <m/>
    <m/>
    <m/>
    <m/>
    <m/>
  </r>
  <r>
    <x v="9"/>
    <x v="2"/>
    <n v="2021"/>
    <x v="3"/>
    <n v="49"/>
    <n v="1"/>
    <m/>
    <m/>
    <m/>
    <m/>
    <m/>
    <m/>
    <m/>
  </r>
  <r>
    <x v="10"/>
    <x v="5"/>
    <n v="2021"/>
    <x v="0"/>
    <n v="46"/>
    <n v="21"/>
    <n v="64"/>
    <n v="90"/>
    <n v="4148"/>
    <n v="79"/>
    <n v="21297"/>
    <n v="2200000"/>
    <n v="229740"/>
  </r>
  <r>
    <x v="10"/>
    <x v="5"/>
    <n v="2021"/>
    <x v="1"/>
    <n v="47"/>
    <n v="82"/>
    <n v="294"/>
    <n v="1643"/>
    <n v="15977"/>
    <n v="9384"/>
    <n v="96072"/>
    <n v="0"/>
    <n v="967000"/>
  </r>
  <r>
    <x v="10"/>
    <x v="5"/>
    <n v="2021"/>
    <x v="2"/>
    <n v="48"/>
    <n v="4"/>
    <n v="17"/>
    <n v="43"/>
    <m/>
    <n v="5"/>
    <n v="4164"/>
    <n v="0"/>
    <n v="0"/>
  </r>
  <r>
    <x v="10"/>
    <x v="5"/>
    <n v="2021"/>
    <x v="3"/>
    <n v="49"/>
    <n v="3"/>
    <m/>
    <n v="40"/>
    <m/>
    <m/>
    <m/>
    <n v="0"/>
    <m/>
  </r>
  <r>
    <x v="11"/>
    <x v="0"/>
    <n v="2021"/>
    <x v="0"/>
    <n v="46"/>
    <n v="21"/>
    <n v="0"/>
    <n v="31606"/>
    <n v="0"/>
    <n v="67056"/>
    <n v="0"/>
    <n v="1675500"/>
    <n v="0"/>
  </r>
  <r>
    <x v="11"/>
    <x v="0"/>
    <n v="2021"/>
    <x v="1"/>
    <n v="47"/>
    <n v="12"/>
    <n v="178"/>
    <n v="22748"/>
    <n v="10585"/>
    <n v="50636"/>
    <n v="38845"/>
    <n v="0"/>
    <n v="0"/>
  </r>
  <r>
    <x v="11"/>
    <x v="0"/>
    <n v="2021"/>
    <x v="2"/>
    <n v="48"/>
    <n v="4"/>
    <n v="15"/>
    <n v="80"/>
    <m/>
    <n v="1230"/>
    <n v="5955"/>
    <n v="0"/>
    <n v="0"/>
  </r>
  <r>
    <x v="11"/>
    <x v="0"/>
    <n v="2021"/>
    <x v="3"/>
    <n v="49"/>
    <n v="0"/>
    <m/>
    <n v="0"/>
    <m/>
    <m/>
    <m/>
    <n v="0"/>
    <m/>
  </r>
  <r>
    <x v="12"/>
    <x v="3"/>
    <n v="2021"/>
    <x v="0"/>
    <n v="46"/>
    <n v="13"/>
    <m/>
    <n v="250"/>
    <m/>
    <n v="2365"/>
    <m/>
    <n v="4951967"/>
    <m/>
  </r>
  <r>
    <x v="12"/>
    <x v="3"/>
    <n v="2021"/>
    <x v="1"/>
    <n v="47"/>
    <n v="26"/>
    <n v="338"/>
    <n v="2434"/>
    <n v="42858"/>
    <n v="17649"/>
    <n v="67018"/>
    <n v="980192"/>
    <n v="67500"/>
  </r>
  <r>
    <x v="12"/>
    <x v="3"/>
    <n v="2021"/>
    <x v="2"/>
    <n v="48"/>
    <n v="1"/>
    <n v="9"/>
    <n v="46"/>
    <m/>
    <m/>
    <n v="3247"/>
    <m/>
    <m/>
  </r>
  <r>
    <x v="12"/>
    <x v="3"/>
    <n v="2021"/>
    <x v="3"/>
    <n v="49"/>
    <n v="1"/>
    <m/>
    <n v="9"/>
    <m/>
    <m/>
    <m/>
    <m/>
    <m/>
  </r>
  <r>
    <x v="13"/>
    <x v="5"/>
    <n v="2021"/>
    <x v="0"/>
    <n v="46"/>
    <n v="41"/>
    <n v="98"/>
    <n v="8055"/>
    <n v="21235"/>
    <n v="8302"/>
    <n v="30392"/>
    <n v="20399812"/>
    <n v="403817"/>
  </r>
  <r>
    <x v="13"/>
    <x v="5"/>
    <n v="2021"/>
    <x v="1"/>
    <n v="47"/>
    <m/>
    <n v="598"/>
    <m/>
    <n v="49934"/>
    <n v="4108"/>
    <n v="120000"/>
    <m/>
    <n v="308987"/>
  </r>
  <r>
    <x v="13"/>
    <x v="5"/>
    <n v="2021"/>
    <x v="2"/>
    <n v="48"/>
    <n v="4"/>
    <n v="7"/>
    <n v="129"/>
    <m/>
    <n v="434"/>
    <n v="4148"/>
    <m/>
    <n v="10000"/>
  </r>
  <r>
    <x v="13"/>
    <x v="5"/>
    <n v="2021"/>
    <x v="3"/>
    <n v="49"/>
    <n v="3"/>
    <m/>
    <n v="22"/>
    <m/>
    <m/>
    <m/>
    <n v="0"/>
    <m/>
  </r>
  <r>
    <x v="14"/>
    <x v="6"/>
    <n v="2021"/>
    <x v="0"/>
    <n v="46"/>
    <n v="0"/>
    <n v="0"/>
    <n v="0"/>
    <n v="0"/>
    <n v="0"/>
    <n v="0"/>
    <n v="0"/>
    <n v="0"/>
  </r>
  <r>
    <x v="14"/>
    <x v="6"/>
    <n v="2021"/>
    <x v="1"/>
    <n v="47"/>
    <n v="52"/>
    <n v="0"/>
    <n v="0"/>
    <n v="0"/>
    <n v="0"/>
    <n v="0"/>
    <n v="0"/>
    <n v="0"/>
  </r>
  <r>
    <x v="14"/>
    <x v="6"/>
    <n v="2021"/>
    <x v="2"/>
    <n v="48"/>
    <n v="2"/>
    <n v="0"/>
    <n v="4000"/>
    <m/>
    <n v="4000"/>
    <n v="0"/>
    <n v="0"/>
    <n v="0"/>
  </r>
  <r>
    <x v="14"/>
    <x v="6"/>
    <n v="2021"/>
    <x v="3"/>
    <n v="49"/>
    <n v="62"/>
    <m/>
    <n v="500"/>
    <m/>
    <m/>
    <m/>
    <n v="0"/>
    <m/>
  </r>
  <r>
    <x v="15"/>
    <x v="2"/>
    <n v="2021"/>
    <x v="0"/>
    <n v="46"/>
    <n v="1"/>
    <m/>
    <n v="5500"/>
    <m/>
    <n v="1707"/>
    <m/>
    <n v="30745500"/>
    <m/>
  </r>
  <r>
    <x v="15"/>
    <x v="2"/>
    <n v="2021"/>
    <x v="1"/>
    <n v="47"/>
    <n v="1"/>
    <n v="31"/>
    <n v="1738"/>
    <n v="146"/>
    <n v="628"/>
    <n v="4747"/>
    <m/>
    <m/>
  </r>
  <r>
    <x v="15"/>
    <x v="2"/>
    <n v="2021"/>
    <x v="2"/>
    <n v="48"/>
    <m/>
    <n v="1"/>
    <m/>
    <m/>
    <n v="300"/>
    <m/>
    <m/>
    <m/>
  </r>
  <r>
    <x v="15"/>
    <x v="2"/>
    <n v="2021"/>
    <x v="3"/>
    <n v="49"/>
    <m/>
    <m/>
    <m/>
    <m/>
    <m/>
    <m/>
    <m/>
    <m/>
  </r>
  <r>
    <x v="16"/>
    <x v="2"/>
    <n v="2021"/>
    <x v="0"/>
    <n v="46"/>
    <n v="1"/>
    <n v="64"/>
    <n v="127"/>
    <n v="12167"/>
    <n v="32800"/>
    <n v="8129"/>
    <n v="154000"/>
    <n v="280000"/>
  </r>
  <r>
    <x v="16"/>
    <x v="2"/>
    <n v="2021"/>
    <x v="1"/>
    <n v="47"/>
    <n v="6"/>
    <n v="139"/>
    <n v="4340"/>
    <n v="12590"/>
    <n v="34200"/>
    <n v="30000"/>
    <n v="0"/>
    <n v="22000"/>
  </r>
  <r>
    <x v="16"/>
    <x v="2"/>
    <n v="2021"/>
    <x v="2"/>
    <n v="48"/>
    <n v="5"/>
    <n v="1"/>
    <n v="2600"/>
    <m/>
    <n v="3"/>
    <n v="113"/>
    <n v="0"/>
    <n v="160000"/>
  </r>
  <r>
    <x v="16"/>
    <x v="2"/>
    <n v="2021"/>
    <x v="3"/>
    <n v="49"/>
    <n v="0"/>
    <m/>
    <n v="0"/>
    <m/>
    <m/>
    <m/>
    <n v="0"/>
    <m/>
  </r>
  <r>
    <x v="17"/>
    <x v="5"/>
    <n v="2021"/>
    <x v="0"/>
    <n v="46"/>
    <n v="0"/>
    <n v="9"/>
    <n v="0"/>
    <n v="53"/>
    <n v="0"/>
    <n v="180"/>
    <n v="0"/>
    <n v="0"/>
  </r>
  <r>
    <x v="17"/>
    <x v="5"/>
    <n v="2021"/>
    <x v="1"/>
    <n v="47"/>
    <n v="16"/>
    <n v="241"/>
    <n v="19641"/>
    <n v="9529"/>
    <n v="62266"/>
    <n v="31116"/>
    <n v="0"/>
    <n v="187000"/>
  </r>
  <r>
    <x v="17"/>
    <x v="5"/>
    <n v="2021"/>
    <x v="2"/>
    <n v="48"/>
    <n v="4"/>
    <n v="22"/>
    <n v="956"/>
    <m/>
    <n v="5462"/>
    <n v="4861"/>
    <n v="0"/>
    <n v="14000"/>
  </r>
  <r>
    <x v="17"/>
    <x v="5"/>
    <n v="2021"/>
    <x v="3"/>
    <n v="49"/>
    <n v="1"/>
    <m/>
    <n v="35"/>
    <m/>
    <m/>
    <m/>
    <m/>
    <m/>
  </r>
  <r>
    <x v="18"/>
    <x v="6"/>
    <n v="2021"/>
    <x v="0"/>
    <n v="46"/>
    <n v="0"/>
    <n v="0"/>
    <n v="0"/>
    <n v="0"/>
    <n v="0"/>
    <n v="0"/>
    <n v="0"/>
    <n v="0"/>
  </r>
  <r>
    <x v="18"/>
    <x v="6"/>
    <n v="2021"/>
    <x v="1"/>
    <n v="47"/>
    <n v="0"/>
    <n v="0"/>
    <n v="0"/>
    <n v="0"/>
    <n v="0"/>
    <n v="0"/>
    <n v="0"/>
    <n v="0"/>
  </r>
  <r>
    <x v="18"/>
    <x v="6"/>
    <n v="2021"/>
    <x v="2"/>
    <n v="48"/>
    <n v="1"/>
    <n v="0"/>
    <n v="30"/>
    <m/>
    <n v="0"/>
    <n v="0"/>
    <n v="0"/>
    <n v="0"/>
  </r>
  <r>
    <x v="18"/>
    <x v="6"/>
    <n v="2021"/>
    <x v="3"/>
    <n v="49"/>
    <n v="0"/>
    <m/>
    <n v="0"/>
    <m/>
    <m/>
    <m/>
    <n v="0"/>
    <m/>
  </r>
  <r>
    <x v="19"/>
    <x v="1"/>
    <n v="2021"/>
    <x v="0"/>
    <n v="46"/>
    <n v="30"/>
    <n v="59"/>
    <n v="16816"/>
    <n v="16493"/>
    <n v="92615"/>
    <n v="81990"/>
    <n v="4342927"/>
    <n v="4045481"/>
  </r>
  <r>
    <x v="19"/>
    <x v="1"/>
    <n v="2021"/>
    <x v="1"/>
    <n v="47"/>
    <n v="9"/>
    <n v="368"/>
    <n v="1395"/>
    <n v="13917"/>
    <n v="5495"/>
    <n v="49585"/>
    <n v="0"/>
    <n v="1773410"/>
  </r>
  <r>
    <x v="19"/>
    <x v="1"/>
    <n v="2021"/>
    <x v="2"/>
    <n v="48"/>
    <n v="0"/>
    <n v="19"/>
    <n v="0"/>
    <m/>
    <n v="0"/>
    <n v="7277"/>
    <n v="0"/>
    <n v="29000"/>
  </r>
  <r>
    <x v="19"/>
    <x v="1"/>
    <n v="2021"/>
    <x v="3"/>
    <n v="49"/>
    <n v="37"/>
    <m/>
    <n v="820"/>
    <m/>
    <m/>
    <m/>
    <n v="0"/>
    <m/>
  </r>
  <r>
    <x v="20"/>
    <x v="6"/>
    <n v="2021"/>
    <x v="0"/>
    <n v="46"/>
    <n v="9"/>
    <n v="16"/>
    <n v="19115"/>
    <n v="11064"/>
    <n v="583"/>
    <n v="41642"/>
    <m/>
    <m/>
  </r>
  <r>
    <x v="20"/>
    <x v="6"/>
    <n v="2021"/>
    <x v="1"/>
    <n v="47"/>
    <m/>
    <n v="91"/>
    <m/>
    <n v="17166"/>
    <n v="307"/>
    <n v="41726"/>
    <m/>
    <m/>
  </r>
  <r>
    <x v="20"/>
    <x v="6"/>
    <n v="2021"/>
    <x v="2"/>
    <n v="48"/>
    <n v="1"/>
    <n v="2"/>
    <n v="46"/>
    <m/>
    <n v="0"/>
    <n v="574"/>
    <m/>
    <m/>
  </r>
  <r>
    <x v="20"/>
    <x v="6"/>
    <n v="2021"/>
    <x v="3"/>
    <n v="49"/>
    <n v="1"/>
    <m/>
    <n v="30"/>
    <m/>
    <m/>
    <m/>
    <m/>
    <m/>
  </r>
  <r>
    <x v="21"/>
    <x v="3"/>
    <n v="2021"/>
    <x v="0"/>
    <n v="46"/>
    <n v="36"/>
    <n v="15"/>
    <n v="31890"/>
    <n v="4800"/>
    <n v="14957"/>
    <n v="10136"/>
    <n v="1701274"/>
    <n v="3190418"/>
  </r>
  <r>
    <x v="21"/>
    <x v="3"/>
    <n v="2021"/>
    <x v="1"/>
    <n v="47"/>
    <n v="55"/>
    <n v="282"/>
    <n v="8250"/>
    <n v="19742"/>
    <n v="16500"/>
    <n v="40706"/>
    <n v="4042160"/>
    <n v="1457915"/>
  </r>
  <r>
    <x v="21"/>
    <x v="3"/>
    <n v="2021"/>
    <x v="2"/>
    <n v="48"/>
    <n v="1"/>
    <n v="0"/>
    <n v="14"/>
    <m/>
    <n v="100"/>
    <n v="0"/>
    <n v="0"/>
    <n v="0"/>
  </r>
  <r>
    <x v="21"/>
    <x v="3"/>
    <n v="2021"/>
    <x v="3"/>
    <n v="49"/>
    <n v="0"/>
    <m/>
    <n v="0"/>
    <m/>
    <m/>
    <m/>
    <n v="0"/>
    <m/>
  </r>
  <r>
    <x v="22"/>
    <x v="0"/>
    <n v="2021"/>
    <x v="0"/>
    <n v="46"/>
    <n v="17"/>
    <n v="0"/>
    <n v="5000"/>
    <m/>
    <n v="10000"/>
    <m/>
    <m/>
    <m/>
  </r>
  <r>
    <x v="22"/>
    <x v="0"/>
    <n v="2021"/>
    <x v="1"/>
    <n v="47"/>
    <m/>
    <m/>
    <m/>
    <m/>
    <m/>
    <m/>
    <m/>
    <m/>
  </r>
  <r>
    <x v="22"/>
    <x v="0"/>
    <n v="2021"/>
    <x v="2"/>
    <n v="48"/>
    <n v="1"/>
    <n v="2"/>
    <n v="100"/>
    <m/>
    <m/>
    <m/>
    <m/>
    <m/>
  </r>
  <r>
    <x v="22"/>
    <x v="0"/>
    <n v="2021"/>
    <x v="3"/>
    <n v="49"/>
    <n v="0"/>
    <m/>
    <m/>
    <m/>
    <m/>
    <m/>
    <m/>
    <m/>
  </r>
  <r>
    <x v="23"/>
    <x v="5"/>
    <n v="2021"/>
    <x v="0"/>
    <n v="46"/>
    <n v="11"/>
    <n v="70"/>
    <n v="6428"/>
    <n v="6444"/>
    <n v="39241"/>
    <n v="10293"/>
    <n v="0"/>
    <n v="98000"/>
  </r>
  <r>
    <x v="23"/>
    <x v="5"/>
    <n v="2021"/>
    <x v="1"/>
    <n v="47"/>
    <n v="5"/>
    <n v="70"/>
    <n v="6234"/>
    <n v="6725"/>
    <n v="38921"/>
    <n v="24038"/>
    <n v="0"/>
    <n v="110650"/>
  </r>
  <r>
    <x v="23"/>
    <x v="5"/>
    <n v="2021"/>
    <x v="2"/>
    <n v="48"/>
    <n v="1"/>
    <n v="16"/>
    <n v="19"/>
    <m/>
    <n v="503"/>
    <n v="3359"/>
    <n v="0"/>
    <n v="5000"/>
  </r>
  <r>
    <x v="23"/>
    <x v="5"/>
    <n v="2021"/>
    <x v="3"/>
    <n v="49"/>
    <n v="3"/>
    <m/>
    <n v="38"/>
    <m/>
    <m/>
    <m/>
    <n v="0"/>
    <m/>
  </r>
  <r>
    <x v="24"/>
    <x v="2"/>
    <n v="2021"/>
    <x v="0"/>
    <n v="46"/>
    <n v="13"/>
    <n v="24"/>
    <n v="1100"/>
    <n v="489"/>
    <n v="3004"/>
    <n v="1970"/>
    <n v="5913564"/>
    <n v="2850000"/>
  </r>
  <r>
    <x v="24"/>
    <x v="2"/>
    <n v="2021"/>
    <x v="1"/>
    <n v="47"/>
    <n v="4"/>
    <n v="1"/>
    <n v="2521"/>
    <n v="1"/>
    <n v="2521"/>
    <n v="1420"/>
    <n v="700000"/>
    <n v="0"/>
  </r>
  <r>
    <x v="24"/>
    <x v="2"/>
    <n v="2021"/>
    <x v="2"/>
    <n v="48"/>
    <n v="1"/>
    <n v="6"/>
    <n v="171"/>
    <m/>
    <n v="1740"/>
    <n v="692"/>
    <n v="0"/>
    <n v="0"/>
  </r>
  <r>
    <x v="24"/>
    <x v="2"/>
    <n v="2021"/>
    <x v="3"/>
    <n v="49"/>
    <n v="0"/>
    <m/>
    <n v="0"/>
    <m/>
    <m/>
    <m/>
    <m/>
    <m/>
  </r>
  <r>
    <x v="25"/>
    <x v="3"/>
    <n v="2021"/>
    <x v="0"/>
    <n v="46"/>
    <m/>
    <m/>
    <m/>
    <m/>
    <m/>
    <m/>
    <m/>
    <m/>
  </r>
  <r>
    <x v="25"/>
    <x v="3"/>
    <n v="2021"/>
    <x v="1"/>
    <n v="47"/>
    <n v="9"/>
    <n v="103"/>
    <n v="54"/>
    <n v="2669"/>
    <n v="8712"/>
    <n v="5338"/>
    <m/>
    <m/>
  </r>
  <r>
    <x v="25"/>
    <x v="3"/>
    <n v="2021"/>
    <x v="2"/>
    <n v="48"/>
    <n v="4"/>
    <m/>
    <n v="18"/>
    <m/>
    <m/>
    <m/>
    <m/>
    <m/>
  </r>
  <r>
    <x v="25"/>
    <x v="3"/>
    <n v="2021"/>
    <x v="3"/>
    <n v="49"/>
    <m/>
    <m/>
    <m/>
    <m/>
    <m/>
    <m/>
    <m/>
    <m/>
  </r>
  <r>
    <x v="26"/>
    <x v="1"/>
    <n v="2021"/>
    <x v="0"/>
    <n v="46"/>
    <n v="15"/>
    <n v="0"/>
    <n v="1321"/>
    <n v="0"/>
    <n v="22790"/>
    <n v="0"/>
    <n v="400000"/>
    <n v="0"/>
  </r>
  <r>
    <x v="26"/>
    <x v="1"/>
    <n v="2021"/>
    <x v="1"/>
    <n v="47"/>
    <n v="23"/>
    <n v="542"/>
    <n v="3439"/>
    <n v="57915"/>
    <n v="6450"/>
    <n v="178783"/>
    <n v="171640"/>
    <n v="261610"/>
  </r>
  <r>
    <x v="26"/>
    <x v="1"/>
    <n v="2021"/>
    <x v="2"/>
    <n v="48"/>
    <n v="0"/>
    <n v="0"/>
    <n v="0"/>
    <m/>
    <n v="0"/>
    <n v="0"/>
    <n v="0"/>
    <n v="0"/>
  </r>
  <r>
    <x v="26"/>
    <x v="1"/>
    <n v="2021"/>
    <x v="3"/>
    <n v="49"/>
    <n v="0"/>
    <m/>
    <n v="0"/>
    <m/>
    <m/>
    <m/>
    <n v="0"/>
    <m/>
  </r>
  <r>
    <x v="27"/>
    <x v="4"/>
    <n v="2021"/>
    <x v="0"/>
    <n v="46"/>
    <n v="16"/>
    <n v="2"/>
    <n v="24356"/>
    <n v="242"/>
    <n v="75045"/>
    <n v="2954"/>
    <n v="598000"/>
    <n v="0"/>
  </r>
  <r>
    <x v="27"/>
    <x v="4"/>
    <n v="2021"/>
    <x v="1"/>
    <n v="47"/>
    <n v="6"/>
    <n v="111"/>
    <n v="5855"/>
    <n v="14855"/>
    <n v="161505"/>
    <n v="47402"/>
    <n v="0"/>
    <n v="147844"/>
  </r>
  <r>
    <x v="27"/>
    <x v="4"/>
    <n v="2021"/>
    <x v="2"/>
    <n v="48"/>
    <n v="2"/>
    <n v="7"/>
    <n v="266"/>
    <m/>
    <n v="14732"/>
    <n v="1393"/>
    <n v="0"/>
    <n v="0"/>
  </r>
  <r>
    <x v="27"/>
    <x v="4"/>
    <n v="2021"/>
    <x v="3"/>
    <n v="49"/>
    <n v="1"/>
    <m/>
    <n v="200"/>
    <m/>
    <m/>
    <m/>
    <n v="0"/>
    <m/>
  </r>
  <r>
    <x v="28"/>
    <x v="3"/>
    <n v="2021"/>
    <x v="0"/>
    <n v="46"/>
    <n v="5"/>
    <n v="0"/>
    <n v="13304"/>
    <n v="0"/>
    <n v="8804"/>
    <m/>
    <n v="1495889"/>
    <m/>
  </r>
  <r>
    <x v="28"/>
    <x v="3"/>
    <n v="2021"/>
    <x v="1"/>
    <n v="47"/>
    <n v="15"/>
    <n v="441"/>
    <n v="16345"/>
    <n v="20717"/>
    <n v="46275"/>
    <n v="69815"/>
    <n v="189000"/>
    <n v="3251351"/>
  </r>
  <r>
    <x v="28"/>
    <x v="3"/>
    <n v="2021"/>
    <x v="2"/>
    <n v="48"/>
    <n v="1"/>
    <n v="2"/>
    <n v="25"/>
    <m/>
    <n v="1200"/>
    <n v="110"/>
    <m/>
    <m/>
  </r>
  <r>
    <x v="28"/>
    <x v="3"/>
    <n v="2021"/>
    <x v="3"/>
    <n v="49"/>
    <n v="1"/>
    <m/>
    <n v="14"/>
    <m/>
    <m/>
    <m/>
    <m/>
    <m/>
  </r>
  <r>
    <x v="29"/>
    <x v="5"/>
    <n v="2021"/>
    <x v="0"/>
    <n v="46"/>
    <n v="12"/>
    <n v="48"/>
    <n v="9500"/>
    <n v="2565"/>
    <n v="5000"/>
    <n v="1611"/>
    <n v="760700"/>
    <n v="310000"/>
  </r>
  <r>
    <x v="29"/>
    <x v="5"/>
    <n v="2021"/>
    <x v="1"/>
    <n v="47"/>
    <n v="21"/>
    <n v="238"/>
    <n v="11890"/>
    <n v="13956"/>
    <n v="2500"/>
    <n v="35581"/>
    <n v="0"/>
    <n v="142850"/>
  </r>
  <r>
    <x v="29"/>
    <x v="5"/>
    <n v="2021"/>
    <x v="2"/>
    <n v="48"/>
    <n v="1"/>
    <n v="5"/>
    <n v="40"/>
    <m/>
    <n v="139"/>
    <n v="900"/>
    <n v="0"/>
    <n v="6000"/>
  </r>
  <r>
    <x v="29"/>
    <x v="5"/>
    <n v="2021"/>
    <x v="3"/>
    <n v="49"/>
    <n v="1"/>
    <m/>
    <n v="5"/>
    <m/>
    <m/>
    <m/>
    <n v="0"/>
    <m/>
  </r>
  <r>
    <x v="30"/>
    <x v="0"/>
    <n v="2021"/>
    <x v="0"/>
    <n v="46"/>
    <n v="0"/>
    <n v="0"/>
    <n v="0"/>
    <n v="0"/>
    <n v="0"/>
    <n v="0"/>
    <n v="0"/>
    <n v="0"/>
  </r>
  <r>
    <x v="30"/>
    <x v="0"/>
    <n v="2021"/>
    <x v="1"/>
    <n v="47"/>
    <n v="43"/>
    <n v="232"/>
    <n v="65622"/>
    <n v="67402"/>
    <n v="119170"/>
    <n v="297212"/>
    <n v="12256576"/>
    <n v="30910973"/>
  </r>
  <r>
    <x v="30"/>
    <x v="0"/>
    <n v="2021"/>
    <x v="2"/>
    <n v="48"/>
    <n v="0"/>
    <m/>
    <m/>
    <m/>
    <m/>
    <m/>
    <m/>
    <m/>
  </r>
  <r>
    <x v="30"/>
    <x v="0"/>
    <n v="2021"/>
    <x v="3"/>
    <n v="49"/>
    <n v="1"/>
    <m/>
    <n v="46"/>
    <m/>
    <m/>
    <m/>
    <n v="0"/>
    <m/>
  </r>
  <r>
    <x v="31"/>
    <x v="1"/>
    <n v="2021"/>
    <x v="0"/>
    <n v="46"/>
    <n v="24"/>
    <n v="30"/>
    <n v="9513"/>
    <n v="4470"/>
    <n v="0"/>
    <n v="0"/>
    <n v="3523150"/>
    <n v="4341941"/>
  </r>
  <r>
    <x v="31"/>
    <x v="1"/>
    <n v="2021"/>
    <x v="1"/>
    <n v="47"/>
    <n v="9"/>
    <n v="56"/>
    <n v="747"/>
    <n v="3732"/>
    <n v="1435"/>
    <n v="12936"/>
    <n v="979567"/>
    <n v="691718"/>
  </r>
  <r>
    <x v="31"/>
    <x v="1"/>
    <n v="2021"/>
    <x v="2"/>
    <n v="48"/>
    <m/>
    <n v="22"/>
    <m/>
    <m/>
    <m/>
    <n v="3350"/>
    <n v="0"/>
    <n v="0"/>
  </r>
  <r>
    <x v="31"/>
    <x v="1"/>
    <n v="2021"/>
    <x v="3"/>
    <n v="49"/>
    <n v="4"/>
    <m/>
    <n v="84"/>
    <m/>
    <m/>
    <m/>
    <n v="183000"/>
    <m/>
  </r>
  <r>
    <x v="32"/>
    <x v="0"/>
    <n v="2021"/>
    <x v="0"/>
    <n v="46"/>
    <n v="4"/>
    <n v="11"/>
    <n v="0"/>
    <n v="1499"/>
    <n v="0"/>
    <n v="10509"/>
    <n v="0"/>
    <n v="0"/>
  </r>
  <r>
    <x v="32"/>
    <x v="0"/>
    <n v="2021"/>
    <x v="1"/>
    <n v="47"/>
    <n v="8"/>
    <n v="203"/>
    <n v="5088"/>
    <n v="3733"/>
    <n v="1684874"/>
    <n v="26236"/>
    <n v="0"/>
    <n v="472374"/>
  </r>
  <r>
    <x v="32"/>
    <x v="0"/>
    <n v="2021"/>
    <x v="2"/>
    <n v="48"/>
    <n v="1"/>
    <n v="14"/>
    <n v="109"/>
    <m/>
    <n v="124"/>
    <n v="2886"/>
    <n v="0"/>
    <n v="0"/>
  </r>
  <r>
    <x v="32"/>
    <x v="0"/>
    <n v="2021"/>
    <x v="3"/>
    <n v="49"/>
    <n v="0"/>
    <m/>
    <n v="0"/>
    <m/>
    <m/>
    <m/>
    <n v="0"/>
    <m/>
  </r>
  <r>
    <x v="33"/>
    <x v="7"/>
    <n v="2021"/>
    <x v="0"/>
    <n v="46"/>
    <n v="10"/>
    <n v="0"/>
    <n v="2185"/>
    <n v="0"/>
    <n v="4563"/>
    <n v="3899"/>
    <n v="286000"/>
    <n v="0"/>
  </r>
  <r>
    <x v="33"/>
    <x v="7"/>
    <n v="2021"/>
    <x v="1"/>
    <n v="47"/>
    <n v="7"/>
    <n v="0"/>
    <n v="16751"/>
    <n v="0"/>
    <n v="49147"/>
    <n v="44506"/>
    <n v="0"/>
    <n v="0"/>
  </r>
  <r>
    <x v="33"/>
    <x v="7"/>
    <n v="2021"/>
    <x v="2"/>
    <n v="48"/>
    <n v="2"/>
    <n v="12"/>
    <n v="630"/>
    <m/>
    <n v="15735"/>
    <n v="12017"/>
    <n v="0"/>
    <n v="14000"/>
  </r>
  <r>
    <x v="33"/>
    <x v="7"/>
    <n v="2021"/>
    <x v="3"/>
    <n v="49"/>
    <n v="0"/>
    <m/>
    <n v="0"/>
    <m/>
    <m/>
    <m/>
    <n v="0"/>
    <m/>
  </r>
  <r>
    <x v="34"/>
    <x v="5"/>
    <n v="2021"/>
    <x v="0"/>
    <n v="46"/>
    <n v="39"/>
    <n v="1"/>
    <n v="60550"/>
    <n v="110"/>
    <n v="230900"/>
    <n v="3012"/>
    <n v="15588"/>
    <n v="0"/>
  </r>
  <r>
    <x v="34"/>
    <x v="5"/>
    <n v="2021"/>
    <x v="1"/>
    <n v="47"/>
    <n v="26"/>
    <n v="109"/>
    <n v="5312"/>
    <n v="20320"/>
    <n v="55400"/>
    <n v="96000"/>
    <n v="794000"/>
    <n v="0"/>
  </r>
  <r>
    <x v="34"/>
    <x v="5"/>
    <n v="2021"/>
    <x v="2"/>
    <n v="48"/>
    <n v="2"/>
    <n v="28"/>
    <n v="56"/>
    <m/>
    <n v="312"/>
    <n v="20778"/>
    <n v="0"/>
    <n v="0"/>
  </r>
  <r>
    <x v="34"/>
    <x v="5"/>
    <n v="2021"/>
    <x v="3"/>
    <n v="49"/>
    <n v="6"/>
    <m/>
    <n v="201"/>
    <m/>
    <m/>
    <m/>
    <n v="0"/>
    <m/>
  </r>
  <r>
    <x v="35"/>
    <x v="3"/>
    <n v="2021"/>
    <x v="0"/>
    <n v="46"/>
    <n v="21"/>
    <n v="83"/>
    <n v="941"/>
    <n v="6367"/>
    <n v="2500"/>
    <n v="19671"/>
    <n v="16457752"/>
    <n v="1743025"/>
  </r>
  <r>
    <x v="35"/>
    <x v="3"/>
    <n v="2021"/>
    <x v="1"/>
    <n v="47"/>
    <n v="18"/>
    <n v="193"/>
    <n v="764"/>
    <n v="8729"/>
    <n v="2830"/>
    <n v="34469"/>
    <n v="0"/>
    <n v="9929144"/>
  </r>
  <r>
    <x v="35"/>
    <x v="3"/>
    <n v="2021"/>
    <x v="2"/>
    <n v="48"/>
    <n v="4"/>
    <n v="9"/>
    <n v="68"/>
    <m/>
    <n v="3032"/>
    <n v="1370"/>
    <n v="0"/>
    <n v="0"/>
  </r>
  <r>
    <x v="35"/>
    <x v="3"/>
    <n v="2021"/>
    <x v="3"/>
    <n v="49"/>
    <n v="1"/>
    <m/>
    <n v="30"/>
    <m/>
    <m/>
    <m/>
    <n v="0"/>
    <m/>
  </r>
  <r>
    <x v="36"/>
    <x v="5"/>
    <n v="2021"/>
    <x v="0"/>
    <n v="46"/>
    <n v="5"/>
    <n v="13"/>
    <n v="14547"/>
    <n v="6007"/>
    <n v="7344"/>
    <n v="3374"/>
    <n v="3185000"/>
    <n v="20238"/>
  </r>
  <r>
    <x v="36"/>
    <x v="5"/>
    <n v="2021"/>
    <x v="1"/>
    <n v="47"/>
    <n v="27"/>
    <n v="20"/>
    <n v="40201"/>
    <n v="4895"/>
    <n v="38607"/>
    <n v="27453"/>
    <n v="0"/>
    <n v="115000"/>
  </r>
  <r>
    <x v="36"/>
    <x v="5"/>
    <n v="2021"/>
    <x v="2"/>
    <n v="48"/>
    <n v="6"/>
    <n v="9"/>
    <n v="132"/>
    <m/>
    <n v="970"/>
    <n v="1391"/>
    <n v="0"/>
    <n v="0"/>
  </r>
  <r>
    <x v="36"/>
    <x v="5"/>
    <n v="2021"/>
    <x v="3"/>
    <n v="49"/>
    <n v="4"/>
    <m/>
    <n v="281"/>
    <m/>
    <m/>
    <m/>
    <n v="0"/>
    <m/>
  </r>
  <r>
    <x v="37"/>
    <x v="2"/>
    <n v="2021"/>
    <x v="0"/>
    <n v="46"/>
    <n v="6"/>
    <n v="1"/>
    <n v="1569"/>
    <n v="48"/>
    <n v="1500"/>
    <n v="100"/>
    <n v="0"/>
    <n v="0"/>
  </r>
  <r>
    <x v="37"/>
    <x v="2"/>
    <n v="2021"/>
    <x v="1"/>
    <n v="47"/>
    <n v="8"/>
    <n v="0"/>
    <n v="100"/>
    <n v="0"/>
    <n v="450"/>
    <n v="0"/>
    <n v="0"/>
    <n v="0"/>
  </r>
  <r>
    <x v="37"/>
    <x v="2"/>
    <n v="2021"/>
    <x v="2"/>
    <n v="48"/>
    <n v="1"/>
    <n v="4"/>
    <n v="23"/>
    <m/>
    <n v="800"/>
    <n v="220"/>
    <n v="0"/>
    <n v="0"/>
  </r>
  <r>
    <x v="37"/>
    <x v="2"/>
    <n v="2021"/>
    <x v="3"/>
    <n v="49"/>
    <n v="0"/>
    <m/>
    <n v="0"/>
    <m/>
    <m/>
    <m/>
    <n v="0"/>
    <m/>
  </r>
  <r>
    <x v="38"/>
    <x v="4"/>
    <n v="2021"/>
    <x v="0"/>
    <n v="46"/>
    <n v="13"/>
    <n v="2"/>
    <n v="18226"/>
    <n v="2177"/>
    <n v="62550"/>
    <n v="12000"/>
    <n v="850000"/>
    <n v="105000"/>
  </r>
  <r>
    <x v="38"/>
    <x v="4"/>
    <n v="2021"/>
    <x v="1"/>
    <n v="47"/>
    <n v="15"/>
    <n v="3"/>
    <n v="18556"/>
    <n v="3050"/>
    <n v="52440"/>
    <n v="11225"/>
    <n v="0"/>
    <n v="0"/>
  </r>
  <r>
    <x v="38"/>
    <x v="4"/>
    <n v="2021"/>
    <x v="2"/>
    <n v="48"/>
    <n v="1"/>
    <n v="7"/>
    <n v="220"/>
    <m/>
    <n v="14000"/>
    <n v="2500"/>
    <n v="0"/>
    <n v="0"/>
  </r>
  <r>
    <x v="38"/>
    <x v="4"/>
    <n v="2021"/>
    <x v="3"/>
    <n v="49"/>
    <n v="1"/>
    <m/>
    <n v="40"/>
    <m/>
    <m/>
    <m/>
    <n v="0"/>
    <m/>
  </r>
  <r>
    <x v="39"/>
    <x v="4"/>
    <n v="2021"/>
    <x v="0"/>
    <n v="46"/>
    <n v="51"/>
    <n v="1"/>
    <n v="9875"/>
    <n v="225"/>
    <n v="76127"/>
    <n v="1785"/>
    <n v="11626200"/>
    <n v="225000"/>
  </r>
  <r>
    <x v="39"/>
    <x v="4"/>
    <n v="2021"/>
    <x v="1"/>
    <n v="47"/>
    <n v="12"/>
    <n v="45"/>
    <n v="20731"/>
    <n v="18871"/>
    <n v="50300"/>
    <n v="10000"/>
    <n v="850000"/>
    <n v="657000"/>
  </r>
  <r>
    <x v="39"/>
    <x v="4"/>
    <n v="2021"/>
    <x v="2"/>
    <n v="48"/>
    <n v="4"/>
    <n v="33"/>
    <n v="3425"/>
    <m/>
    <n v="58630"/>
    <n v="15340"/>
    <n v="0"/>
    <n v="0"/>
  </r>
  <r>
    <x v="39"/>
    <x v="4"/>
    <n v="2021"/>
    <x v="3"/>
    <n v="49"/>
    <n v="41"/>
    <m/>
    <n v="660"/>
    <m/>
    <m/>
    <m/>
    <n v="2150000"/>
    <m/>
  </r>
  <r>
    <x v="40"/>
    <x v="5"/>
    <n v="2021"/>
    <x v="0"/>
    <n v="46"/>
    <n v="0"/>
    <n v="0"/>
    <n v="0"/>
    <n v="0"/>
    <n v="0"/>
    <n v="0"/>
    <n v="0"/>
    <n v="0"/>
  </r>
  <r>
    <x v="40"/>
    <x v="5"/>
    <n v="2021"/>
    <x v="1"/>
    <n v="47"/>
    <n v="1279"/>
    <n v="0"/>
    <n v="11952"/>
    <n v="0"/>
    <n v="592300"/>
    <n v="0"/>
    <n v="2125000"/>
    <n v="0"/>
  </r>
  <r>
    <x v="40"/>
    <x v="5"/>
    <n v="2021"/>
    <x v="2"/>
    <n v="48"/>
    <n v="7"/>
    <n v="0"/>
    <n v="22010"/>
    <m/>
    <n v="213852"/>
    <n v="0"/>
    <n v="0"/>
    <n v="0"/>
  </r>
  <r>
    <x v="40"/>
    <x v="5"/>
    <n v="2021"/>
    <x v="3"/>
    <n v="49"/>
    <n v="1"/>
    <m/>
    <n v="445"/>
    <m/>
    <m/>
    <m/>
    <n v="0"/>
    <m/>
  </r>
  <r>
    <x v="41"/>
    <x v="5"/>
    <n v="2021"/>
    <x v="0"/>
    <n v="46"/>
    <n v="7"/>
    <n v="38"/>
    <n v="1450"/>
    <n v="6042"/>
    <n v="14150"/>
    <n v="42615"/>
    <n v="0"/>
    <n v="0"/>
  </r>
  <r>
    <x v="41"/>
    <x v="5"/>
    <n v="2021"/>
    <x v="1"/>
    <n v="47"/>
    <n v="4"/>
    <n v="96"/>
    <n v="300"/>
    <n v="4771"/>
    <n v="12750"/>
    <n v="39958"/>
    <n v="0"/>
    <n v="0"/>
  </r>
  <r>
    <x v="41"/>
    <x v="5"/>
    <n v="2021"/>
    <x v="2"/>
    <n v="48"/>
    <n v="4"/>
    <n v="61"/>
    <n v="364"/>
    <m/>
    <n v="8440"/>
    <n v="37469"/>
    <n v="1971300"/>
    <m/>
  </r>
  <r>
    <x v="41"/>
    <x v="5"/>
    <n v="2021"/>
    <x v="3"/>
    <n v="49"/>
    <n v="2"/>
    <m/>
    <n v="60"/>
    <m/>
    <m/>
    <m/>
    <n v="0"/>
    <m/>
  </r>
  <r>
    <x v="42"/>
    <x v="3"/>
    <n v="2021"/>
    <x v="0"/>
    <n v="46"/>
    <n v="4"/>
    <n v="7"/>
    <n v="388"/>
    <n v="366"/>
    <n v="4486"/>
    <n v="4457"/>
    <n v="997000"/>
    <m/>
  </r>
  <r>
    <x v="42"/>
    <x v="3"/>
    <n v="2021"/>
    <x v="1"/>
    <n v="47"/>
    <n v="6"/>
    <n v="83"/>
    <n v="198"/>
    <n v="3104"/>
    <n v="1423"/>
    <n v="3811"/>
    <n v="289750"/>
    <n v="710300"/>
  </r>
  <r>
    <x v="42"/>
    <x v="3"/>
    <n v="2021"/>
    <x v="2"/>
    <n v="48"/>
    <m/>
    <n v="7"/>
    <m/>
    <m/>
    <m/>
    <n v="410"/>
    <m/>
    <m/>
  </r>
  <r>
    <x v="42"/>
    <x v="3"/>
    <n v="2021"/>
    <x v="3"/>
    <n v="49"/>
    <m/>
    <m/>
    <m/>
    <m/>
    <m/>
    <m/>
    <m/>
    <m/>
  </r>
  <r>
    <x v="43"/>
    <x v="3"/>
    <n v="2021"/>
    <x v="0"/>
    <n v="46"/>
    <n v="10"/>
    <n v="0"/>
    <n v="841"/>
    <n v="0"/>
    <n v="9086"/>
    <n v="0"/>
    <n v="3766342"/>
    <n v="0"/>
  </r>
  <r>
    <x v="43"/>
    <x v="3"/>
    <n v="2021"/>
    <x v="1"/>
    <n v="47"/>
    <n v="17"/>
    <n v="84"/>
    <n v="812"/>
    <n v="1507"/>
    <n v="2817"/>
    <n v="1743"/>
    <n v="0"/>
    <n v="0"/>
  </r>
  <r>
    <x v="43"/>
    <x v="3"/>
    <n v="2021"/>
    <x v="2"/>
    <n v="48"/>
    <n v="3"/>
    <n v="0"/>
    <n v="48"/>
    <m/>
    <n v="1210"/>
    <n v="0"/>
    <n v="0"/>
    <n v="0"/>
  </r>
  <r>
    <x v="43"/>
    <x v="3"/>
    <n v="2021"/>
    <x v="3"/>
    <n v="49"/>
    <n v="0"/>
    <m/>
    <n v="0"/>
    <m/>
    <m/>
    <m/>
    <n v="0"/>
    <m/>
  </r>
  <r>
    <x v="44"/>
    <x v="4"/>
    <n v="2021"/>
    <x v="0"/>
    <n v="46"/>
    <n v="12"/>
    <n v="0"/>
    <n v="134871"/>
    <n v="0"/>
    <n v="404613"/>
    <n v="0"/>
    <n v="678412"/>
    <n v="489560"/>
  </r>
  <r>
    <x v="44"/>
    <x v="4"/>
    <n v="2021"/>
    <x v="1"/>
    <n v="47"/>
    <n v="33"/>
    <n v="621"/>
    <n v="9740"/>
    <n v="32194"/>
    <n v="208794"/>
    <n v="180234"/>
    <n v="9957266"/>
    <n v="1057962"/>
  </r>
  <r>
    <x v="44"/>
    <x v="4"/>
    <n v="2021"/>
    <x v="2"/>
    <n v="48"/>
    <n v="5"/>
    <n v="14"/>
    <n v="1726"/>
    <m/>
    <n v="7980"/>
    <n v="9011"/>
    <n v="0"/>
    <n v="47600"/>
  </r>
  <r>
    <x v="44"/>
    <x v="4"/>
    <n v="2021"/>
    <x v="3"/>
    <n v="49"/>
    <n v="12"/>
    <m/>
    <n v="184"/>
    <m/>
    <m/>
    <m/>
    <n v="0"/>
    <m/>
  </r>
  <r>
    <x v="45"/>
    <x v="3"/>
    <n v="2021"/>
    <x v="0"/>
    <n v="46"/>
    <n v="3"/>
    <n v="9"/>
    <n v="5125"/>
    <n v="924"/>
    <n v="14600"/>
    <n v="5172"/>
    <n v="739106"/>
    <n v="14400"/>
  </r>
  <r>
    <x v="45"/>
    <x v="3"/>
    <n v="2021"/>
    <x v="1"/>
    <n v="47"/>
    <n v="17"/>
    <n v="582"/>
    <n v="9716"/>
    <n v="31970"/>
    <n v="121696"/>
    <n v="50575"/>
    <n v="6038373"/>
    <n v="117000"/>
  </r>
  <r>
    <x v="45"/>
    <x v="3"/>
    <n v="2021"/>
    <x v="2"/>
    <n v="48"/>
    <n v="2"/>
    <n v="0"/>
    <n v="187"/>
    <m/>
    <n v="261"/>
    <n v="0"/>
    <n v="14530"/>
    <n v="0"/>
  </r>
  <r>
    <x v="45"/>
    <x v="3"/>
    <n v="2021"/>
    <x v="3"/>
    <n v="49"/>
    <n v="3"/>
    <m/>
    <n v="238"/>
    <m/>
    <m/>
    <m/>
    <n v="50000"/>
    <m/>
  </r>
  <r>
    <x v="46"/>
    <x v="1"/>
    <n v="2021"/>
    <x v="0"/>
    <n v="46"/>
    <n v="0"/>
    <n v="0"/>
    <n v="0"/>
    <n v="0"/>
    <n v="0"/>
    <n v="0"/>
    <n v="0"/>
    <n v="0"/>
  </r>
  <r>
    <x v="46"/>
    <x v="1"/>
    <n v="2021"/>
    <x v="1"/>
    <n v="47"/>
    <n v="51"/>
    <n v="192"/>
    <n v="28200"/>
    <n v="9781"/>
    <n v="56895"/>
    <n v="44735"/>
    <n v="10736585"/>
    <n v="252092"/>
  </r>
  <r>
    <x v="46"/>
    <x v="1"/>
    <n v="2021"/>
    <x v="2"/>
    <n v="48"/>
    <n v="47"/>
    <n v="33"/>
    <n v="355"/>
    <m/>
    <n v="2339"/>
    <n v="6234"/>
    <n v="799900"/>
    <n v="35000"/>
  </r>
  <r>
    <x v="46"/>
    <x v="1"/>
    <n v="2021"/>
    <x v="3"/>
    <n v="49"/>
    <n v="603"/>
    <m/>
    <n v="7692"/>
    <m/>
    <m/>
    <m/>
    <n v="0"/>
    <m/>
  </r>
  <r>
    <x v="47"/>
    <x v="1"/>
    <n v="2021"/>
    <x v="0"/>
    <n v="46"/>
    <n v="12"/>
    <n v="29"/>
    <n v="18429"/>
    <n v="14458"/>
    <n v="72045"/>
    <n v="37519"/>
    <n v="2360000"/>
    <n v="963461"/>
  </r>
  <r>
    <x v="47"/>
    <x v="1"/>
    <n v="2021"/>
    <x v="1"/>
    <n v="47"/>
    <n v="27"/>
    <n v="55"/>
    <n v="42789"/>
    <n v="9319"/>
    <n v="43012"/>
    <n v="19632"/>
    <n v="947432"/>
    <n v="2155370"/>
  </r>
  <r>
    <x v="47"/>
    <x v="1"/>
    <n v="2021"/>
    <x v="2"/>
    <n v="48"/>
    <n v="3"/>
    <n v="22"/>
    <n v="700"/>
    <m/>
    <n v="19012"/>
    <n v="15012"/>
    <n v="0"/>
    <n v="77860"/>
  </r>
  <r>
    <x v="47"/>
    <x v="1"/>
    <n v="2021"/>
    <x v="3"/>
    <n v="49"/>
    <n v="18"/>
    <m/>
    <n v="350"/>
    <m/>
    <m/>
    <m/>
    <n v="0"/>
    <m/>
  </r>
  <r>
    <x v="48"/>
    <x v="4"/>
    <n v="2021"/>
    <x v="0"/>
    <n v="46"/>
    <n v="15"/>
    <n v="3"/>
    <n v="167700"/>
    <n v="192"/>
    <n v="174042"/>
    <n v="732"/>
    <n v="38669234"/>
    <n v="20000"/>
  </r>
  <r>
    <x v="48"/>
    <x v="4"/>
    <n v="2021"/>
    <x v="1"/>
    <n v="47"/>
    <n v="2"/>
    <n v="1"/>
    <n v="0"/>
    <n v="63"/>
    <n v="0"/>
    <n v="230"/>
    <n v="0"/>
    <n v="0"/>
  </r>
  <r>
    <x v="48"/>
    <x v="4"/>
    <n v="2021"/>
    <x v="2"/>
    <n v="48"/>
    <m/>
    <m/>
    <m/>
    <m/>
    <m/>
    <m/>
    <m/>
    <m/>
  </r>
  <r>
    <x v="48"/>
    <x v="4"/>
    <n v="2021"/>
    <x v="3"/>
    <n v="49"/>
    <m/>
    <m/>
    <m/>
    <m/>
    <m/>
    <m/>
    <m/>
    <m/>
  </r>
  <r>
    <x v="49"/>
    <x v="5"/>
    <n v="2021"/>
    <x v="0"/>
    <n v="46"/>
    <n v="2"/>
    <n v="317"/>
    <n v="32393"/>
    <n v="3475"/>
    <n v="48807"/>
    <n v="5111"/>
    <n v="1914412"/>
    <n v="23100"/>
  </r>
  <r>
    <x v="49"/>
    <x v="5"/>
    <n v="2021"/>
    <x v="1"/>
    <n v="47"/>
    <n v="18"/>
    <n v="14"/>
    <n v="12082"/>
    <n v="2337"/>
    <n v="70113"/>
    <n v="3828"/>
    <n v="2181500"/>
    <n v="14200"/>
  </r>
  <r>
    <x v="49"/>
    <x v="5"/>
    <n v="2021"/>
    <x v="2"/>
    <n v="48"/>
    <n v="2"/>
    <n v="5"/>
    <n v="45"/>
    <m/>
    <n v="1101"/>
    <n v="1308"/>
    <m/>
    <n v="6900"/>
  </r>
  <r>
    <x v="49"/>
    <x v="5"/>
    <n v="2021"/>
    <x v="3"/>
    <n v="49"/>
    <m/>
    <m/>
    <m/>
    <m/>
    <m/>
    <m/>
    <m/>
    <m/>
  </r>
  <r>
    <x v="50"/>
    <x v="4"/>
    <n v="2021"/>
    <x v="0"/>
    <n v="46"/>
    <n v="5"/>
    <n v="1"/>
    <n v="145"/>
    <n v="34"/>
    <n v="21450"/>
    <n v="5600"/>
    <n v="2973889"/>
    <n v="546552"/>
  </r>
  <r>
    <x v="50"/>
    <x v="4"/>
    <n v="2021"/>
    <x v="1"/>
    <n v="47"/>
    <n v="15"/>
    <n v="43"/>
    <n v="350"/>
    <n v="780"/>
    <n v="13500"/>
    <n v="11043"/>
    <n v="0"/>
    <n v="48000"/>
  </r>
  <r>
    <x v="50"/>
    <x v="4"/>
    <n v="2021"/>
    <x v="2"/>
    <n v="48"/>
    <n v="4"/>
    <n v="26"/>
    <n v="1350"/>
    <m/>
    <n v="15420"/>
    <n v="10323"/>
    <n v="0"/>
    <n v="1000"/>
  </r>
  <r>
    <x v="50"/>
    <x v="4"/>
    <n v="2021"/>
    <x v="3"/>
    <n v="49"/>
    <n v="0"/>
    <m/>
    <n v="0"/>
    <m/>
    <m/>
    <m/>
    <n v="0"/>
    <m/>
  </r>
  <r>
    <x v="51"/>
    <x v="4"/>
    <n v="2021"/>
    <x v="0"/>
    <n v="46"/>
    <n v="25"/>
    <n v="68"/>
    <n v="27165"/>
    <n v="6725"/>
    <n v="279913"/>
    <n v="11826"/>
    <n v="26356114"/>
    <n v="146750"/>
  </r>
  <r>
    <x v="51"/>
    <x v="4"/>
    <n v="2021"/>
    <x v="1"/>
    <n v="47"/>
    <n v="3"/>
    <n v="322"/>
    <n v="9774"/>
    <n v="6725"/>
    <n v="35787"/>
    <n v="27150"/>
    <n v="0"/>
    <n v="1319385"/>
  </r>
  <r>
    <x v="51"/>
    <x v="4"/>
    <n v="2021"/>
    <x v="2"/>
    <n v="48"/>
    <n v="10"/>
    <n v="12"/>
    <n v="3291"/>
    <m/>
    <n v="13160"/>
    <n v="1759"/>
    <n v="0"/>
    <n v="80000"/>
  </r>
  <r>
    <x v="51"/>
    <x v="4"/>
    <n v="2021"/>
    <x v="3"/>
    <n v="49"/>
    <n v="0"/>
    <m/>
    <n v="0"/>
    <m/>
    <m/>
    <m/>
    <n v="0"/>
    <m/>
  </r>
  <r>
    <x v="52"/>
    <x v="2"/>
    <n v="2021"/>
    <x v="0"/>
    <n v="46"/>
    <n v="4"/>
    <m/>
    <n v="22155"/>
    <m/>
    <n v="5600"/>
    <m/>
    <n v="6311600"/>
    <n v="320369"/>
  </r>
  <r>
    <x v="52"/>
    <x v="2"/>
    <n v="2021"/>
    <x v="1"/>
    <n v="47"/>
    <m/>
    <n v="112"/>
    <m/>
    <n v="3379"/>
    <m/>
    <n v="25958"/>
    <m/>
    <n v="615466"/>
  </r>
  <r>
    <x v="52"/>
    <x v="2"/>
    <n v="2021"/>
    <x v="2"/>
    <n v="48"/>
    <n v="1"/>
    <n v="17"/>
    <n v="50"/>
    <m/>
    <n v="25"/>
    <n v="3119"/>
    <m/>
    <n v="80000"/>
  </r>
  <r>
    <x v="52"/>
    <x v="2"/>
    <n v="2021"/>
    <x v="3"/>
    <n v="49"/>
    <m/>
    <m/>
    <m/>
    <m/>
    <m/>
    <m/>
    <m/>
    <m/>
  </r>
  <r>
    <x v="53"/>
    <x v="3"/>
    <n v="2021"/>
    <x v="0"/>
    <n v="46"/>
    <n v="2"/>
    <n v="41"/>
    <n v="550"/>
    <n v="3537"/>
    <m/>
    <n v="9135"/>
    <m/>
    <m/>
  </r>
  <r>
    <x v="53"/>
    <x v="3"/>
    <n v="2021"/>
    <x v="1"/>
    <n v="47"/>
    <n v="0"/>
    <m/>
    <m/>
    <m/>
    <m/>
    <m/>
    <m/>
    <m/>
  </r>
  <r>
    <x v="53"/>
    <x v="3"/>
    <n v="2021"/>
    <x v="2"/>
    <n v="48"/>
    <n v="1"/>
    <n v="4"/>
    <n v="26"/>
    <m/>
    <n v="3300"/>
    <n v="3300"/>
    <m/>
    <m/>
  </r>
  <r>
    <x v="53"/>
    <x v="3"/>
    <n v="2021"/>
    <x v="3"/>
    <n v="49"/>
    <n v="2"/>
    <m/>
    <n v="40"/>
    <m/>
    <m/>
    <m/>
    <m/>
    <m/>
  </r>
  <r>
    <x v="54"/>
    <x v="0"/>
    <n v="2021"/>
    <x v="0"/>
    <n v="46"/>
    <n v="22"/>
    <n v="23"/>
    <n v="163325"/>
    <n v="30552"/>
    <n v="103816"/>
    <n v="31566"/>
    <n v="3327980"/>
    <n v="707101"/>
  </r>
  <r>
    <x v="54"/>
    <x v="0"/>
    <n v="2021"/>
    <x v="1"/>
    <n v="47"/>
    <n v="69"/>
    <n v="97"/>
    <n v="97328"/>
    <n v="22306"/>
    <n v="126372"/>
    <n v="32417"/>
    <n v="39865225"/>
    <n v="208600"/>
  </r>
  <r>
    <x v="54"/>
    <x v="0"/>
    <n v="2021"/>
    <x v="2"/>
    <n v="48"/>
    <n v="1"/>
    <n v="48"/>
    <n v="1415"/>
    <m/>
    <n v="17000"/>
    <n v="25658"/>
    <n v="0"/>
    <n v="0"/>
  </r>
  <r>
    <x v="54"/>
    <x v="0"/>
    <n v="2021"/>
    <x v="3"/>
    <n v="49"/>
    <n v="131"/>
    <m/>
    <n v="1998"/>
    <m/>
    <m/>
    <m/>
    <n v="0"/>
    <m/>
  </r>
  <r>
    <x v="55"/>
    <x v="5"/>
    <n v="2021"/>
    <x v="0"/>
    <n v="46"/>
    <n v="6"/>
    <n v="222"/>
    <n v="10723"/>
    <n v="24053"/>
    <n v="34889"/>
    <n v="29366"/>
    <n v="4093433"/>
    <n v="315284"/>
  </r>
  <r>
    <x v="55"/>
    <x v="5"/>
    <n v="2021"/>
    <x v="1"/>
    <n v="47"/>
    <n v="52"/>
    <n v="78"/>
    <n v="60300"/>
    <n v="34535"/>
    <n v="67256"/>
    <n v="155193"/>
    <n v="0"/>
    <n v="394000"/>
  </r>
  <r>
    <x v="55"/>
    <x v="5"/>
    <n v="2021"/>
    <x v="2"/>
    <n v="48"/>
    <n v="0"/>
    <n v="0"/>
    <n v="0"/>
    <m/>
    <n v="0"/>
    <n v="0"/>
    <n v="0"/>
    <n v="0"/>
  </r>
  <r>
    <x v="55"/>
    <x v="5"/>
    <n v="2021"/>
    <x v="3"/>
    <n v="49"/>
    <n v="15"/>
    <m/>
    <n v="203"/>
    <m/>
    <m/>
    <m/>
    <n v="0"/>
    <m/>
  </r>
  <r>
    <x v="56"/>
    <x v="4"/>
    <n v="2021"/>
    <x v="0"/>
    <n v="46"/>
    <n v="55"/>
    <n v="24"/>
    <n v="24153"/>
    <n v="2476"/>
    <n v="87921"/>
    <n v="28530"/>
    <n v="16"/>
    <n v="121000"/>
  </r>
  <r>
    <x v="56"/>
    <x v="4"/>
    <n v="2021"/>
    <x v="1"/>
    <n v="47"/>
    <n v="44"/>
    <n v="487"/>
    <n v="2440"/>
    <n v="53803"/>
    <n v="14552"/>
    <n v="123120"/>
    <n v="0"/>
    <n v="1094580"/>
  </r>
  <r>
    <x v="56"/>
    <x v="4"/>
    <n v="2021"/>
    <x v="2"/>
    <n v="48"/>
    <n v="4"/>
    <n v="37"/>
    <n v="4583"/>
    <m/>
    <n v="3945"/>
    <n v="10934"/>
    <n v="0"/>
    <n v="0"/>
  </r>
  <r>
    <x v="56"/>
    <x v="4"/>
    <n v="2021"/>
    <x v="3"/>
    <n v="49"/>
    <n v="1"/>
    <m/>
    <n v="464"/>
    <m/>
    <m/>
    <m/>
    <n v="0"/>
    <m/>
  </r>
  <r>
    <x v="57"/>
    <x v="3"/>
    <n v="2021"/>
    <x v="0"/>
    <n v="46"/>
    <n v="3"/>
    <n v="0"/>
    <n v="1538"/>
    <n v="0"/>
    <n v="230000"/>
    <n v="0"/>
    <n v="0"/>
    <n v="0"/>
  </r>
  <r>
    <x v="57"/>
    <x v="3"/>
    <n v="2021"/>
    <x v="1"/>
    <n v="47"/>
    <n v="0"/>
    <n v="0"/>
    <n v="0"/>
    <n v="0"/>
    <n v="0"/>
    <n v="0"/>
    <n v="0"/>
    <n v="0"/>
  </r>
  <r>
    <x v="57"/>
    <x v="3"/>
    <n v="2021"/>
    <x v="2"/>
    <n v="48"/>
    <n v="1"/>
    <n v="0"/>
    <n v="65"/>
    <m/>
    <n v="1135"/>
    <n v="0"/>
    <n v="0"/>
    <n v="0"/>
  </r>
  <r>
    <x v="57"/>
    <x v="3"/>
    <n v="2021"/>
    <x v="3"/>
    <n v="49"/>
    <n v="5"/>
    <m/>
    <n v="217"/>
    <m/>
    <m/>
    <m/>
    <n v="243400"/>
    <m/>
  </r>
  <r>
    <x v="58"/>
    <x v="4"/>
    <n v="2021"/>
    <x v="0"/>
    <n v="46"/>
    <n v="3"/>
    <n v="0"/>
    <n v="1535"/>
    <n v="0"/>
    <n v="76280"/>
    <n v="0"/>
    <n v="20000"/>
    <n v="0"/>
  </r>
  <r>
    <x v="58"/>
    <x v="4"/>
    <n v="2021"/>
    <x v="1"/>
    <n v="47"/>
    <n v="22"/>
    <n v="332"/>
    <n v="17689"/>
    <n v="29948"/>
    <n v="193386"/>
    <n v="115325"/>
    <n v="1000000"/>
    <n v="0"/>
  </r>
  <r>
    <x v="58"/>
    <x v="4"/>
    <n v="2021"/>
    <x v="2"/>
    <n v="48"/>
    <n v="4"/>
    <n v="0"/>
    <n v="600"/>
    <m/>
    <n v="600"/>
    <n v="0"/>
    <n v="0"/>
    <n v="0"/>
  </r>
  <r>
    <x v="58"/>
    <x v="4"/>
    <n v="2021"/>
    <x v="3"/>
    <n v="49"/>
    <n v="60"/>
    <m/>
    <n v="2091"/>
    <m/>
    <m/>
    <m/>
    <n v="0"/>
    <m/>
  </r>
  <r>
    <x v="59"/>
    <x v="2"/>
    <n v="2021"/>
    <x v="0"/>
    <n v="46"/>
    <n v="7"/>
    <n v="39"/>
    <n v="183"/>
    <n v="446"/>
    <n v="4850"/>
    <n v="27337"/>
    <n v="550000"/>
    <n v="997257"/>
  </r>
  <r>
    <x v="59"/>
    <x v="2"/>
    <n v="2021"/>
    <x v="1"/>
    <n v="47"/>
    <n v="30"/>
    <n v="1"/>
    <n v="11381"/>
    <n v="25"/>
    <n v="381788"/>
    <n v="51271"/>
    <n v="8000000"/>
    <n v="0"/>
  </r>
  <r>
    <x v="59"/>
    <x v="2"/>
    <n v="2021"/>
    <x v="2"/>
    <n v="48"/>
    <n v="5"/>
    <n v="0"/>
    <n v="1193"/>
    <m/>
    <n v="153214"/>
    <n v="0"/>
    <n v="2400000"/>
    <n v="0"/>
  </r>
  <r>
    <x v="59"/>
    <x v="2"/>
    <n v="2021"/>
    <x v="3"/>
    <n v="49"/>
    <n v="131"/>
    <m/>
    <n v="1915"/>
    <m/>
    <m/>
    <m/>
    <n v="11320000"/>
    <m/>
  </r>
  <r>
    <x v="60"/>
    <x v="2"/>
    <n v="2021"/>
    <x v="0"/>
    <n v="46"/>
    <n v="56"/>
    <n v="38"/>
    <n v="134"/>
    <n v="696"/>
    <n v="7720"/>
    <n v="10110"/>
    <n v="26654524"/>
    <n v="6622230"/>
  </r>
  <r>
    <x v="60"/>
    <x v="2"/>
    <n v="2021"/>
    <x v="1"/>
    <n v="47"/>
    <n v="270"/>
    <n v="56"/>
    <n v="502"/>
    <n v="7414"/>
    <n v="295"/>
    <n v="16497"/>
    <n v="0"/>
    <n v="1752130"/>
  </r>
  <r>
    <x v="60"/>
    <x v="2"/>
    <n v="2021"/>
    <x v="2"/>
    <n v="48"/>
    <n v="1"/>
    <n v="27"/>
    <n v="20"/>
    <m/>
    <n v="0"/>
    <n v="2327"/>
    <n v="0"/>
    <n v="90000"/>
  </r>
  <r>
    <x v="60"/>
    <x v="2"/>
    <n v="2021"/>
    <x v="3"/>
    <n v="49"/>
    <n v="2"/>
    <m/>
    <n v="29"/>
    <m/>
    <m/>
    <m/>
    <n v="0"/>
    <m/>
  </r>
  <r>
    <x v="61"/>
    <x v="7"/>
    <n v="2021"/>
    <x v="0"/>
    <n v="46"/>
    <m/>
    <n v="273"/>
    <n v="150"/>
    <n v="33295"/>
    <n v="6686"/>
    <n v="119148"/>
    <n v="0"/>
    <n v="1399200"/>
  </r>
  <r>
    <x v="61"/>
    <x v="7"/>
    <n v="2021"/>
    <x v="1"/>
    <n v="47"/>
    <n v="51"/>
    <n v="443"/>
    <n v="255"/>
    <n v="68863"/>
    <n v="189373"/>
    <n v="144097"/>
    <n v="26999991"/>
    <n v="1689647"/>
  </r>
  <r>
    <x v="61"/>
    <x v="7"/>
    <n v="2021"/>
    <x v="2"/>
    <n v="48"/>
    <n v="6"/>
    <n v="98"/>
    <n v="2740"/>
    <m/>
    <n v="8850"/>
    <n v="4750"/>
    <n v="4000000"/>
    <n v="0"/>
  </r>
  <r>
    <x v="61"/>
    <x v="7"/>
    <n v="2021"/>
    <x v="3"/>
    <n v="49"/>
    <n v="0"/>
    <m/>
    <n v="0"/>
    <m/>
    <m/>
    <m/>
    <n v="0"/>
    <m/>
  </r>
  <r>
    <x v="62"/>
    <x v="0"/>
    <n v="2021"/>
    <x v="0"/>
    <n v="46"/>
    <n v="2"/>
    <n v="0"/>
    <n v="993"/>
    <n v="0"/>
    <n v="3650"/>
    <n v="0"/>
    <n v="3328680"/>
    <n v="0"/>
  </r>
  <r>
    <x v="62"/>
    <x v="0"/>
    <n v="2021"/>
    <x v="1"/>
    <n v="47"/>
    <n v="12"/>
    <n v="4"/>
    <n v="43459"/>
    <n v="40"/>
    <n v="70000"/>
    <n v="250"/>
    <n v="7980516"/>
    <n v="0"/>
  </r>
  <r>
    <x v="62"/>
    <x v="0"/>
    <n v="2021"/>
    <x v="2"/>
    <n v="48"/>
    <n v="2"/>
    <n v="0"/>
    <n v="78"/>
    <m/>
    <n v="5200"/>
    <n v="0"/>
    <n v="0"/>
    <n v="0"/>
  </r>
  <r>
    <x v="62"/>
    <x v="0"/>
    <n v="2021"/>
    <x v="3"/>
    <n v="49"/>
    <n v="0"/>
    <m/>
    <n v="0"/>
    <m/>
    <m/>
    <m/>
    <n v="0"/>
    <m/>
  </r>
  <r>
    <x v="63"/>
    <x v="5"/>
    <n v="2021"/>
    <x v="0"/>
    <n v="46"/>
    <m/>
    <n v="0"/>
    <n v="0"/>
    <n v="0"/>
    <n v="0"/>
    <n v="0"/>
    <n v="0"/>
    <n v="0"/>
  </r>
  <r>
    <x v="63"/>
    <x v="5"/>
    <n v="2021"/>
    <x v="1"/>
    <n v="47"/>
    <n v="1"/>
    <n v="25"/>
    <n v="6377"/>
    <n v="17469"/>
    <n v="6377"/>
    <n v="38120"/>
    <n v="456800"/>
    <n v="113500"/>
  </r>
  <r>
    <x v="63"/>
    <x v="5"/>
    <n v="2021"/>
    <x v="2"/>
    <n v="48"/>
    <n v="6"/>
    <n v="8"/>
    <n v="493"/>
    <m/>
    <n v="0"/>
    <n v="2158"/>
    <n v="0"/>
    <n v="0"/>
  </r>
  <r>
    <x v="63"/>
    <x v="5"/>
    <n v="2021"/>
    <x v="3"/>
    <n v="49"/>
    <n v="0"/>
    <m/>
    <n v="0"/>
    <m/>
    <m/>
    <m/>
    <n v="0"/>
    <m/>
  </r>
  <r>
    <x v="64"/>
    <x v="6"/>
    <n v="2021"/>
    <x v="0"/>
    <n v="46"/>
    <n v="7"/>
    <n v="131"/>
    <n v="1966"/>
    <n v="23321"/>
    <n v="11749"/>
    <n v="56910"/>
    <n v="120640"/>
    <n v="179500"/>
  </r>
  <r>
    <x v="64"/>
    <x v="6"/>
    <n v="2021"/>
    <x v="1"/>
    <n v="47"/>
    <n v="7"/>
    <n v="115"/>
    <n v="4904"/>
    <n v="37011"/>
    <n v="794"/>
    <n v="97441"/>
    <n v="210600"/>
    <n v="712460"/>
  </r>
  <r>
    <x v="64"/>
    <x v="6"/>
    <n v="2021"/>
    <x v="2"/>
    <n v="48"/>
    <n v="8"/>
    <n v="21"/>
    <n v="18702"/>
    <m/>
    <n v="3000"/>
    <n v="127413"/>
    <n v="0"/>
    <n v="0"/>
  </r>
  <r>
    <x v="64"/>
    <x v="6"/>
    <n v="2021"/>
    <x v="3"/>
    <n v="49"/>
    <n v="2"/>
    <m/>
    <n v="42"/>
    <m/>
    <m/>
    <m/>
    <n v="45000"/>
    <m/>
  </r>
  <r>
    <x v="65"/>
    <x v="5"/>
    <n v="2021"/>
    <x v="0"/>
    <n v="46"/>
    <n v="5"/>
    <n v="218"/>
    <n v="128113"/>
    <n v="29261"/>
    <n v="128113"/>
    <n v="159219"/>
    <n v="626370"/>
    <n v="425000"/>
  </r>
  <r>
    <x v="65"/>
    <x v="5"/>
    <n v="2021"/>
    <x v="1"/>
    <n v="47"/>
    <n v="62"/>
    <n v="474"/>
    <n v="3511"/>
    <n v="20489"/>
    <n v="6300"/>
    <n v="28378"/>
    <n v="0"/>
    <n v="37429"/>
  </r>
  <r>
    <x v="65"/>
    <x v="5"/>
    <n v="2021"/>
    <x v="2"/>
    <n v="48"/>
    <n v="1"/>
    <n v="30"/>
    <n v="750"/>
    <m/>
    <n v="11040"/>
    <n v="10732"/>
    <n v="0"/>
    <n v="39960"/>
  </r>
  <r>
    <x v="65"/>
    <x v="5"/>
    <n v="2021"/>
    <x v="3"/>
    <n v="49"/>
    <n v="67"/>
    <m/>
    <n v="1222"/>
    <m/>
    <m/>
    <m/>
    <n v="105548"/>
    <m/>
  </r>
  <r>
    <x v="66"/>
    <x v="4"/>
    <n v="2021"/>
    <x v="0"/>
    <n v="46"/>
    <n v="21"/>
    <n v="378"/>
    <n v="49713"/>
    <n v="220267"/>
    <n v="220734"/>
    <n v="259352"/>
    <n v="290123832"/>
    <n v="745458"/>
  </r>
  <r>
    <x v="66"/>
    <x v="4"/>
    <n v="2021"/>
    <x v="1"/>
    <n v="47"/>
    <n v="20"/>
    <n v="146"/>
    <n v="19351"/>
    <n v="128513"/>
    <n v="131273"/>
    <n v="95534"/>
    <n v="45173543"/>
    <n v="595000"/>
  </r>
  <r>
    <x v="66"/>
    <x v="4"/>
    <n v="2021"/>
    <x v="2"/>
    <n v="48"/>
    <n v="11"/>
    <n v="45"/>
    <n v="1068"/>
    <m/>
    <n v="5785"/>
    <n v="15790"/>
    <n v="0"/>
    <n v="120700"/>
  </r>
  <r>
    <x v="66"/>
    <x v="4"/>
    <n v="2021"/>
    <x v="3"/>
    <n v="49"/>
    <n v="1"/>
    <m/>
    <n v="14445"/>
    <m/>
    <m/>
    <m/>
    <n v="0"/>
    <m/>
  </r>
  <r>
    <x v="67"/>
    <x v="5"/>
    <n v="2021"/>
    <x v="0"/>
    <n v="46"/>
    <n v="22"/>
    <n v="40"/>
    <n v="198"/>
    <n v="2063"/>
    <n v="12000"/>
    <n v="10626"/>
    <n v="4248900"/>
    <n v="156037"/>
  </r>
  <r>
    <x v="67"/>
    <x v="5"/>
    <n v="2021"/>
    <x v="1"/>
    <n v="47"/>
    <n v="303"/>
    <n v="72"/>
    <n v="689"/>
    <n v="1991"/>
    <n v="24000"/>
    <n v="7200"/>
    <n v="0"/>
    <n v="78336"/>
  </r>
  <r>
    <x v="67"/>
    <x v="5"/>
    <n v="2021"/>
    <x v="2"/>
    <n v="48"/>
    <n v="1"/>
    <n v="5"/>
    <n v="25"/>
    <m/>
    <n v="700"/>
    <n v="52"/>
    <n v="0"/>
    <n v="0"/>
  </r>
  <r>
    <x v="67"/>
    <x v="5"/>
    <n v="2021"/>
    <x v="3"/>
    <n v="49"/>
    <n v="1"/>
    <m/>
    <n v="15"/>
    <m/>
    <m/>
    <m/>
    <n v="0"/>
    <m/>
  </r>
  <r>
    <x v="68"/>
    <x v="1"/>
    <n v="2021"/>
    <x v="0"/>
    <n v="46"/>
    <n v="41"/>
    <n v="3"/>
    <n v="950"/>
    <n v="743"/>
    <n v="2723"/>
    <n v="800"/>
    <m/>
    <m/>
  </r>
  <r>
    <x v="68"/>
    <x v="1"/>
    <n v="2021"/>
    <x v="1"/>
    <n v="47"/>
    <n v="15"/>
    <n v="1"/>
    <n v="813"/>
    <n v="1112"/>
    <n v="18000"/>
    <n v="1112"/>
    <n v="1806677"/>
    <m/>
  </r>
  <r>
    <x v="68"/>
    <x v="1"/>
    <n v="2021"/>
    <x v="2"/>
    <n v="48"/>
    <n v="1"/>
    <n v="3"/>
    <m/>
    <m/>
    <n v="5000"/>
    <n v="31"/>
    <m/>
    <n v="106432"/>
  </r>
  <r>
    <x v="68"/>
    <x v="1"/>
    <n v="2021"/>
    <x v="3"/>
    <n v="49"/>
    <n v="2"/>
    <m/>
    <m/>
    <m/>
    <m/>
    <m/>
    <m/>
    <m/>
  </r>
  <r>
    <x v="69"/>
    <x v="5"/>
    <n v="2021"/>
    <x v="0"/>
    <n v="46"/>
    <n v="15"/>
    <n v="3"/>
    <n v="12030"/>
    <n v="560"/>
    <n v="28221"/>
    <n v="1417"/>
    <n v="0"/>
    <n v="0"/>
  </r>
  <r>
    <x v="69"/>
    <x v="5"/>
    <n v="2021"/>
    <x v="1"/>
    <n v="47"/>
    <n v="9"/>
    <n v="1"/>
    <n v="440"/>
    <n v="7"/>
    <n v="8672"/>
    <n v="600"/>
    <n v="1025700"/>
    <n v="0"/>
  </r>
  <r>
    <x v="69"/>
    <x v="5"/>
    <n v="2021"/>
    <x v="2"/>
    <n v="48"/>
    <n v="5"/>
    <n v="0"/>
    <n v="1394"/>
    <m/>
    <n v="8518"/>
    <n v="985"/>
    <n v="0"/>
    <n v="0"/>
  </r>
  <r>
    <x v="69"/>
    <x v="5"/>
    <n v="2021"/>
    <x v="3"/>
    <n v="49"/>
    <n v="0"/>
    <m/>
    <n v="0"/>
    <m/>
    <m/>
    <m/>
    <n v="0"/>
    <m/>
  </r>
  <r>
    <x v="70"/>
    <x v="1"/>
    <n v="2021"/>
    <x v="0"/>
    <n v="46"/>
    <n v="12"/>
    <n v="3"/>
    <m/>
    <m/>
    <m/>
    <m/>
    <m/>
    <m/>
  </r>
  <r>
    <x v="70"/>
    <x v="1"/>
    <n v="2021"/>
    <x v="1"/>
    <n v="47"/>
    <n v="0"/>
    <m/>
    <m/>
    <m/>
    <m/>
    <m/>
    <m/>
    <m/>
  </r>
  <r>
    <x v="70"/>
    <x v="1"/>
    <n v="2021"/>
    <x v="2"/>
    <n v="48"/>
    <n v="1"/>
    <n v="15"/>
    <m/>
    <m/>
    <m/>
    <m/>
    <m/>
    <m/>
  </r>
  <r>
    <x v="70"/>
    <x v="1"/>
    <n v="2021"/>
    <x v="3"/>
    <n v="49"/>
    <n v="1"/>
    <m/>
    <m/>
    <m/>
    <m/>
    <m/>
    <m/>
    <m/>
  </r>
  <r>
    <x v="71"/>
    <x v="7"/>
    <n v="2021"/>
    <x v="0"/>
    <n v="46"/>
    <n v="47"/>
    <n v="63"/>
    <n v="3500"/>
    <n v="3062"/>
    <n v="16500"/>
    <n v="13200"/>
    <m/>
    <m/>
  </r>
  <r>
    <x v="71"/>
    <x v="7"/>
    <n v="2021"/>
    <x v="1"/>
    <n v="47"/>
    <m/>
    <n v="740"/>
    <n v="0"/>
    <n v="750"/>
    <n v="0"/>
    <n v="9800"/>
    <m/>
    <m/>
  </r>
  <r>
    <x v="71"/>
    <x v="7"/>
    <n v="2021"/>
    <x v="2"/>
    <n v="48"/>
    <n v="6"/>
    <n v="11"/>
    <n v="2000"/>
    <m/>
    <m/>
    <m/>
    <m/>
    <m/>
  </r>
  <r>
    <x v="71"/>
    <x v="7"/>
    <n v="2021"/>
    <x v="3"/>
    <n v="49"/>
    <n v="5"/>
    <m/>
    <n v="474"/>
    <m/>
    <m/>
    <m/>
    <m/>
    <m/>
  </r>
  <r>
    <x v="72"/>
    <x v="4"/>
    <n v="2021"/>
    <x v="0"/>
    <n v="46"/>
    <n v="23"/>
    <n v="0"/>
    <n v="71713"/>
    <n v="0"/>
    <n v="200000"/>
    <n v="0"/>
    <n v="29450150"/>
    <n v="0"/>
  </r>
  <r>
    <x v="72"/>
    <x v="4"/>
    <n v="2021"/>
    <x v="1"/>
    <n v="47"/>
    <n v="11"/>
    <n v="69"/>
    <n v="7500"/>
    <n v="15000"/>
    <n v="26150"/>
    <n v="45500"/>
    <n v="6000500"/>
    <n v="650000"/>
  </r>
  <r>
    <x v="72"/>
    <x v="4"/>
    <n v="2021"/>
    <x v="2"/>
    <n v="48"/>
    <n v="4"/>
    <n v="17"/>
    <n v="91"/>
    <m/>
    <n v="1754"/>
    <n v="6609"/>
    <n v="0"/>
    <n v="0"/>
  </r>
  <r>
    <x v="72"/>
    <x v="4"/>
    <n v="2021"/>
    <x v="3"/>
    <n v="49"/>
    <n v="3"/>
    <m/>
    <n v="54"/>
    <m/>
    <m/>
    <m/>
    <n v="28500"/>
    <m/>
  </r>
  <r>
    <x v="73"/>
    <x v="4"/>
    <n v="2021"/>
    <x v="0"/>
    <n v="46"/>
    <n v="12"/>
    <n v="42"/>
    <n v="620"/>
    <n v="5190"/>
    <n v="6730"/>
    <n v="42674"/>
    <m/>
    <m/>
  </r>
  <r>
    <x v="73"/>
    <x v="4"/>
    <n v="2021"/>
    <x v="1"/>
    <n v="47"/>
    <m/>
    <m/>
    <m/>
    <m/>
    <m/>
    <m/>
    <m/>
    <m/>
  </r>
  <r>
    <x v="73"/>
    <x v="4"/>
    <n v="2021"/>
    <x v="2"/>
    <n v="48"/>
    <n v="2"/>
    <n v="6"/>
    <n v="134"/>
    <m/>
    <n v="7446"/>
    <n v="2960"/>
    <m/>
    <m/>
  </r>
  <r>
    <x v="73"/>
    <x v="4"/>
    <n v="2021"/>
    <x v="3"/>
    <n v="49"/>
    <n v="5"/>
    <m/>
    <n v="700"/>
    <m/>
    <m/>
    <m/>
    <m/>
    <m/>
  </r>
  <r>
    <x v="74"/>
    <x v="2"/>
    <n v="2021"/>
    <x v="0"/>
    <n v="46"/>
    <n v="26"/>
    <n v="91"/>
    <n v="23600"/>
    <n v="17542"/>
    <n v="23600"/>
    <n v="32604"/>
    <m/>
    <n v="206358"/>
  </r>
  <r>
    <x v="74"/>
    <x v="2"/>
    <n v="2021"/>
    <x v="1"/>
    <n v="47"/>
    <n v="26"/>
    <n v="593"/>
    <n v="23600"/>
    <n v="52504"/>
    <n v="23600"/>
    <n v="82618"/>
    <m/>
    <n v="1014924"/>
  </r>
  <r>
    <x v="74"/>
    <x v="2"/>
    <n v="2021"/>
    <x v="2"/>
    <n v="48"/>
    <n v="1"/>
    <n v="3"/>
    <n v="55"/>
    <m/>
    <n v="55"/>
    <n v="1520"/>
    <m/>
    <n v="2000"/>
  </r>
  <r>
    <x v="74"/>
    <x v="2"/>
    <n v="2021"/>
    <x v="3"/>
    <n v="49"/>
    <n v="0"/>
    <m/>
    <n v="0"/>
    <m/>
    <m/>
    <m/>
    <n v="0"/>
    <m/>
  </r>
  <r>
    <x v="75"/>
    <x v="1"/>
    <n v="2021"/>
    <x v="0"/>
    <n v="46"/>
    <n v="0"/>
    <n v="0"/>
    <n v="0"/>
    <n v="0"/>
    <n v="0"/>
    <n v="0"/>
    <n v="0"/>
    <n v="0"/>
  </r>
  <r>
    <x v="75"/>
    <x v="1"/>
    <n v="2021"/>
    <x v="1"/>
    <n v="47"/>
    <n v="26"/>
    <n v="35"/>
    <n v="12300"/>
    <n v="8811"/>
    <n v="30620"/>
    <n v="15389"/>
    <n v="0"/>
    <n v="1430000"/>
  </r>
  <r>
    <x v="75"/>
    <x v="1"/>
    <n v="2021"/>
    <x v="2"/>
    <n v="48"/>
    <n v="1"/>
    <n v="1"/>
    <n v="175"/>
    <m/>
    <n v="380"/>
    <n v="1250"/>
    <n v="0"/>
    <n v="0"/>
  </r>
  <r>
    <x v="75"/>
    <x v="1"/>
    <n v="2021"/>
    <x v="3"/>
    <n v="49"/>
    <n v="1"/>
    <m/>
    <n v="8"/>
    <m/>
    <m/>
    <m/>
    <n v="0"/>
    <m/>
  </r>
  <r>
    <x v="76"/>
    <x v="7"/>
    <n v="2021"/>
    <x v="0"/>
    <n v="46"/>
    <n v="5"/>
    <n v="219"/>
    <n v="567"/>
    <n v="11229"/>
    <n v="3429"/>
    <n v="44805"/>
    <n v="0"/>
    <n v="5842050"/>
  </r>
  <r>
    <x v="76"/>
    <x v="7"/>
    <n v="2021"/>
    <x v="1"/>
    <n v="47"/>
    <n v="4"/>
    <n v="224"/>
    <n v="461"/>
    <n v="9705"/>
    <n v="55"/>
    <n v="41850"/>
    <n v="0"/>
    <n v="675348"/>
  </r>
  <r>
    <x v="76"/>
    <x v="7"/>
    <n v="2021"/>
    <x v="2"/>
    <n v="48"/>
    <n v="0"/>
    <n v="29"/>
    <n v="245"/>
    <m/>
    <n v="0"/>
    <n v="10521"/>
    <n v="0"/>
    <n v="0"/>
  </r>
  <r>
    <x v="76"/>
    <x v="7"/>
    <n v="2021"/>
    <x v="3"/>
    <n v="49"/>
    <n v="1"/>
    <m/>
    <n v="12"/>
    <m/>
    <m/>
    <m/>
    <n v="0"/>
    <m/>
  </r>
  <r>
    <x v="77"/>
    <x v="7"/>
    <n v="2021"/>
    <x v="0"/>
    <n v="46"/>
    <n v="29"/>
    <n v="28"/>
    <n v="889"/>
    <n v="1657"/>
    <n v="44385"/>
    <n v="145931"/>
    <n v="1578406"/>
    <n v="18740984"/>
  </r>
  <r>
    <x v="77"/>
    <x v="7"/>
    <n v="2021"/>
    <x v="1"/>
    <n v="47"/>
    <n v="2"/>
    <n v="28"/>
    <n v="220"/>
    <n v="3855"/>
    <n v="2032"/>
    <n v="25204"/>
    <n v="259000"/>
    <n v="507705"/>
  </r>
  <r>
    <x v="77"/>
    <x v="7"/>
    <n v="2021"/>
    <x v="2"/>
    <n v="48"/>
    <n v="2"/>
    <n v="37"/>
    <n v="411"/>
    <m/>
    <n v="1410"/>
    <n v="13263"/>
    <m/>
    <n v="160600"/>
  </r>
  <r>
    <x v="77"/>
    <x v="7"/>
    <n v="2021"/>
    <x v="3"/>
    <n v="49"/>
    <n v="10"/>
    <m/>
    <n v="220"/>
    <m/>
    <m/>
    <m/>
    <m/>
    <m/>
  </r>
  <r>
    <x v="78"/>
    <x v="6"/>
    <n v="2021"/>
    <x v="0"/>
    <n v="46"/>
    <n v="5"/>
    <n v="0"/>
    <n v="888"/>
    <n v="0"/>
    <n v="38965"/>
    <n v="0"/>
    <n v="0"/>
    <n v="0"/>
  </r>
  <r>
    <x v="78"/>
    <x v="6"/>
    <n v="2021"/>
    <x v="1"/>
    <n v="47"/>
    <n v="14"/>
    <n v="40"/>
    <n v="3660"/>
    <n v="2640"/>
    <n v="72939"/>
    <n v="10750"/>
    <n v="0"/>
    <n v="0"/>
  </r>
  <r>
    <x v="78"/>
    <x v="6"/>
    <n v="2021"/>
    <x v="2"/>
    <n v="48"/>
    <n v="0"/>
    <n v="0"/>
    <n v="0"/>
    <m/>
    <n v="0"/>
    <n v="0"/>
    <n v="0"/>
    <n v="0"/>
  </r>
  <r>
    <x v="78"/>
    <x v="6"/>
    <n v="2021"/>
    <x v="3"/>
    <n v="49"/>
    <n v="0"/>
    <m/>
    <n v="0"/>
    <m/>
    <m/>
    <m/>
    <n v="0"/>
    <m/>
  </r>
  <r>
    <x v="79"/>
    <x v="4"/>
    <n v="2021"/>
    <x v="0"/>
    <n v="46"/>
    <n v="30"/>
    <n v="35"/>
    <n v="16894"/>
    <n v="6818"/>
    <n v="50781"/>
    <n v="6222"/>
    <n v="30000"/>
    <n v="10000"/>
  </r>
  <r>
    <x v="79"/>
    <x v="4"/>
    <n v="2021"/>
    <x v="1"/>
    <n v="47"/>
    <n v="23"/>
    <n v="38"/>
    <n v="2150"/>
    <n v="3188"/>
    <n v="34000"/>
    <n v="3257"/>
    <n v="0"/>
    <n v="23000"/>
  </r>
  <r>
    <x v="79"/>
    <x v="4"/>
    <n v="2021"/>
    <x v="2"/>
    <n v="48"/>
    <n v="4"/>
    <n v="10"/>
    <n v="130"/>
    <m/>
    <n v="3560"/>
    <n v="4914"/>
    <n v="0"/>
    <n v="1000"/>
  </r>
  <r>
    <x v="79"/>
    <x v="4"/>
    <n v="2021"/>
    <x v="3"/>
    <n v="49"/>
    <n v="7"/>
    <m/>
    <n v="150"/>
    <m/>
    <m/>
    <m/>
    <n v="0"/>
    <m/>
  </r>
  <r>
    <x v="80"/>
    <x v="2"/>
    <n v="2021"/>
    <x v="0"/>
    <n v="46"/>
    <n v="8"/>
    <n v="19"/>
    <n v="370"/>
    <n v="976"/>
    <n v="516"/>
    <n v="1320"/>
    <n v="1699000"/>
    <n v="2301000"/>
  </r>
  <r>
    <x v="80"/>
    <x v="2"/>
    <n v="2021"/>
    <x v="1"/>
    <n v="47"/>
    <n v="0"/>
    <n v="0"/>
    <n v="0"/>
    <n v="0"/>
    <n v="0"/>
    <n v="0"/>
    <n v="0"/>
    <n v="0"/>
  </r>
  <r>
    <x v="80"/>
    <x v="2"/>
    <n v="2021"/>
    <x v="2"/>
    <n v="48"/>
    <n v="0"/>
    <n v="0"/>
    <n v="0"/>
    <m/>
    <n v="0"/>
    <n v="0"/>
    <n v="0"/>
    <n v="0"/>
  </r>
  <r>
    <x v="80"/>
    <x v="2"/>
    <n v="2021"/>
    <x v="3"/>
    <n v="49"/>
    <n v="0"/>
    <m/>
    <n v="0"/>
    <m/>
    <m/>
    <m/>
    <n v="0"/>
    <m/>
  </r>
  <r>
    <x v="81"/>
    <x v="7"/>
    <n v="2021"/>
    <x v="0"/>
    <n v="46"/>
    <n v="6"/>
    <n v="10"/>
    <n v="230"/>
    <n v="5875"/>
    <n v="1240"/>
    <n v="15282"/>
    <n v="2974251"/>
    <n v="0"/>
  </r>
  <r>
    <x v="81"/>
    <x v="7"/>
    <n v="2021"/>
    <x v="1"/>
    <n v="47"/>
    <n v="26"/>
    <n v="252"/>
    <n v="0"/>
    <n v="31566"/>
    <n v="0"/>
    <n v="49271"/>
    <n v="0"/>
    <n v="1700000"/>
  </r>
  <r>
    <x v="81"/>
    <x v="7"/>
    <n v="2021"/>
    <x v="2"/>
    <n v="48"/>
    <n v="2"/>
    <n v="13"/>
    <n v="387"/>
    <m/>
    <n v="110"/>
    <n v="3120"/>
    <m/>
    <m/>
  </r>
  <r>
    <x v="81"/>
    <x v="7"/>
    <n v="2021"/>
    <x v="3"/>
    <n v="49"/>
    <n v="1"/>
    <m/>
    <n v="25"/>
    <m/>
    <m/>
    <m/>
    <n v="0"/>
    <m/>
  </r>
  <r>
    <x v="82"/>
    <x v="5"/>
    <n v="2021"/>
    <x v="0"/>
    <n v="46"/>
    <n v="10"/>
    <n v="316"/>
    <n v="28305"/>
    <n v="42049"/>
    <n v="51366"/>
    <n v="93935"/>
    <n v="3677500"/>
    <n v="30000"/>
  </r>
  <r>
    <x v="82"/>
    <x v="5"/>
    <n v="2021"/>
    <x v="1"/>
    <n v="47"/>
    <n v="1"/>
    <n v="189"/>
    <n v="1750"/>
    <n v="24658"/>
    <n v="6500"/>
    <n v="36826"/>
    <m/>
    <m/>
  </r>
  <r>
    <x v="82"/>
    <x v="5"/>
    <n v="2021"/>
    <x v="2"/>
    <n v="48"/>
    <m/>
    <n v="4"/>
    <m/>
    <m/>
    <m/>
    <n v="696"/>
    <m/>
    <m/>
  </r>
  <r>
    <x v="82"/>
    <x v="5"/>
    <n v="2021"/>
    <x v="3"/>
    <n v="49"/>
    <n v="1"/>
    <m/>
    <n v="97"/>
    <m/>
    <m/>
    <m/>
    <m/>
    <m/>
  </r>
  <r>
    <x v="83"/>
    <x v="6"/>
    <n v="2021"/>
    <x v="0"/>
    <n v="46"/>
    <n v="3"/>
    <n v="0"/>
    <n v="12458"/>
    <n v="0"/>
    <n v="69785"/>
    <n v="0"/>
    <n v="1167500"/>
    <n v="0"/>
  </r>
  <r>
    <x v="83"/>
    <x v="6"/>
    <n v="2021"/>
    <x v="1"/>
    <n v="47"/>
    <n v="0"/>
    <n v="0"/>
    <n v="0"/>
    <n v="0"/>
    <n v="0"/>
    <n v="0"/>
    <n v="0"/>
    <n v="0"/>
  </r>
  <r>
    <x v="83"/>
    <x v="6"/>
    <n v="2021"/>
    <x v="2"/>
    <n v="48"/>
    <n v="5"/>
    <n v="0"/>
    <n v="758"/>
    <m/>
    <n v="9562"/>
    <n v="145"/>
    <n v="0"/>
    <n v="0"/>
  </r>
  <r>
    <x v="83"/>
    <x v="6"/>
    <n v="2021"/>
    <x v="3"/>
    <n v="49"/>
    <n v="7"/>
    <m/>
    <n v="125"/>
    <m/>
    <m/>
    <m/>
    <n v="0"/>
    <m/>
  </r>
  <r>
    <x v="84"/>
    <x v="6"/>
    <n v="2021"/>
    <x v="0"/>
    <n v="46"/>
    <m/>
    <m/>
    <m/>
    <m/>
    <m/>
    <m/>
    <m/>
    <m/>
  </r>
  <r>
    <x v="84"/>
    <x v="6"/>
    <n v="2021"/>
    <x v="1"/>
    <n v="47"/>
    <m/>
    <m/>
    <m/>
    <m/>
    <m/>
    <m/>
    <m/>
    <m/>
  </r>
  <r>
    <x v="84"/>
    <x v="6"/>
    <n v="2021"/>
    <x v="2"/>
    <n v="48"/>
    <m/>
    <m/>
    <m/>
    <m/>
    <m/>
    <m/>
    <m/>
    <m/>
  </r>
  <r>
    <x v="84"/>
    <x v="6"/>
    <n v="2021"/>
    <x v="3"/>
    <n v="49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20">
  <r>
    <x v="0"/>
    <x v="0"/>
    <n v="2021"/>
    <x v="0"/>
    <n v="34"/>
    <s v="чел"/>
    <n v="16087"/>
  </r>
  <r>
    <x v="0"/>
    <x v="0"/>
    <n v="2021"/>
    <x v="1"/>
    <n v="35"/>
    <s v="ед"/>
    <n v="27314"/>
  </r>
  <r>
    <x v="0"/>
    <x v="0"/>
    <n v="2021"/>
    <x v="2"/>
    <n v="36"/>
    <s v="руб"/>
    <m/>
  </r>
  <r>
    <x v="0"/>
    <x v="0"/>
    <n v="2021"/>
    <x v="3"/>
    <n v="37"/>
    <s v="ед"/>
    <n v="2"/>
  </r>
  <r>
    <x v="0"/>
    <x v="0"/>
    <n v="2021"/>
    <x v="4"/>
    <n v="38"/>
    <s v="ед"/>
    <n v="60"/>
  </r>
  <r>
    <x v="0"/>
    <x v="0"/>
    <n v="2021"/>
    <x v="5"/>
    <n v="39"/>
    <s v="ед"/>
    <n v="7"/>
  </r>
  <r>
    <x v="0"/>
    <x v="0"/>
    <n v="2021"/>
    <x v="6"/>
    <n v="40"/>
    <s v="ед"/>
    <n v="42"/>
  </r>
  <r>
    <x v="0"/>
    <x v="0"/>
    <n v="2021"/>
    <x v="7"/>
    <n v="41"/>
    <s v="ед"/>
    <n v="11"/>
  </r>
  <r>
    <x v="0"/>
    <x v="0"/>
    <n v="2021"/>
    <x v="8"/>
    <n v="42"/>
    <s v="ед"/>
    <n v="0"/>
  </r>
  <r>
    <x v="0"/>
    <x v="0"/>
    <n v="2021"/>
    <x v="9"/>
    <n v="43"/>
    <s v="ед"/>
    <n v="0"/>
  </r>
  <r>
    <x v="0"/>
    <x v="0"/>
    <n v="2021"/>
    <x v="10"/>
    <n v="44"/>
    <s v="чел"/>
    <n v="881"/>
  </r>
  <r>
    <x v="0"/>
    <x v="0"/>
    <n v="2021"/>
    <x v="11"/>
    <n v="45"/>
    <s v="ед"/>
    <n v="19"/>
  </r>
  <r>
    <x v="1"/>
    <x v="1"/>
    <n v="2021"/>
    <x v="0"/>
    <n v="34"/>
    <s v="чел"/>
    <n v="7010"/>
  </r>
  <r>
    <x v="1"/>
    <x v="1"/>
    <n v="2021"/>
    <x v="1"/>
    <n v="35"/>
    <s v="ед"/>
    <n v="50243"/>
  </r>
  <r>
    <x v="1"/>
    <x v="1"/>
    <n v="2021"/>
    <x v="2"/>
    <n v="36"/>
    <s v="руб"/>
    <n v="350000"/>
  </r>
  <r>
    <x v="1"/>
    <x v="1"/>
    <n v="2021"/>
    <x v="3"/>
    <n v="37"/>
    <s v="ед"/>
    <n v="200"/>
  </r>
  <r>
    <x v="1"/>
    <x v="1"/>
    <n v="2021"/>
    <x v="4"/>
    <n v="38"/>
    <s v="ед"/>
    <n v="1500"/>
  </r>
  <r>
    <x v="1"/>
    <x v="1"/>
    <n v="2021"/>
    <x v="5"/>
    <n v="39"/>
    <s v="ед"/>
    <n v="250"/>
  </r>
  <r>
    <x v="1"/>
    <x v="1"/>
    <n v="2021"/>
    <x v="6"/>
    <n v="40"/>
    <s v="ед"/>
    <n v="1100"/>
  </r>
  <r>
    <x v="1"/>
    <x v="1"/>
    <n v="2021"/>
    <x v="7"/>
    <n v="41"/>
    <s v="ед"/>
    <n v="150"/>
  </r>
  <r>
    <x v="1"/>
    <x v="1"/>
    <n v="2021"/>
    <x v="8"/>
    <n v="42"/>
    <s v="ед"/>
    <n v="113"/>
  </r>
  <r>
    <x v="1"/>
    <x v="1"/>
    <n v="2021"/>
    <x v="9"/>
    <n v="43"/>
    <s v="ед"/>
    <n v="2"/>
  </r>
  <r>
    <x v="1"/>
    <x v="1"/>
    <n v="2021"/>
    <x v="10"/>
    <n v="44"/>
    <s v="чел"/>
    <n v="5005"/>
  </r>
  <r>
    <x v="1"/>
    <x v="1"/>
    <n v="2021"/>
    <x v="11"/>
    <n v="45"/>
    <s v="ед"/>
    <n v="834"/>
  </r>
  <r>
    <x v="2"/>
    <x v="1"/>
    <n v="2021"/>
    <x v="0"/>
    <n v="34"/>
    <s v="чел"/>
    <n v="35000"/>
  </r>
  <r>
    <x v="2"/>
    <x v="1"/>
    <n v="2021"/>
    <x v="1"/>
    <n v="35"/>
    <s v="ед"/>
    <n v="171600"/>
  </r>
  <r>
    <x v="2"/>
    <x v="1"/>
    <n v="2021"/>
    <x v="2"/>
    <n v="36"/>
    <s v="руб"/>
    <n v="1006370"/>
  </r>
  <r>
    <x v="2"/>
    <x v="1"/>
    <n v="2021"/>
    <x v="3"/>
    <n v="37"/>
    <s v="ед"/>
    <n v="48"/>
  </r>
  <r>
    <x v="2"/>
    <x v="1"/>
    <n v="2021"/>
    <x v="4"/>
    <n v="38"/>
    <s v="ед"/>
    <n v="169"/>
  </r>
  <r>
    <x v="2"/>
    <x v="1"/>
    <n v="2021"/>
    <x v="5"/>
    <n v="39"/>
    <s v="ед"/>
    <n v="48"/>
  </r>
  <r>
    <x v="2"/>
    <x v="1"/>
    <n v="2021"/>
    <x v="6"/>
    <n v="40"/>
    <s v="ед"/>
    <n v="87"/>
  </r>
  <r>
    <x v="2"/>
    <x v="1"/>
    <n v="2021"/>
    <x v="7"/>
    <n v="41"/>
    <s v="ед"/>
    <n v="34"/>
  </r>
  <r>
    <x v="2"/>
    <x v="1"/>
    <n v="2021"/>
    <x v="8"/>
    <n v="42"/>
    <s v="ед"/>
    <n v="23"/>
  </r>
  <r>
    <x v="2"/>
    <x v="1"/>
    <n v="2021"/>
    <x v="9"/>
    <n v="43"/>
    <s v="ед"/>
    <n v="16"/>
  </r>
  <r>
    <x v="2"/>
    <x v="1"/>
    <n v="2021"/>
    <x v="10"/>
    <n v="44"/>
    <s v="чел"/>
    <n v="4801"/>
  </r>
  <r>
    <x v="2"/>
    <x v="1"/>
    <n v="2021"/>
    <x v="11"/>
    <n v="45"/>
    <s v="ед"/>
    <n v="2525"/>
  </r>
  <r>
    <x v="3"/>
    <x v="2"/>
    <n v="2021"/>
    <x v="0"/>
    <n v="34"/>
    <s v="чел"/>
    <n v="5881"/>
  </r>
  <r>
    <x v="3"/>
    <x v="2"/>
    <n v="2021"/>
    <x v="1"/>
    <n v="35"/>
    <s v="ед"/>
    <n v="298900"/>
  </r>
  <r>
    <x v="3"/>
    <x v="2"/>
    <n v="2021"/>
    <x v="2"/>
    <n v="36"/>
    <s v="руб"/>
    <n v="0"/>
  </r>
  <r>
    <x v="3"/>
    <x v="2"/>
    <n v="2021"/>
    <x v="3"/>
    <n v="37"/>
    <s v="ед"/>
    <n v="32"/>
  </r>
  <r>
    <x v="3"/>
    <x v="2"/>
    <n v="2021"/>
    <x v="4"/>
    <n v="38"/>
    <s v="ед"/>
    <n v="281"/>
  </r>
  <r>
    <x v="3"/>
    <x v="2"/>
    <n v="2021"/>
    <x v="5"/>
    <n v="39"/>
    <s v="ед"/>
    <n v="45"/>
  </r>
  <r>
    <x v="3"/>
    <x v="2"/>
    <n v="2021"/>
    <x v="6"/>
    <n v="40"/>
    <s v="ед"/>
    <n v="182"/>
  </r>
  <r>
    <x v="3"/>
    <x v="2"/>
    <n v="2021"/>
    <x v="7"/>
    <n v="41"/>
    <s v="ед"/>
    <n v="54"/>
  </r>
  <r>
    <x v="3"/>
    <x v="2"/>
    <n v="2021"/>
    <x v="8"/>
    <n v="42"/>
    <s v="ед"/>
    <n v="1"/>
  </r>
  <r>
    <x v="3"/>
    <x v="2"/>
    <n v="2021"/>
    <x v="9"/>
    <n v="43"/>
    <s v="ед"/>
    <n v="1"/>
  </r>
  <r>
    <x v="3"/>
    <x v="2"/>
    <n v="2021"/>
    <x v="10"/>
    <n v="44"/>
    <s v="чел"/>
    <n v="2998"/>
  </r>
  <r>
    <x v="3"/>
    <x v="2"/>
    <n v="2021"/>
    <x v="11"/>
    <n v="45"/>
    <s v="ед"/>
    <n v="359"/>
  </r>
  <r>
    <x v="4"/>
    <x v="3"/>
    <n v="2021"/>
    <x v="0"/>
    <n v="34"/>
    <s v="чел"/>
    <n v="18554"/>
  </r>
  <r>
    <x v="4"/>
    <x v="3"/>
    <n v="2021"/>
    <x v="1"/>
    <n v="35"/>
    <s v="ед"/>
    <n v="886688"/>
  </r>
  <r>
    <x v="4"/>
    <x v="3"/>
    <n v="2021"/>
    <x v="2"/>
    <n v="36"/>
    <s v="руб"/>
    <n v="5000000"/>
  </r>
  <r>
    <x v="4"/>
    <x v="3"/>
    <n v="2021"/>
    <x v="3"/>
    <n v="37"/>
    <s v="ед"/>
    <n v="206"/>
  </r>
  <r>
    <x v="4"/>
    <x v="3"/>
    <n v="2021"/>
    <x v="4"/>
    <n v="38"/>
    <s v="ед"/>
    <n v="13926"/>
  </r>
  <r>
    <x v="4"/>
    <x v="3"/>
    <n v="2021"/>
    <x v="5"/>
    <n v="39"/>
    <s v="ед"/>
    <n v="583"/>
  </r>
  <r>
    <x v="4"/>
    <x v="3"/>
    <n v="2021"/>
    <x v="6"/>
    <n v="40"/>
    <s v="ед"/>
    <n v="13147"/>
  </r>
  <r>
    <x v="4"/>
    <x v="3"/>
    <n v="2021"/>
    <x v="7"/>
    <n v="41"/>
    <s v="ед"/>
    <n v="196"/>
  </r>
  <r>
    <x v="4"/>
    <x v="3"/>
    <n v="2021"/>
    <x v="8"/>
    <n v="42"/>
    <s v="ед"/>
    <n v="50"/>
  </r>
  <r>
    <x v="4"/>
    <x v="3"/>
    <n v="2021"/>
    <x v="9"/>
    <n v="43"/>
    <s v="ед"/>
    <n v="16"/>
  </r>
  <r>
    <x v="4"/>
    <x v="3"/>
    <n v="2021"/>
    <x v="10"/>
    <n v="44"/>
    <s v="чел"/>
    <n v="49791"/>
  </r>
  <r>
    <x v="4"/>
    <x v="3"/>
    <n v="2021"/>
    <x v="11"/>
    <n v="45"/>
    <s v="ед"/>
    <n v="3641"/>
  </r>
  <r>
    <x v="5"/>
    <x v="0"/>
    <n v="2021"/>
    <x v="0"/>
    <n v="34"/>
    <s v="чел"/>
    <n v="39500"/>
  </r>
  <r>
    <x v="5"/>
    <x v="0"/>
    <n v="2021"/>
    <x v="1"/>
    <n v="35"/>
    <s v="ед"/>
    <n v="65000"/>
  </r>
  <r>
    <x v="5"/>
    <x v="0"/>
    <n v="2021"/>
    <x v="2"/>
    <n v="36"/>
    <s v="руб"/>
    <m/>
  </r>
  <r>
    <x v="5"/>
    <x v="0"/>
    <n v="2021"/>
    <x v="3"/>
    <n v="37"/>
    <s v="ед"/>
    <n v="42"/>
  </r>
  <r>
    <x v="5"/>
    <x v="0"/>
    <n v="2021"/>
    <x v="4"/>
    <n v="38"/>
    <s v="ед"/>
    <n v="4765"/>
  </r>
  <r>
    <x v="5"/>
    <x v="0"/>
    <n v="2021"/>
    <x v="5"/>
    <n v="39"/>
    <s v="ед"/>
    <n v="70"/>
  </r>
  <r>
    <x v="5"/>
    <x v="0"/>
    <n v="2021"/>
    <x v="6"/>
    <n v="40"/>
    <s v="ед"/>
    <n v="4275"/>
  </r>
  <r>
    <x v="5"/>
    <x v="0"/>
    <n v="2021"/>
    <x v="7"/>
    <n v="41"/>
    <s v="ед"/>
    <n v="420"/>
  </r>
  <r>
    <x v="5"/>
    <x v="0"/>
    <n v="2021"/>
    <x v="8"/>
    <n v="42"/>
    <s v="ед"/>
    <n v="150"/>
  </r>
  <r>
    <x v="5"/>
    <x v="0"/>
    <n v="2021"/>
    <x v="9"/>
    <n v="43"/>
    <s v="ед"/>
    <n v="15"/>
  </r>
  <r>
    <x v="5"/>
    <x v="0"/>
    <n v="2021"/>
    <x v="10"/>
    <n v="44"/>
    <s v="чел"/>
    <n v="27162"/>
  </r>
  <r>
    <x v="5"/>
    <x v="0"/>
    <n v="2021"/>
    <x v="11"/>
    <n v="45"/>
    <s v="ед"/>
    <n v="8815"/>
  </r>
  <r>
    <x v="6"/>
    <x v="4"/>
    <n v="2021"/>
    <x v="0"/>
    <n v="34"/>
    <s v="чел"/>
    <n v="343031"/>
  </r>
  <r>
    <x v="6"/>
    <x v="4"/>
    <n v="2021"/>
    <x v="1"/>
    <n v="35"/>
    <s v="ед"/>
    <n v="1347561"/>
  </r>
  <r>
    <x v="6"/>
    <x v="4"/>
    <n v="2021"/>
    <x v="2"/>
    <n v="36"/>
    <s v="руб"/>
    <n v="1323000"/>
  </r>
  <r>
    <x v="6"/>
    <x v="4"/>
    <n v="2021"/>
    <x v="3"/>
    <n v="37"/>
    <s v="ед"/>
    <n v="308"/>
  </r>
  <r>
    <x v="6"/>
    <x v="4"/>
    <n v="2021"/>
    <x v="4"/>
    <n v="38"/>
    <s v="ед"/>
    <n v="3218"/>
  </r>
  <r>
    <x v="6"/>
    <x v="4"/>
    <n v="2021"/>
    <x v="5"/>
    <n v="39"/>
    <s v="ед"/>
    <n v="891"/>
  </r>
  <r>
    <x v="6"/>
    <x v="4"/>
    <n v="2021"/>
    <x v="6"/>
    <n v="40"/>
    <s v="ед"/>
    <n v="1876"/>
  </r>
  <r>
    <x v="6"/>
    <x v="4"/>
    <n v="2021"/>
    <x v="7"/>
    <n v="41"/>
    <s v="ед"/>
    <n v="451"/>
  </r>
  <r>
    <x v="6"/>
    <x v="4"/>
    <n v="2021"/>
    <x v="8"/>
    <n v="42"/>
    <s v="ед"/>
    <n v="134"/>
  </r>
  <r>
    <x v="6"/>
    <x v="4"/>
    <n v="2021"/>
    <x v="9"/>
    <n v="43"/>
    <s v="ед"/>
    <n v="53"/>
  </r>
  <r>
    <x v="6"/>
    <x v="4"/>
    <n v="2021"/>
    <x v="10"/>
    <n v="44"/>
    <s v="чел"/>
    <n v="1691"/>
  </r>
  <r>
    <x v="6"/>
    <x v="4"/>
    <n v="2021"/>
    <x v="11"/>
    <n v="45"/>
    <s v="ед"/>
    <n v="1391"/>
  </r>
  <r>
    <x v="7"/>
    <x v="5"/>
    <n v="2021"/>
    <x v="0"/>
    <n v="34"/>
    <s v="чел"/>
    <n v="13487"/>
  </r>
  <r>
    <x v="7"/>
    <x v="5"/>
    <n v="2021"/>
    <x v="1"/>
    <n v="35"/>
    <s v="ед"/>
    <n v="48569"/>
  </r>
  <r>
    <x v="7"/>
    <x v="5"/>
    <n v="2021"/>
    <x v="2"/>
    <n v="36"/>
    <s v="руб"/>
    <n v="4600"/>
  </r>
  <r>
    <x v="7"/>
    <x v="5"/>
    <n v="2021"/>
    <x v="3"/>
    <n v="37"/>
    <s v="ед"/>
    <n v="34"/>
  </r>
  <r>
    <x v="7"/>
    <x v="5"/>
    <n v="2021"/>
    <x v="4"/>
    <n v="38"/>
    <s v="ед"/>
    <n v="1450"/>
  </r>
  <r>
    <x v="7"/>
    <x v="5"/>
    <n v="2021"/>
    <x v="5"/>
    <n v="39"/>
    <s v="ед"/>
    <n v="932"/>
  </r>
  <r>
    <x v="7"/>
    <x v="5"/>
    <n v="2021"/>
    <x v="6"/>
    <n v="40"/>
    <s v="ед"/>
    <n v="327"/>
  </r>
  <r>
    <x v="7"/>
    <x v="5"/>
    <n v="2021"/>
    <x v="7"/>
    <n v="41"/>
    <s v="ед"/>
    <n v="191"/>
  </r>
  <r>
    <x v="7"/>
    <x v="5"/>
    <n v="2021"/>
    <x v="8"/>
    <n v="42"/>
    <s v="ед"/>
    <n v="8"/>
  </r>
  <r>
    <x v="7"/>
    <x v="5"/>
    <n v="2021"/>
    <x v="9"/>
    <n v="43"/>
    <s v="ед"/>
    <n v="72"/>
  </r>
  <r>
    <x v="7"/>
    <x v="5"/>
    <n v="2021"/>
    <x v="10"/>
    <n v="44"/>
    <s v="чел"/>
    <n v="8544"/>
  </r>
  <r>
    <x v="7"/>
    <x v="5"/>
    <n v="2021"/>
    <x v="11"/>
    <n v="45"/>
    <s v="ед"/>
    <n v="699"/>
  </r>
  <r>
    <x v="8"/>
    <x v="5"/>
    <n v="2021"/>
    <x v="0"/>
    <n v="34"/>
    <s v="чел"/>
    <n v="39348"/>
  </r>
  <r>
    <x v="8"/>
    <x v="5"/>
    <n v="2021"/>
    <x v="1"/>
    <n v="35"/>
    <s v="ед"/>
    <n v="131108"/>
  </r>
  <r>
    <x v="8"/>
    <x v="5"/>
    <n v="2021"/>
    <x v="2"/>
    <n v="36"/>
    <s v="руб"/>
    <n v="1000000"/>
  </r>
  <r>
    <x v="8"/>
    <x v="5"/>
    <n v="2021"/>
    <x v="3"/>
    <n v="37"/>
    <s v="ед"/>
    <n v="1387"/>
  </r>
  <r>
    <x v="8"/>
    <x v="5"/>
    <n v="2021"/>
    <x v="4"/>
    <n v="38"/>
    <s v="ед"/>
    <n v="34416"/>
  </r>
  <r>
    <x v="8"/>
    <x v="5"/>
    <n v="2021"/>
    <x v="5"/>
    <n v="39"/>
    <s v="ед"/>
    <n v="33100"/>
  </r>
  <r>
    <x v="8"/>
    <x v="5"/>
    <n v="2021"/>
    <x v="6"/>
    <n v="40"/>
    <s v="ед"/>
    <n v="1019"/>
  </r>
  <r>
    <x v="8"/>
    <x v="5"/>
    <n v="2021"/>
    <x v="7"/>
    <n v="41"/>
    <s v="ед"/>
    <n v="297"/>
  </r>
  <r>
    <x v="8"/>
    <x v="5"/>
    <n v="2021"/>
    <x v="8"/>
    <n v="42"/>
    <s v="ед"/>
    <n v="98"/>
  </r>
  <r>
    <x v="8"/>
    <x v="5"/>
    <n v="2021"/>
    <x v="9"/>
    <n v="43"/>
    <s v="ед"/>
    <n v="8"/>
  </r>
  <r>
    <x v="8"/>
    <x v="5"/>
    <n v="2021"/>
    <x v="10"/>
    <n v="44"/>
    <s v="чел"/>
    <n v="5416"/>
  </r>
  <r>
    <x v="8"/>
    <x v="5"/>
    <n v="2021"/>
    <x v="11"/>
    <n v="45"/>
    <s v="ед"/>
    <n v="1954"/>
  </r>
  <r>
    <x v="9"/>
    <x v="2"/>
    <n v="2021"/>
    <x v="0"/>
    <n v="34"/>
    <s v="чел"/>
    <n v="16500"/>
  </r>
  <r>
    <x v="9"/>
    <x v="2"/>
    <n v="2021"/>
    <x v="1"/>
    <n v="35"/>
    <s v="ед"/>
    <n v="648500"/>
  </r>
  <r>
    <x v="9"/>
    <x v="2"/>
    <n v="2021"/>
    <x v="2"/>
    <n v="36"/>
    <s v="руб"/>
    <n v="828050"/>
  </r>
  <r>
    <x v="9"/>
    <x v="2"/>
    <n v="2021"/>
    <x v="3"/>
    <n v="37"/>
    <s v="ед"/>
    <n v="18"/>
  </r>
  <r>
    <x v="9"/>
    <x v="2"/>
    <n v="2021"/>
    <x v="4"/>
    <n v="38"/>
    <s v="ед"/>
    <n v="3583"/>
  </r>
  <r>
    <x v="9"/>
    <x v="2"/>
    <n v="2021"/>
    <x v="5"/>
    <n v="39"/>
    <s v="ед"/>
    <n v="80"/>
  </r>
  <r>
    <x v="9"/>
    <x v="2"/>
    <n v="2021"/>
    <x v="6"/>
    <n v="40"/>
    <s v="ед"/>
    <n v="3076"/>
  </r>
  <r>
    <x v="9"/>
    <x v="2"/>
    <n v="2021"/>
    <x v="7"/>
    <n v="41"/>
    <s v="ед"/>
    <n v="427"/>
  </r>
  <r>
    <x v="9"/>
    <x v="2"/>
    <n v="2021"/>
    <x v="8"/>
    <n v="42"/>
    <s v="ед"/>
    <n v="25"/>
  </r>
  <r>
    <x v="9"/>
    <x v="2"/>
    <n v="2021"/>
    <x v="9"/>
    <n v="43"/>
    <s v="ед"/>
    <n v="20"/>
  </r>
  <r>
    <x v="9"/>
    <x v="2"/>
    <n v="2021"/>
    <x v="10"/>
    <n v="44"/>
    <s v="чел"/>
    <n v="24000"/>
  </r>
  <r>
    <x v="9"/>
    <x v="2"/>
    <n v="2021"/>
    <x v="11"/>
    <n v="45"/>
    <s v="ед"/>
    <n v="1235"/>
  </r>
  <r>
    <x v="10"/>
    <x v="5"/>
    <n v="2021"/>
    <x v="0"/>
    <n v="34"/>
    <s v="чел"/>
    <n v="14642"/>
  </r>
  <r>
    <x v="10"/>
    <x v="5"/>
    <n v="2021"/>
    <x v="1"/>
    <n v="35"/>
    <s v="ед"/>
    <n v="235616"/>
  </r>
  <r>
    <x v="10"/>
    <x v="5"/>
    <n v="2021"/>
    <x v="2"/>
    <n v="36"/>
    <s v="руб"/>
    <n v="764907"/>
  </r>
  <r>
    <x v="10"/>
    <x v="5"/>
    <n v="2021"/>
    <x v="3"/>
    <n v="37"/>
    <s v="ед"/>
    <n v="19"/>
  </r>
  <r>
    <x v="10"/>
    <x v="5"/>
    <n v="2021"/>
    <x v="4"/>
    <n v="38"/>
    <s v="ед"/>
    <n v="950"/>
  </r>
  <r>
    <x v="10"/>
    <x v="5"/>
    <n v="2021"/>
    <x v="5"/>
    <n v="39"/>
    <s v="ед"/>
    <n v="234"/>
  </r>
  <r>
    <x v="10"/>
    <x v="5"/>
    <n v="2021"/>
    <x v="6"/>
    <n v="40"/>
    <s v="ед"/>
    <n v="646"/>
  </r>
  <r>
    <x v="10"/>
    <x v="5"/>
    <n v="2021"/>
    <x v="7"/>
    <n v="41"/>
    <s v="ед"/>
    <n v="70"/>
  </r>
  <r>
    <x v="10"/>
    <x v="5"/>
    <n v="2021"/>
    <x v="8"/>
    <n v="42"/>
    <s v="ед"/>
    <n v="19"/>
  </r>
  <r>
    <x v="10"/>
    <x v="5"/>
    <n v="2021"/>
    <x v="9"/>
    <n v="43"/>
    <s v="ед"/>
    <n v="117"/>
  </r>
  <r>
    <x v="10"/>
    <x v="5"/>
    <n v="2021"/>
    <x v="10"/>
    <n v="44"/>
    <s v="чел"/>
    <n v="7484"/>
  </r>
  <r>
    <x v="10"/>
    <x v="5"/>
    <n v="2021"/>
    <x v="11"/>
    <n v="45"/>
    <s v="ед"/>
    <n v="496"/>
  </r>
  <r>
    <x v="11"/>
    <x v="0"/>
    <n v="2021"/>
    <x v="0"/>
    <n v="34"/>
    <s v="чел"/>
    <n v="96000"/>
  </r>
  <r>
    <x v="11"/>
    <x v="0"/>
    <n v="2021"/>
    <x v="1"/>
    <n v="35"/>
    <s v="ед"/>
    <n v="397166"/>
  </r>
  <r>
    <x v="11"/>
    <x v="0"/>
    <n v="2021"/>
    <x v="2"/>
    <n v="36"/>
    <s v="руб"/>
    <n v="2308300"/>
  </r>
  <r>
    <x v="11"/>
    <x v="0"/>
    <n v="2021"/>
    <x v="3"/>
    <n v="37"/>
    <s v="ед"/>
    <n v="234"/>
  </r>
  <r>
    <x v="11"/>
    <x v="0"/>
    <n v="2021"/>
    <x v="4"/>
    <n v="38"/>
    <s v="ед"/>
    <n v="9670"/>
  </r>
  <r>
    <x v="11"/>
    <x v="0"/>
    <n v="2021"/>
    <x v="5"/>
    <n v="39"/>
    <s v="ед"/>
    <n v="1254"/>
  </r>
  <r>
    <x v="11"/>
    <x v="0"/>
    <n v="2021"/>
    <x v="6"/>
    <n v="40"/>
    <s v="ед"/>
    <n v="7385"/>
  </r>
  <r>
    <x v="11"/>
    <x v="0"/>
    <n v="2021"/>
    <x v="7"/>
    <n v="41"/>
    <s v="ед"/>
    <n v="1031"/>
  </r>
  <r>
    <x v="11"/>
    <x v="0"/>
    <n v="2021"/>
    <x v="8"/>
    <n v="42"/>
    <s v="ед"/>
    <n v="48"/>
  </r>
  <r>
    <x v="11"/>
    <x v="0"/>
    <n v="2021"/>
    <x v="9"/>
    <n v="43"/>
    <s v="ед"/>
    <n v="160"/>
  </r>
  <r>
    <x v="11"/>
    <x v="0"/>
    <n v="2021"/>
    <x v="10"/>
    <n v="44"/>
    <s v="чел"/>
    <n v="20446"/>
  </r>
  <r>
    <x v="11"/>
    <x v="0"/>
    <n v="2021"/>
    <x v="11"/>
    <n v="45"/>
    <s v="ед"/>
    <n v="2965"/>
  </r>
  <r>
    <x v="12"/>
    <x v="3"/>
    <n v="2021"/>
    <x v="0"/>
    <n v="34"/>
    <s v="чел"/>
    <n v="112804"/>
  </r>
  <r>
    <x v="12"/>
    <x v="3"/>
    <n v="2021"/>
    <x v="1"/>
    <n v="35"/>
    <s v="ед"/>
    <n v="156171"/>
  </r>
  <r>
    <x v="12"/>
    <x v="3"/>
    <n v="2021"/>
    <x v="2"/>
    <n v="36"/>
    <s v="руб"/>
    <n v="684961"/>
  </r>
  <r>
    <x v="12"/>
    <x v="3"/>
    <n v="2021"/>
    <x v="3"/>
    <n v="37"/>
    <s v="ед"/>
    <n v="27"/>
  </r>
  <r>
    <x v="12"/>
    <x v="3"/>
    <n v="2021"/>
    <x v="4"/>
    <n v="38"/>
    <s v="ед"/>
    <n v="539"/>
  </r>
  <r>
    <x v="12"/>
    <x v="3"/>
    <n v="2021"/>
    <x v="5"/>
    <n v="39"/>
    <s v="ед"/>
    <n v="49"/>
  </r>
  <r>
    <x v="12"/>
    <x v="3"/>
    <n v="2021"/>
    <x v="6"/>
    <n v="40"/>
    <s v="ед"/>
    <n v="480"/>
  </r>
  <r>
    <x v="12"/>
    <x v="3"/>
    <n v="2021"/>
    <x v="7"/>
    <n v="41"/>
    <s v="ед"/>
    <n v="10"/>
  </r>
  <r>
    <x v="12"/>
    <x v="3"/>
    <n v="2021"/>
    <x v="8"/>
    <n v="42"/>
    <s v="ед"/>
    <n v="39"/>
  </r>
  <r>
    <x v="12"/>
    <x v="3"/>
    <n v="2021"/>
    <x v="9"/>
    <n v="43"/>
    <s v="ед"/>
    <n v="217"/>
  </r>
  <r>
    <x v="12"/>
    <x v="3"/>
    <n v="2021"/>
    <x v="10"/>
    <n v="44"/>
    <s v="чел"/>
    <n v="41269"/>
  </r>
  <r>
    <x v="12"/>
    <x v="3"/>
    <n v="2021"/>
    <x v="11"/>
    <n v="45"/>
    <s v="ед"/>
    <n v="4010"/>
  </r>
  <r>
    <x v="13"/>
    <x v="5"/>
    <n v="2021"/>
    <x v="0"/>
    <n v="34"/>
    <s v="чел"/>
    <n v="21393"/>
  </r>
  <r>
    <x v="13"/>
    <x v="5"/>
    <n v="2021"/>
    <x v="1"/>
    <n v="35"/>
    <s v="ед"/>
    <n v="125504"/>
  </r>
  <r>
    <x v="13"/>
    <x v="5"/>
    <n v="2021"/>
    <x v="2"/>
    <n v="36"/>
    <s v="руб"/>
    <n v="130000"/>
  </r>
  <r>
    <x v="13"/>
    <x v="5"/>
    <n v="2021"/>
    <x v="3"/>
    <n v="37"/>
    <s v="ед"/>
    <n v="21"/>
  </r>
  <r>
    <x v="13"/>
    <x v="5"/>
    <n v="2021"/>
    <x v="4"/>
    <n v="38"/>
    <s v="ед"/>
    <n v="7894"/>
  </r>
  <r>
    <x v="13"/>
    <x v="5"/>
    <n v="2021"/>
    <x v="5"/>
    <n v="39"/>
    <s v="ед"/>
    <n v="217"/>
  </r>
  <r>
    <x v="13"/>
    <x v="5"/>
    <n v="2021"/>
    <x v="6"/>
    <n v="40"/>
    <s v="ед"/>
    <n v="7636"/>
  </r>
  <r>
    <x v="13"/>
    <x v="5"/>
    <n v="2021"/>
    <x v="7"/>
    <n v="41"/>
    <s v="ед"/>
    <n v="41"/>
  </r>
  <r>
    <x v="13"/>
    <x v="5"/>
    <n v="2021"/>
    <x v="8"/>
    <n v="42"/>
    <s v="ед"/>
    <n v="56"/>
  </r>
  <r>
    <x v="13"/>
    <x v="5"/>
    <n v="2021"/>
    <x v="9"/>
    <n v="43"/>
    <s v="ед"/>
    <n v="54"/>
  </r>
  <r>
    <x v="13"/>
    <x v="5"/>
    <n v="2021"/>
    <x v="10"/>
    <n v="44"/>
    <s v="чел"/>
    <n v="97238"/>
  </r>
  <r>
    <x v="13"/>
    <x v="5"/>
    <n v="2021"/>
    <x v="11"/>
    <n v="45"/>
    <s v="ед"/>
    <n v="7636"/>
  </r>
  <r>
    <x v="14"/>
    <x v="6"/>
    <n v="2021"/>
    <x v="0"/>
    <n v="34"/>
    <s v="чел"/>
    <n v="47000"/>
  </r>
  <r>
    <x v="14"/>
    <x v="6"/>
    <n v="2021"/>
    <x v="1"/>
    <n v="35"/>
    <s v="ед"/>
    <n v="203000"/>
  </r>
  <r>
    <x v="14"/>
    <x v="6"/>
    <n v="2021"/>
    <x v="2"/>
    <n v="36"/>
    <s v="руб"/>
    <m/>
  </r>
  <r>
    <x v="14"/>
    <x v="6"/>
    <n v="2021"/>
    <x v="3"/>
    <n v="37"/>
    <s v="ед"/>
    <n v="40"/>
  </r>
  <r>
    <x v="14"/>
    <x v="6"/>
    <n v="2021"/>
    <x v="4"/>
    <n v="38"/>
    <s v="ед"/>
    <n v="4730"/>
  </r>
  <r>
    <x v="14"/>
    <x v="6"/>
    <n v="2021"/>
    <x v="5"/>
    <n v="39"/>
    <s v="ед"/>
    <n v="230"/>
  </r>
  <r>
    <x v="14"/>
    <x v="6"/>
    <n v="2021"/>
    <x v="6"/>
    <n v="40"/>
    <s v="ед"/>
    <n v="4300"/>
  </r>
  <r>
    <x v="14"/>
    <x v="6"/>
    <n v="2021"/>
    <x v="7"/>
    <n v="41"/>
    <s v="ед"/>
    <n v="200"/>
  </r>
  <r>
    <x v="14"/>
    <x v="6"/>
    <n v="2021"/>
    <x v="8"/>
    <n v="42"/>
    <s v="ед"/>
    <n v="213"/>
  </r>
  <r>
    <x v="14"/>
    <x v="6"/>
    <n v="2021"/>
    <x v="9"/>
    <n v="43"/>
    <s v="ед"/>
    <n v="5"/>
  </r>
  <r>
    <x v="14"/>
    <x v="6"/>
    <n v="2021"/>
    <x v="10"/>
    <n v="44"/>
    <s v="чел"/>
    <n v="47300"/>
  </r>
  <r>
    <x v="14"/>
    <x v="6"/>
    <n v="2021"/>
    <x v="11"/>
    <n v="45"/>
    <s v="ед"/>
    <n v="5300"/>
  </r>
  <r>
    <x v="15"/>
    <x v="2"/>
    <n v="2021"/>
    <x v="0"/>
    <n v="34"/>
    <s v="чел"/>
    <n v="28632"/>
  </r>
  <r>
    <x v="15"/>
    <x v="2"/>
    <n v="2021"/>
    <x v="1"/>
    <n v="35"/>
    <s v="ед"/>
    <n v="127860"/>
  </r>
  <r>
    <x v="15"/>
    <x v="2"/>
    <n v="2021"/>
    <x v="2"/>
    <n v="36"/>
    <s v="руб"/>
    <n v="1200"/>
  </r>
  <r>
    <x v="15"/>
    <x v="2"/>
    <n v="2021"/>
    <x v="3"/>
    <n v="37"/>
    <s v="ед"/>
    <n v="68"/>
  </r>
  <r>
    <x v="15"/>
    <x v="2"/>
    <n v="2021"/>
    <x v="4"/>
    <n v="38"/>
    <s v="ед"/>
    <n v="145"/>
  </r>
  <r>
    <x v="15"/>
    <x v="2"/>
    <n v="2021"/>
    <x v="5"/>
    <n v="39"/>
    <s v="ед"/>
    <n v="8"/>
  </r>
  <r>
    <x v="15"/>
    <x v="2"/>
    <n v="2021"/>
    <x v="6"/>
    <n v="40"/>
    <s v="ед"/>
    <n v="127"/>
  </r>
  <r>
    <x v="15"/>
    <x v="2"/>
    <n v="2021"/>
    <x v="7"/>
    <n v="41"/>
    <s v="ед"/>
    <n v="10"/>
  </r>
  <r>
    <x v="15"/>
    <x v="2"/>
    <n v="2021"/>
    <x v="8"/>
    <n v="42"/>
    <s v="ед"/>
    <n v="160"/>
  </r>
  <r>
    <x v="15"/>
    <x v="2"/>
    <n v="2021"/>
    <x v="9"/>
    <n v="43"/>
    <s v="ед"/>
    <n v="86"/>
  </r>
  <r>
    <x v="15"/>
    <x v="2"/>
    <n v="2021"/>
    <x v="10"/>
    <n v="44"/>
    <s v="чел"/>
    <n v="1161"/>
  </r>
  <r>
    <x v="15"/>
    <x v="2"/>
    <n v="2021"/>
    <x v="11"/>
    <n v="45"/>
    <s v="ед"/>
    <n v="671"/>
  </r>
  <r>
    <x v="16"/>
    <x v="2"/>
    <n v="2021"/>
    <x v="0"/>
    <n v="34"/>
    <s v="чел"/>
    <n v="661850"/>
  </r>
  <r>
    <x v="16"/>
    <x v="2"/>
    <n v="2021"/>
    <x v="1"/>
    <n v="35"/>
    <s v="ед"/>
    <n v="3308410"/>
  </r>
  <r>
    <x v="16"/>
    <x v="2"/>
    <n v="2021"/>
    <x v="2"/>
    <n v="36"/>
    <s v="руб"/>
    <n v="0"/>
  </r>
  <r>
    <x v="16"/>
    <x v="2"/>
    <n v="2021"/>
    <x v="3"/>
    <n v="37"/>
    <s v="ед"/>
    <n v="25"/>
  </r>
  <r>
    <x v="16"/>
    <x v="2"/>
    <n v="2021"/>
    <x v="4"/>
    <n v="38"/>
    <s v="ед"/>
    <n v="635"/>
  </r>
  <r>
    <x v="16"/>
    <x v="2"/>
    <n v="2021"/>
    <x v="5"/>
    <n v="39"/>
    <s v="ед"/>
    <n v="250"/>
  </r>
  <r>
    <x v="16"/>
    <x v="2"/>
    <n v="2021"/>
    <x v="6"/>
    <n v="40"/>
    <s v="ед"/>
    <n v="360"/>
  </r>
  <r>
    <x v="16"/>
    <x v="2"/>
    <n v="2021"/>
    <x v="7"/>
    <n v="41"/>
    <s v="ед"/>
    <n v="25"/>
  </r>
  <r>
    <x v="16"/>
    <x v="2"/>
    <n v="2021"/>
    <x v="8"/>
    <n v="42"/>
    <s v="ед"/>
    <n v="15"/>
  </r>
  <r>
    <x v="16"/>
    <x v="2"/>
    <n v="2021"/>
    <x v="9"/>
    <n v="43"/>
    <s v="ед"/>
    <n v="12"/>
  </r>
  <r>
    <x v="16"/>
    <x v="2"/>
    <n v="2021"/>
    <x v="10"/>
    <n v="44"/>
    <s v="чел"/>
    <n v="104200"/>
  </r>
  <r>
    <x v="16"/>
    <x v="2"/>
    <n v="2021"/>
    <x v="11"/>
    <n v="45"/>
    <s v="ед"/>
    <n v="800"/>
  </r>
  <r>
    <x v="17"/>
    <x v="5"/>
    <n v="2021"/>
    <x v="0"/>
    <n v="34"/>
    <s v="чел"/>
    <n v="745629"/>
  </r>
  <r>
    <x v="17"/>
    <x v="5"/>
    <n v="2021"/>
    <x v="1"/>
    <n v="35"/>
    <s v="ед"/>
    <n v="2804785"/>
  </r>
  <r>
    <x v="17"/>
    <x v="5"/>
    <n v="2021"/>
    <x v="2"/>
    <n v="36"/>
    <s v="руб"/>
    <n v="0"/>
  </r>
  <r>
    <x v="17"/>
    <x v="5"/>
    <n v="2021"/>
    <x v="3"/>
    <n v="37"/>
    <s v="ед"/>
    <n v="0"/>
  </r>
  <r>
    <x v="17"/>
    <x v="5"/>
    <n v="2021"/>
    <x v="4"/>
    <n v="38"/>
    <s v="ед"/>
    <n v="1750"/>
  </r>
  <r>
    <x v="17"/>
    <x v="5"/>
    <n v="2021"/>
    <x v="5"/>
    <n v="39"/>
    <s v="ед"/>
    <n v="184"/>
  </r>
  <r>
    <x v="17"/>
    <x v="5"/>
    <n v="2021"/>
    <x v="6"/>
    <n v="40"/>
    <s v="ед"/>
    <n v="1348"/>
  </r>
  <r>
    <x v="17"/>
    <x v="5"/>
    <n v="2021"/>
    <x v="7"/>
    <n v="41"/>
    <s v="ед"/>
    <n v="218"/>
  </r>
  <r>
    <x v="17"/>
    <x v="5"/>
    <n v="2021"/>
    <x v="8"/>
    <n v="42"/>
    <s v="ед"/>
    <m/>
  </r>
  <r>
    <x v="17"/>
    <x v="5"/>
    <n v="2021"/>
    <x v="9"/>
    <n v="43"/>
    <s v="ед"/>
    <m/>
  </r>
  <r>
    <x v="17"/>
    <x v="5"/>
    <n v="2021"/>
    <x v="10"/>
    <n v="44"/>
    <s v="чел"/>
    <n v="2881"/>
  </r>
  <r>
    <x v="17"/>
    <x v="5"/>
    <n v="2021"/>
    <x v="11"/>
    <n v="45"/>
    <s v="ед"/>
    <n v="3420"/>
  </r>
  <r>
    <x v="18"/>
    <x v="6"/>
    <n v="2021"/>
    <x v="0"/>
    <n v="34"/>
    <s v="чел"/>
    <n v="146"/>
  </r>
  <r>
    <x v="18"/>
    <x v="6"/>
    <n v="2021"/>
    <x v="1"/>
    <n v="35"/>
    <s v="ед"/>
    <n v="516"/>
  </r>
  <r>
    <x v="18"/>
    <x v="6"/>
    <n v="2021"/>
    <x v="2"/>
    <n v="36"/>
    <s v="руб"/>
    <n v="200000"/>
  </r>
  <r>
    <x v="18"/>
    <x v="6"/>
    <n v="2021"/>
    <x v="3"/>
    <n v="37"/>
    <s v="ед"/>
    <n v="48"/>
  </r>
  <r>
    <x v="18"/>
    <x v="6"/>
    <n v="2021"/>
    <x v="4"/>
    <n v="38"/>
    <s v="ед"/>
    <n v="144"/>
  </r>
  <r>
    <x v="18"/>
    <x v="6"/>
    <n v="2021"/>
    <x v="5"/>
    <n v="39"/>
    <s v="ед"/>
    <n v="48"/>
  </r>
  <r>
    <x v="18"/>
    <x v="6"/>
    <n v="2021"/>
    <x v="6"/>
    <n v="40"/>
    <s v="ед"/>
    <n v="48"/>
  </r>
  <r>
    <x v="18"/>
    <x v="6"/>
    <n v="2021"/>
    <x v="7"/>
    <n v="41"/>
    <s v="ед"/>
    <n v="48"/>
  </r>
  <r>
    <x v="18"/>
    <x v="6"/>
    <n v="2021"/>
    <x v="8"/>
    <n v="42"/>
    <s v="ед"/>
    <n v="10"/>
  </r>
  <r>
    <x v="18"/>
    <x v="6"/>
    <n v="2021"/>
    <x v="9"/>
    <n v="43"/>
    <s v="ед"/>
    <n v="0"/>
  </r>
  <r>
    <x v="18"/>
    <x v="6"/>
    <n v="2021"/>
    <x v="10"/>
    <n v="44"/>
    <s v="чел"/>
    <n v="13"/>
  </r>
  <r>
    <x v="18"/>
    <x v="6"/>
    <n v="2021"/>
    <x v="11"/>
    <n v="45"/>
    <s v="ед"/>
    <n v="550"/>
  </r>
  <r>
    <x v="19"/>
    <x v="1"/>
    <n v="2021"/>
    <x v="0"/>
    <n v="34"/>
    <s v="чел"/>
    <n v="72349"/>
  </r>
  <r>
    <x v="19"/>
    <x v="1"/>
    <n v="2021"/>
    <x v="1"/>
    <n v="35"/>
    <s v="ед"/>
    <n v="161944"/>
  </r>
  <r>
    <x v="19"/>
    <x v="1"/>
    <n v="2021"/>
    <x v="2"/>
    <n v="36"/>
    <s v="руб"/>
    <n v="499600"/>
  </r>
  <r>
    <x v="19"/>
    <x v="1"/>
    <n v="2021"/>
    <x v="3"/>
    <n v="37"/>
    <s v="ед"/>
    <n v="179"/>
  </r>
  <r>
    <x v="19"/>
    <x v="1"/>
    <n v="2021"/>
    <x v="4"/>
    <n v="38"/>
    <s v="ед"/>
    <n v="2388"/>
  </r>
  <r>
    <x v="19"/>
    <x v="1"/>
    <n v="2021"/>
    <x v="5"/>
    <n v="39"/>
    <s v="ед"/>
    <n v="199"/>
  </r>
  <r>
    <x v="19"/>
    <x v="1"/>
    <n v="2021"/>
    <x v="6"/>
    <n v="40"/>
    <s v="ед"/>
    <n v="1958"/>
  </r>
  <r>
    <x v="19"/>
    <x v="1"/>
    <n v="2021"/>
    <x v="7"/>
    <n v="41"/>
    <s v="ед"/>
    <n v="231"/>
  </r>
  <r>
    <x v="19"/>
    <x v="1"/>
    <n v="2021"/>
    <x v="8"/>
    <n v="42"/>
    <s v="ед"/>
    <n v="32"/>
  </r>
  <r>
    <x v="19"/>
    <x v="1"/>
    <n v="2021"/>
    <x v="9"/>
    <n v="43"/>
    <s v="ед"/>
    <n v="34"/>
  </r>
  <r>
    <x v="19"/>
    <x v="1"/>
    <n v="2021"/>
    <x v="10"/>
    <n v="44"/>
    <s v="чел"/>
    <n v="22934"/>
  </r>
  <r>
    <x v="19"/>
    <x v="1"/>
    <n v="2021"/>
    <x v="11"/>
    <n v="45"/>
    <s v="ед"/>
    <n v="3706"/>
  </r>
  <r>
    <x v="20"/>
    <x v="6"/>
    <n v="2021"/>
    <x v="0"/>
    <n v="34"/>
    <s v="чел"/>
    <n v="27658"/>
  </r>
  <r>
    <x v="20"/>
    <x v="6"/>
    <n v="2021"/>
    <x v="1"/>
    <n v="35"/>
    <s v="ед"/>
    <n v="316489"/>
  </r>
  <r>
    <x v="20"/>
    <x v="6"/>
    <n v="2021"/>
    <x v="2"/>
    <n v="36"/>
    <s v="руб"/>
    <m/>
  </r>
  <r>
    <x v="20"/>
    <x v="6"/>
    <n v="2021"/>
    <x v="3"/>
    <n v="37"/>
    <s v="ед"/>
    <n v="81"/>
  </r>
  <r>
    <x v="20"/>
    <x v="6"/>
    <n v="2021"/>
    <x v="4"/>
    <n v="38"/>
    <s v="ед"/>
    <n v="897"/>
  </r>
  <r>
    <x v="20"/>
    <x v="6"/>
    <n v="2021"/>
    <x v="5"/>
    <n v="39"/>
    <s v="ед"/>
    <n v="148"/>
  </r>
  <r>
    <x v="20"/>
    <x v="6"/>
    <n v="2021"/>
    <x v="6"/>
    <n v="40"/>
    <s v="ед"/>
    <n v="617"/>
  </r>
  <r>
    <x v="20"/>
    <x v="6"/>
    <n v="2021"/>
    <x v="7"/>
    <n v="41"/>
    <s v="ед"/>
    <n v="132"/>
  </r>
  <r>
    <x v="20"/>
    <x v="6"/>
    <n v="2021"/>
    <x v="8"/>
    <n v="42"/>
    <s v="ед"/>
    <n v="43"/>
  </r>
  <r>
    <x v="20"/>
    <x v="6"/>
    <n v="2021"/>
    <x v="9"/>
    <n v="43"/>
    <s v="ед"/>
    <n v="2"/>
  </r>
  <r>
    <x v="20"/>
    <x v="6"/>
    <n v="2021"/>
    <x v="10"/>
    <n v="44"/>
    <s v="чел"/>
    <n v="46591"/>
  </r>
  <r>
    <x v="20"/>
    <x v="6"/>
    <n v="2021"/>
    <x v="11"/>
    <n v="45"/>
    <s v="ед"/>
    <n v="262"/>
  </r>
  <r>
    <x v="21"/>
    <x v="3"/>
    <n v="2021"/>
    <x v="0"/>
    <n v="34"/>
    <s v="чел"/>
    <n v="90346"/>
  </r>
  <r>
    <x v="21"/>
    <x v="3"/>
    <n v="2021"/>
    <x v="1"/>
    <n v="35"/>
    <s v="ед"/>
    <n v="458342"/>
  </r>
  <r>
    <x v="21"/>
    <x v="3"/>
    <n v="2021"/>
    <x v="2"/>
    <n v="36"/>
    <s v="руб"/>
    <n v="900000"/>
  </r>
  <r>
    <x v="21"/>
    <x v="3"/>
    <n v="2021"/>
    <x v="3"/>
    <n v="37"/>
    <s v="ед"/>
    <n v="0"/>
  </r>
  <r>
    <x v="21"/>
    <x v="3"/>
    <n v="2021"/>
    <x v="4"/>
    <n v="38"/>
    <s v="ед"/>
    <n v="162"/>
  </r>
  <r>
    <x v="21"/>
    <x v="3"/>
    <n v="2021"/>
    <x v="5"/>
    <n v="39"/>
    <s v="ед"/>
    <n v="0"/>
  </r>
  <r>
    <x v="21"/>
    <x v="3"/>
    <n v="2021"/>
    <x v="6"/>
    <n v="40"/>
    <s v="ед"/>
    <n v="151"/>
  </r>
  <r>
    <x v="21"/>
    <x v="3"/>
    <n v="2021"/>
    <x v="7"/>
    <n v="41"/>
    <s v="ед"/>
    <n v="11"/>
  </r>
  <r>
    <x v="21"/>
    <x v="3"/>
    <n v="2021"/>
    <x v="8"/>
    <n v="42"/>
    <s v="ед"/>
    <n v="15"/>
  </r>
  <r>
    <x v="21"/>
    <x v="3"/>
    <n v="2021"/>
    <x v="9"/>
    <n v="43"/>
    <s v="ед"/>
    <n v="2"/>
  </r>
  <r>
    <x v="21"/>
    <x v="3"/>
    <n v="2021"/>
    <x v="10"/>
    <n v="44"/>
    <s v="чел"/>
    <n v="42932"/>
  </r>
  <r>
    <x v="21"/>
    <x v="3"/>
    <n v="2021"/>
    <x v="11"/>
    <n v="45"/>
    <s v="ед"/>
    <n v="983"/>
  </r>
  <r>
    <x v="22"/>
    <x v="0"/>
    <n v="2021"/>
    <x v="0"/>
    <n v="34"/>
    <s v="чел"/>
    <n v="19328"/>
  </r>
  <r>
    <x v="22"/>
    <x v="0"/>
    <n v="2021"/>
    <x v="1"/>
    <n v="35"/>
    <s v="ед"/>
    <n v="57140"/>
  </r>
  <r>
    <x v="22"/>
    <x v="0"/>
    <n v="2021"/>
    <x v="2"/>
    <n v="36"/>
    <s v="руб"/>
    <n v="0"/>
  </r>
  <r>
    <x v="22"/>
    <x v="0"/>
    <n v="2021"/>
    <x v="3"/>
    <n v="37"/>
    <s v="ед"/>
    <n v="57"/>
  </r>
  <r>
    <x v="22"/>
    <x v="0"/>
    <n v="2021"/>
    <x v="4"/>
    <n v="38"/>
    <s v="ед"/>
    <n v="150"/>
  </r>
  <r>
    <x v="22"/>
    <x v="0"/>
    <n v="2021"/>
    <x v="5"/>
    <n v="39"/>
    <s v="ед"/>
    <n v="50"/>
  </r>
  <r>
    <x v="22"/>
    <x v="0"/>
    <n v="2021"/>
    <x v="6"/>
    <n v="40"/>
    <s v="ед"/>
    <n v="50"/>
  </r>
  <r>
    <x v="22"/>
    <x v="0"/>
    <n v="2021"/>
    <x v="7"/>
    <n v="41"/>
    <s v="ед"/>
    <n v="50"/>
  </r>
  <r>
    <x v="22"/>
    <x v="0"/>
    <n v="2021"/>
    <x v="8"/>
    <n v="42"/>
    <s v="ед"/>
    <n v="10"/>
  </r>
  <r>
    <x v="22"/>
    <x v="0"/>
    <n v="2021"/>
    <x v="9"/>
    <n v="43"/>
    <s v="ед"/>
    <n v="9"/>
  </r>
  <r>
    <x v="22"/>
    <x v="0"/>
    <n v="2021"/>
    <x v="10"/>
    <n v="44"/>
    <s v="чел"/>
    <n v="8213"/>
  </r>
  <r>
    <x v="22"/>
    <x v="0"/>
    <n v="2021"/>
    <x v="11"/>
    <n v="45"/>
    <s v="ед"/>
    <n v="1236"/>
  </r>
  <r>
    <x v="23"/>
    <x v="5"/>
    <n v="2021"/>
    <x v="0"/>
    <n v="34"/>
    <s v="чел"/>
    <n v="52500"/>
  </r>
  <r>
    <x v="23"/>
    <x v="5"/>
    <n v="2021"/>
    <x v="1"/>
    <n v="35"/>
    <s v="ед"/>
    <n v="140000"/>
  </r>
  <r>
    <x v="23"/>
    <x v="5"/>
    <n v="2021"/>
    <x v="2"/>
    <n v="36"/>
    <s v="руб"/>
    <n v="0"/>
  </r>
  <r>
    <x v="23"/>
    <x v="5"/>
    <n v="2021"/>
    <x v="3"/>
    <n v="37"/>
    <s v="ед"/>
    <n v="201"/>
  </r>
  <r>
    <x v="23"/>
    <x v="5"/>
    <n v="2021"/>
    <x v="4"/>
    <n v="38"/>
    <s v="ед"/>
    <n v="1406"/>
  </r>
  <r>
    <x v="23"/>
    <x v="5"/>
    <n v="2021"/>
    <x v="5"/>
    <n v="39"/>
    <s v="ед"/>
    <n v="48"/>
  </r>
  <r>
    <x v="23"/>
    <x v="5"/>
    <n v="2021"/>
    <x v="6"/>
    <n v="40"/>
    <s v="ед"/>
    <n v="1200"/>
  </r>
  <r>
    <x v="23"/>
    <x v="5"/>
    <n v="2021"/>
    <x v="7"/>
    <n v="41"/>
    <s v="ед"/>
    <n v="158"/>
  </r>
  <r>
    <x v="23"/>
    <x v="5"/>
    <n v="2021"/>
    <x v="8"/>
    <n v="42"/>
    <s v="ед"/>
    <n v="346"/>
  </r>
  <r>
    <x v="23"/>
    <x v="5"/>
    <n v="2021"/>
    <x v="9"/>
    <n v="43"/>
    <s v="ед"/>
    <n v="200"/>
  </r>
  <r>
    <x v="23"/>
    <x v="5"/>
    <n v="2021"/>
    <x v="10"/>
    <n v="44"/>
    <s v="чел"/>
    <n v="8380"/>
  </r>
  <r>
    <x v="23"/>
    <x v="5"/>
    <n v="2021"/>
    <x v="11"/>
    <n v="45"/>
    <s v="ед"/>
    <n v="1200"/>
  </r>
  <r>
    <x v="24"/>
    <x v="2"/>
    <n v="2021"/>
    <x v="0"/>
    <n v="34"/>
    <s v="чел"/>
    <n v="0"/>
  </r>
  <r>
    <x v="24"/>
    <x v="2"/>
    <n v="2021"/>
    <x v="1"/>
    <n v="35"/>
    <s v="ед"/>
    <n v="0"/>
  </r>
  <r>
    <x v="24"/>
    <x v="2"/>
    <n v="2021"/>
    <x v="2"/>
    <n v="36"/>
    <s v="руб"/>
    <n v="1611218"/>
  </r>
  <r>
    <x v="24"/>
    <x v="2"/>
    <n v="2021"/>
    <x v="3"/>
    <n v="37"/>
    <s v="ед"/>
    <n v="0"/>
  </r>
  <r>
    <x v="24"/>
    <x v="2"/>
    <n v="2021"/>
    <x v="4"/>
    <n v="38"/>
    <s v="ед"/>
    <n v="150"/>
  </r>
  <r>
    <x v="24"/>
    <x v="2"/>
    <n v="2021"/>
    <x v="5"/>
    <n v="39"/>
    <s v="ед"/>
    <n v="0"/>
  </r>
  <r>
    <x v="24"/>
    <x v="2"/>
    <n v="2021"/>
    <x v="6"/>
    <n v="40"/>
    <s v="ед"/>
    <n v="138"/>
  </r>
  <r>
    <x v="24"/>
    <x v="2"/>
    <n v="2021"/>
    <x v="7"/>
    <n v="41"/>
    <s v="ед"/>
    <n v="12"/>
  </r>
  <r>
    <x v="24"/>
    <x v="2"/>
    <n v="2021"/>
    <x v="8"/>
    <n v="42"/>
    <s v="ед"/>
    <n v="0"/>
  </r>
  <r>
    <x v="24"/>
    <x v="2"/>
    <n v="2021"/>
    <x v="9"/>
    <n v="43"/>
    <s v="ед"/>
    <n v="48"/>
  </r>
  <r>
    <x v="24"/>
    <x v="2"/>
    <n v="2021"/>
    <x v="10"/>
    <n v="44"/>
    <s v="чел"/>
    <n v="718"/>
  </r>
  <r>
    <x v="24"/>
    <x v="2"/>
    <n v="2021"/>
    <x v="11"/>
    <n v="45"/>
    <s v="ед"/>
    <n v="565"/>
  </r>
  <r>
    <x v="25"/>
    <x v="3"/>
    <n v="2021"/>
    <x v="0"/>
    <n v="34"/>
    <s v="чел"/>
    <n v="5730"/>
  </r>
  <r>
    <x v="25"/>
    <x v="3"/>
    <n v="2021"/>
    <x v="1"/>
    <n v="35"/>
    <s v="ед"/>
    <n v="32000"/>
  </r>
  <r>
    <x v="25"/>
    <x v="3"/>
    <n v="2021"/>
    <x v="2"/>
    <n v="36"/>
    <s v="руб"/>
    <n v="200000"/>
  </r>
  <r>
    <x v="25"/>
    <x v="3"/>
    <n v="2021"/>
    <x v="3"/>
    <n v="37"/>
    <s v="ед"/>
    <n v="5"/>
  </r>
  <r>
    <x v="25"/>
    <x v="3"/>
    <n v="2021"/>
    <x v="4"/>
    <n v="38"/>
    <s v="ед"/>
    <n v="1406"/>
  </r>
  <r>
    <x v="25"/>
    <x v="3"/>
    <n v="2021"/>
    <x v="5"/>
    <n v="39"/>
    <s v="ед"/>
    <n v="117"/>
  </r>
  <r>
    <x v="25"/>
    <x v="3"/>
    <n v="2021"/>
    <x v="6"/>
    <n v="40"/>
    <s v="ед"/>
    <n v="1225"/>
  </r>
  <r>
    <x v="25"/>
    <x v="3"/>
    <n v="2021"/>
    <x v="7"/>
    <n v="41"/>
    <s v="ед"/>
    <n v="64"/>
  </r>
  <r>
    <x v="25"/>
    <x v="3"/>
    <n v="2021"/>
    <x v="8"/>
    <n v="42"/>
    <s v="ед"/>
    <n v="33"/>
  </r>
  <r>
    <x v="25"/>
    <x v="3"/>
    <n v="2021"/>
    <x v="9"/>
    <n v="43"/>
    <s v="ед"/>
    <n v="72"/>
  </r>
  <r>
    <x v="25"/>
    <x v="3"/>
    <n v="2021"/>
    <x v="10"/>
    <n v="44"/>
    <s v="чел"/>
    <n v="7181"/>
  </r>
  <r>
    <x v="25"/>
    <x v="3"/>
    <n v="2021"/>
    <x v="11"/>
    <n v="45"/>
    <s v="ед"/>
    <n v="503"/>
  </r>
  <r>
    <x v="26"/>
    <x v="1"/>
    <n v="2021"/>
    <x v="0"/>
    <n v="34"/>
    <s v="чел"/>
    <n v="5378611"/>
  </r>
  <r>
    <x v="26"/>
    <x v="1"/>
    <n v="2021"/>
    <x v="1"/>
    <n v="35"/>
    <s v="ед"/>
    <n v="6042612"/>
  </r>
  <r>
    <x v="26"/>
    <x v="1"/>
    <n v="2021"/>
    <x v="2"/>
    <n v="36"/>
    <s v="руб"/>
    <n v="0"/>
  </r>
  <r>
    <x v="26"/>
    <x v="1"/>
    <n v="2021"/>
    <x v="3"/>
    <n v="37"/>
    <s v="ед"/>
    <n v="23"/>
  </r>
  <r>
    <x v="26"/>
    <x v="1"/>
    <n v="2021"/>
    <x v="4"/>
    <n v="38"/>
    <s v="ед"/>
    <n v="882"/>
  </r>
  <r>
    <x v="26"/>
    <x v="1"/>
    <n v="2021"/>
    <x v="5"/>
    <n v="39"/>
    <s v="ед"/>
    <n v="39"/>
  </r>
  <r>
    <x v="26"/>
    <x v="1"/>
    <n v="2021"/>
    <x v="6"/>
    <n v="40"/>
    <s v="ед"/>
    <n v="789"/>
  </r>
  <r>
    <x v="26"/>
    <x v="1"/>
    <n v="2021"/>
    <x v="7"/>
    <n v="41"/>
    <s v="ед"/>
    <n v="54"/>
  </r>
  <r>
    <x v="26"/>
    <x v="1"/>
    <n v="2021"/>
    <x v="8"/>
    <n v="42"/>
    <s v="ед"/>
    <n v="0"/>
  </r>
  <r>
    <x v="26"/>
    <x v="1"/>
    <n v="2021"/>
    <x v="9"/>
    <n v="43"/>
    <s v="ед"/>
    <n v="9"/>
  </r>
  <r>
    <x v="26"/>
    <x v="1"/>
    <n v="2021"/>
    <x v="10"/>
    <n v="44"/>
    <s v="чел"/>
    <n v="1620"/>
  </r>
  <r>
    <x v="26"/>
    <x v="1"/>
    <n v="2021"/>
    <x v="11"/>
    <n v="45"/>
    <s v="ед"/>
    <n v="1219"/>
  </r>
  <r>
    <x v="27"/>
    <x v="4"/>
    <n v="2021"/>
    <x v="0"/>
    <n v="34"/>
    <s v="чел"/>
    <n v="18648"/>
  </r>
  <r>
    <x v="27"/>
    <x v="4"/>
    <n v="2021"/>
    <x v="1"/>
    <n v="35"/>
    <s v="ед"/>
    <n v="20265"/>
  </r>
  <r>
    <x v="27"/>
    <x v="4"/>
    <n v="2021"/>
    <x v="2"/>
    <n v="36"/>
    <s v="руб"/>
    <n v="0"/>
  </r>
  <r>
    <x v="27"/>
    <x v="4"/>
    <n v="2021"/>
    <x v="3"/>
    <n v="37"/>
    <s v="ед"/>
    <n v="17"/>
  </r>
  <r>
    <x v="27"/>
    <x v="4"/>
    <n v="2021"/>
    <x v="4"/>
    <n v="38"/>
    <s v="ед"/>
    <n v="158"/>
  </r>
  <r>
    <x v="27"/>
    <x v="4"/>
    <n v="2021"/>
    <x v="5"/>
    <n v="39"/>
    <s v="ед"/>
    <n v="19"/>
  </r>
  <r>
    <x v="27"/>
    <x v="4"/>
    <n v="2021"/>
    <x v="6"/>
    <n v="40"/>
    <s v="ед"/>
    <n v="96"/>
  </r>
  <r>
    <x v="27"/>
    <x v="4"/>
    <n v="2021"/>
    <x v="7"/>
    <n v="41"/>
    <s v="ед"/>
    <n v="43"/>
  </r>
  <r>
    <x v="27"/>
    <x v="4"/>
    <n v="2021"/>
    <x v="8"/>
    <n v="42"/>
    <s v="ед"/>
    <n v="168"/>
  </r>
  <r>
    <x v="27"/>
    <x v="4"/>
    <n v="2021"/>
    <x v="9"/>
    <n v="43"/>
    <s v="ед"/>
    <n v="37"/>
  </r>
  <r>
    <x v="27"/>
    <x v="4"/>
    <n v="2021"/>
    <x v="10"/>
    <n v="44"/>
    <s v="чел"/>
    <n v="26773"/>
  </r>
  <r>
    <x v="27"/>
    <x v="4"/>
    <n v="2021"/>
    <x v="11"/>
    <n v="45"/>
    <s v="ед"/>
    <n v="2914"/>
  </r>
  <r>
    <x v="28"/>
    <x v="3"/>
    <n v="2021"/>
    <x v="0"/>
    <n v="34"/>
    <s v="чел"/>
    <n v="83353"/>
  </r>
  <r>
    <x v="28"/>
    <x v="3"/>
    <n v="2021"/>
    <x v="1"/>
    <n v="35"/>
    <s v="ед"/>
    <n v="429936"/>
  </r>
  <r>
    <x v="28"/>
    <x v="3"/>
    <n v="2021"/>
    <x v="2"/>
    <n v="36"/>
    <s v="руб"/>
    <n v="0"/>
  </r>
  <r>
    <x v="28"/>
    <x v="3"/>
    <n v="2021"/>
    <x v="3"/>
    <n v="37"/>
    <s v="ед"/>
    <n v="20"/>
  </r>
  <r>
    <x v="28"/>
    <x v="3"/>
    <n v="2021"/>
    <x v="4"/>
    <n v="38"/>
    <s v="ед"/>
    <n v="3208"/>
  </r>
  <r>
    <x v="28"/>
    <x v="3"/>
    <n v="2021"/>
    <x v="5"/>
    <n v="39"/>
    <s v="ед"/>
    <n v="885"/>
  </r>
  <r>
    <x v="28"/>
    <x v="3"/>
    <n v="2021"/>
    <x v="6"/>
    <n v="40"/>
    <s v="ед"/>
    <n v="2061"/>
  </r>
  <r>
    <x v="28"/>
    <x v="3"/>
    <n v="2021"/>
    <x v="7"/>
    <n v="41"/>
    <s v="ед"/>
    <n v="262"/>
  </r>
  <r>
    <x v="28"/>
    <x v="3"/>
    <n v="2021"/>
    <x v="8"/>
    <n v="42"/>
    <s v="ед"/>
    <n v="26"/>
  </r>
  <r>
    <x v="28"/>
    <x v="3"/>
    <n v="2021"/>
    <x v="9"/>
    <n v="43"/>
    <s v="ед"/>
    <n v="37"/>
  </r>
  <r>
    <x v="28"/>
    <x v="3"/>
    <n v="2021"/>
    <x v="10"/>
    <n v="44"/>
    <s v="чел"/>
    <n v="30220"/>
  </r>
  <r>
    <x v="28"/>
    <x v="3"/>
    <n v="2021"/>
    <x v="11"/>
    <n v="45"/>
    <s v="ед"/>
    <n v="6737"/>
  </r>
  <r>
    <x v="29"/>
    <x v="5"/>
    <n v="2021"/>
    <x v="0"/>
    <n v="34"/>
    <s v="чел"/>
    <n v="68653"/>
  </r>
  <r>
    <x v="29"/>
    <x v="5"/>
    <n v="2021"/>
    <x v="1"/>
    <n v="35"/>
    <s v="ед"/>
    <n v="158922"/>
  </r>
  <r>
    <x v="29"/>
    <x v="5"/>
    <n v="2021"/>
    <x v="2"/>
    <n v="36"/>
    <s v="руб"/>
    <n v="36000"/>
  </r>
  <r>
    <x v="29"/>
    <x v="5"/>
    <n v="2021"/>
    <x v="3"/>
    <n v="37"/>
    <s v="ед"/>
    <n v="5"/>
  </r>
  <r>
    <x v="29"/>
    <x v="5"/>
    <n v="2021"/>
    <x v="4"/>
    <n v="38"/>
    <s v="ед"/>
    <n v="1685"/>
  </r>
  <r>
    <x v="29"/>
    <x v="5"/>
    <n v="2021"/>
    <x v="5"/>
    <n v="39"/>
    <s v="ед"/>
    <n v="183"/>
  </r>
  <r>
    <x v="29"/>
    <x v="5"/>
    <n v="2021"/>
    <x v="6"/>
    <n v="40"/>
    <s v="ед"/>
    <n v="1300"/>
  </r>
  <r>
    <x v="29"/>
    <x v="5"/>
    <n v="2021"/>
    <x v="7"/>
    <n v="41"/>
    <s v="ед"/>
    <n v="202"/>
  </r>
  <r>
    <x v="29"/>
    <x v="5"/>
    <n v="2021"/>
    <x v="8"/>
    <n v="42"/>
    <s v="ед"/>
    <n v="902"/>
  </r>
  <r>
    <x v="29"/>
    <x v="5"/>
    <n v="2021"/>
    <x v="9"/>
    <n v="43"/>
    <s v="ед"/>
    <n v="250"/>
  </r>
  <r>
    <x v="29"/>
    <x v="5"/>
    <n v="2021"/>
    <x v="10"/>
    <n v="44"/>
    <s v="чел"/>
    <n v="6557"/>
  </r>
  <r>
    <x v="29"/>
    <x v="5"/>
    <n v="2021"/>
    <x v="11"/>
    <n v="45"/>
    <s v="ед"/>
    <n v="6069"/>
  </r>
  <r>
    <x v="30"/>
    <x v="0"/>
    <n v="2021"/>
    <x v="0"/>
    <n v="34"/>
    <s v="чел"/>
    <n v="22365"/>
  </r>
  <r>
    <x v="30"/>
    <x v="0"/>
    <n v="2021"/>
    <x v="1"/>
    <n v="35"/>
    <s v="ед"/>
    <n v="25697"/>
  </r>
  <r>
    <x v="30"/>
    <x v="0"/>
    <n v="2021"/>
    <x v="2"/>
    <n v="36"/>
    <s v="руб"/>
    <n v="310194"/>
  </r>
  <r>
    <x v="30"/>
    <x v="0"/>
    <n v="2021"/>
    <x v="3"/>
    <n v="37"/>
    <s v="ед"/>
    <n v="2"/>
  </r>
  <r>
    <x v="30"/>
    <x v="0"/>
    <n v="2021"/>
    <x v="4"/>
    <n v="38"/>
    <s v="ед"/>
    <n v="112"/>
  </r>
  <r>
    <x v="30"/>
    <x v="0"/>
    <n v="2021"/>
    <x v="5"/>
    <n v="39"/>
    <s v="ед"/>
    <n v="9"/>
  </r>
  <r>
    <x v="30"/>
    <x v="0"/>
    <n v="2021"/>
    <x v="6"/>
    <n v="40"/>
    <s v="ед"/>
    <n v="45"/>
  </r>
  <r>
    <x v="30"/>
    <x v="0"/>
    <n v="2021"/>
    <x v="7"/>
    <n v="41"/>
    <s v="ед"/>
    <n v="58"/>
  </r>
  <r>
    <x v="30"/>
    <x v="0"/>
    <n v="2021"/>
    <x v="8"/>
    <n v="42"/>
    <s v="ед"/>
    <n v="31"/>
  </r>
  <r>
    <x v="30"/>
    <x v="0"/>
    <n v="2021"/>
    <x v="9"/>
    <n v="43"/>
    <s v="ед"/>
    <n v="29"/>
  </r>
  <r>
    <x v="30"/>
    <x v="0"/>
    <n v="2021"/>
    <x v="10"/>
    <n v="44"/>
    <s v="чел"/>
    <n v="46904"/>
  </r>
  <r>
    <x v="30"/>
    <x v="0"/>
    <n v="2021"/>
    <x v="11"/>
    <n v="45"/>
    <s v="ед"/>
    <n v="9250"/>
  </r>
  <r>
    <x v="31"/>
    <x v="1"/>
    <n v="2021"/>
    <x v="0"/>
    <n v="34"/>
    <s v="чел"/>
    <n v="27930"/>
  </r>
  <r>
    <x v="31"/>
    <x v="1"/>
    <n v="2021"/>
    <x v="1"/>
    <n v="35"/>
    <s v="ед"/>
    <n v="39102"/>
  </r>
  <r>
    <x v="31"/>
    <x v="1"/>
    <n v="2021"/>
    <x v="2"/>
    <n v="36"/>
    <s v="руб"/>
    <n v="2271030"/>
  </r>
  <r>
    <x v="31"/>
    <x v="1"/>
    <n v="2021"/>
    <x v="3"/>
    <n v="37"/>
    <s v="ед"/>
    <n v="20"/>
  </r>
  <r>
    <x v="31"/>
    <x v="1"/>
    <n v="2021"/>
    <x v="4"/>
    <n v="38"/>
    <s v="ед"/>
    <n v="430"/>
  </r>
  <r>
    <x v="31"/>
    <x v="1"/>
    <n v="2021"/>
    <x v="5"/>
    <n v="39"/>
    <s v="ед"/>
    <n v="108"/>
  </r>
  <r>
    <x v="31"/>
    <x v="1"/>
    <n v="2021"/>
    <x v="6"/>
    <n v="40"/>
    <s v="ед"/>
    <n v="246"/>
  </r>
  <r>
    <x v="31"/>
    <x v="1"/>
    <n v="2021"/>
    <x v="7"/>
    <n v="41"/>
    <s v="ед"/>
    <n v="76"/>
  </r>
  <r>
    <x v="31"/>
    <x v="1"/>
    <n v="2021"/>
    <x v="8"/>
    <n v="42"/>
    <s v="ед"/>
    <n v="34"/>
  </r>
  <r>
    <x v="31"/>
    <x v="1"/>
    <n v="2021"/>
    <x v="9"/>
    <n v="43"/>
    <s v="ед"/>
    <n v="51"/>
  </r>
  <r>
    <x v="31"/>
    <x v="1"/>
    <n v="2021"/>
    <x v="10"/>
    <n v="44"/>
    <s v="чел"/>
    <n v="106709"/>
  </r>
  <r>
    <x v="31"/>
    <x v="1"/>
    <n v="2021"/>
    <x v="11"/>
    <n v="45"/>
    <s v="ед"/>
    <n v="10593"/>
  </r>
  <r>
    <x v="32"/>
    <x v="0"/>
    <n v="2021"/>
    <x v="0"/>
    <n v="34"/>
    <s v="чел"/>
    <n v="5241"/>
  </r>
  <r>
    <x v="32"/>
    <x v="0"/>
    <n v="2021"/>
    <x v="1"/>
    <n v="35"/>
    <s v="ед"/>
    <n v="32634"/>
  </r>
  <r>
    <x v="32"/>
    <x v="0"/>
    <n v="2021"/>
    <x v="2"/>
    <n v="36"/>
    <s v="руб"/>
    <n v="3700000"/>
  </r>
  <r>
    <x v="32"/>
    <x v="0"/>
    <n v="2021"/>
    <x v="3"/>
    <n v="37"/>
    <s v="ед"/>
    <n v="43"/>
  </r>
  <r>
    <x v="32"/>
    <x v="0"/>
    <n v="2021"/>
    <x v="4"/>
    <n v="38"/>
    <s v="ед"/>
    <n v="291"/>
  </r>
  <r>
    <x v="32"/>
    <x v="0"/>
    <n v="2021"/>
    <x v="5"/>
    <n v="39"/>
    <s v="ед"/>
    <n v="139"/>
  </r>
  <r>
    <x v="32"/>
    <x v="0"/>
    <n v="2021"/>
    <x v="6"/>
    <n v="40"/>
    <s v="ед"/>
    <n v="125"/>
  </r>
  <r>
    <x v="32"/>
    <x v="0"/>
    <n v="2021"/>
    <x v="7"/>
    <n v="41"/>
    <s v="ед"/>
    <n v="27"/>
  </r>
  <r>
    <x v="32"/>
    <x v="0"/>
    <n v="2021"/>
    <x v="8"/>
    <n v="42"/>
    <s v="ед"/>
    <n v="21"/>
  </r>
  <r>
    <x v="32"/>
    <x v="0"/>
    <n v="2021"/>
    <x v="9"/>
    <n v="43"/>
    <s v="ед"/>
    <n v="7"/>
  </r>
  <r>
    <x v="32"/>
    <x v="0"/>
    <n v="2021"/>
    <x v="10"/>
    <n v="44"/>
    <s v="чел"/>
    <n v="8873"/>
  </r>
  <r>
    <x v="32"/>
    <x v="0"/>
    <n v="2021"/>
    <x v="11"/>
    <n v="45"/>
    <s v="ед"/>
    <n v="3026"/>
  </r>
  <r>
    <x v="33"/>
    <x v="7"/>
    <n v="2021"/>
    <x v="0"/>
    <n v="34"/>
    <s v="чел"/>
    <n v="941718"/>
  </r>
  <r>
    <x v="33"/>
    <x v="7"/>
    <n v="2021"/>
    <x v="1"/>
    <n v="35"/>
    <s v="ед"/>
    <n v="3766872"/>
  </r>
  <r>
    <x v="33"/>
    <x v="7"/>
    <n v="2021"/>
    <x v="2"/>
    <n v="36"/>
    <s v="руб"/>
    <n v="0"/>
  </r>
  <r>
    <x v="33"/>
    <x v="7"/>
    <n v="2021"/>
    <x v="3"/>
    <n v="37"/>
    <s v="ед"/>
    <n v="265"/>
  </r>
  <r>
    <x v="33"/>
    <x v="7"/>
    <n v="2021"/>
    <x v="4"/>
    <n v="38"/>
    <s v="ед"/>
    <n v="538"/>
  </r>
  <r>
    <x v="33"/>
    <x v="7"/>
    <n v="2021"/>
    <x v="5"/>
    <n v="39"/>
    <s v="ед"/>
    <n v="311"/>
  </r>
  <r>
    <x v="33"/>
    <x v="7"/>
    <n v="2021"/>
    <x v="6"/>
    <n v="40"/>
    <s v="ед"/>
    <n v="164"/>
  </r>
  <r>
    <x v="33"/>
    <x v="7"/>
    <n v="2021"/>
    <x v="7"/>
    <n v="41"/>
    <s v="ед"/>
    <n v="63"/>
  </r>
  <r>
    <x v="33"/>
    <x v="7"/>
    <n v="2021"/>
    <x v="8"/>
    <n v="42"/>
    <s v="ед"/>
    <n v="8"/>
  </r>
  <r>
    <x v="33"/>
    <x v="7"/>
    <n v="2021"/>
    <x v="9"/>
    <n v="43"/>
    <s v="ед"/>
    <n v="69"/>
  </r>
  <r>
    <x v="33"/>
    <x v="7"/>
    <n v="2021"/>
    <x v="10"/>
    <n v="44"/>
    <s v="чел"/>
    <n v="13101"/>
  </r>
  <r>
    <x v="33"/>
    <x v="7"/>
    <n v="2021"/>
    <x v="11"/>
    <n v="45"/>
    <s v="ед"/>
    <n v="2923"/>
  </r>
  <r>
    <x v="34"/>
    <x v="5"/>
    <n v="2021"/>
    <x v="0"/>
    <n v="34"/>
    <s v="чел"/>
    <n v="5218"/>
  </r>
  <r>
    <x v="34"/>
    <x v="5"/>
    <n v="2021"/>
    <x v="1"/>
    <n v="35"/>
    <s v="ед"/>
    <n v="21645"/>
  </r>
  <r>
    <x v="34"/>
    <x v="5"/>
    <n v="2021"/>
    <x v="2"/>
    <n v="36"/>
    <s v="руб"/>
    <n v="574751"/>
  </r>
  <r>
    <x v="34"/>
    <x v="5"/>
    <n v="2021"/>
    <x v="3"/>
    <n v="37"/>
    <s v="ед"/>
    <n v="156"/>
  </r>
  <r>
    <x v="34"/>
    <x v="5"/>
    <n v="2021"/>
    <x v="4"/>
    <n v="38"/>
    <s v="ед"/>
    <n v="552"/>
  </r>
  <r>
    <x v="34"/>
    <x v="5"/>
    <n v="2021"/>
    <x v="5"/>
    <n v="39"/>
    <s v="ед"/>
    <n v="117"/>
  </r>
  <r>
    <x v="34"/>
    <x v="5"/>
    <n v="2021"/>
    <x v="6"/>
    <n v="40"/>
    <s v="ед"/>
    <n v="256"/>
  </r>
  <r>
    <x v="34"/>
    <x v="5"/>
    <n v="2021"/>
    <x v="7"/>
    <n v="41"/>
    <s v="ед"/>
    <n v="179"/>
  </r>
  <r>
    <x v="34"/>
    <x v="5"/>
    <n v="2021"/>
    <x v="8"/>
    <n v="42"/>
    <s v="ед"/>
    <n v="153"/>
  </r>
  <r>
    <x v="34"/>
    <x v="5"/>
    <n v="2021"/>
    <x v="9"/>
    <n v="43"/>
    <s v="ед"/>
    <n v="140"/>
  </r>
  <r>
    <x v="34"/>
    <x v="5"/>
    <n v="2021"/>
    <x v="10"/>
    <n v="44"/>
    <s v="чел"/>
    <n v="16319"/>
  </r>
  <r>
    <x v="34"/>
    <x v="5"/>
    <n v="2021"/>
    <x v="11"/>
    <n v="45"/>
    <s v="ед"/>
    <n v="4094"/>
  </r>
  <r>
    <x v="35"/>
    <x v="3"/>
    <n v="2021"/>
    <x v="0"/>
    <n v="34"/>
    <s v="чел"/>
    <n v="24706"/>
  </r>
  <r>
    <x v="35"/>
    <x v="3"/>
    <n v="2021"/>
    <x v="1"/>
    <n v="35"/>
    <s v="ед"/>
    <n v="67420"/>
  </r>
  <r>
    <x v="35"/>
    <x v="3"/>
    <n v="2021"/>
    <x v="2"/>
    <n v="36"/>
    <s v="руб"/>
    <n v="1142377"/>
  </r>
  <r>
    <x v="35"/>
    <x v="3"/>
    <n v="2021"/>
    <x v="3"/>
    <n v="37"/>
    <s v="ед"/>
    <n v="2"/>
  </r>
  <r>
    <x v="35"/>
    <x v="3"/>
    <n v="2021"/>
    <x v="4"/>
    <n v="38"/>
    <s v="ед"/>
    <n v="2629"/>
  </r>
  <r>
    <x v="35"/>
    <x v="3"/>
    <n v="2021"/>
    <x v="5"/>
    <n v="39"/>
    <s v="ед"/>
    <n v="251"/>
  </r>
  <r>
    <x v="35"/>
    <x v="3"/>
    <n v="2021"/>
    <x v="6"/>
    <n v="40"/>
    <s v="ед"/>
    <n v="2342"/>
  </r>
  <r>
    <x v="35"/>
    <x v="3"/>
    <n v="2021"/>
    <x v="7"/>
    <n v="41"/>
    <s v="ед"/>
    <n v="36"/>
  </r>
  <r>
    <x v="35"/>
    <x v="3"/>
    <n v="2021"/>
    <x v="8"/>
    <n v="42"/>
    <s v="ед"/>
    <n v="92"/>
  </r>
  <r>
    <x v="35"/>
    <x v="3"/>
    <n v="2021"/>
    <x v="9"/>
    <n v="43"/>
    <s v="ед"/>
    <n v="51"/>
  </r>
  <r>
    <x v="35"/>
    <x v="3"/>
    <n v="2021"/>
    <x v="10"/>
    <n v="44"/>
    <s v="чел"/>
    <n v="12424"/>
  </r>
  <r>
    <x v="35"/>
    <x v="3"/>
    <n v="2021"/>
    <x v="11"/>
    <n v="45"/>
    <s v="ед"/>
    <n v="1661"/>
  </r>
  <r>
    <x v="36"/>
    <x v="5"/>
    <n v="2021"/>
    <x v="0"/>
    <n v="34"/>
    <s v="чел"/>
    <n v="27385"/>
  </r>
  <r>
    <x v="36"/>
    <x v="5"/>
    <n v="2021"/>
    <x v="1"/>
    <n v="35"/>
    <s v="ед"/>
    <n v="53244"/>
  </r>
  <r>
    <x v="36"/>
    <x v="5"/>
    <n v="2021"/>
    <x v="2"/>
    <n v="36"/>
    <s v="руб"/>
    <n v="263500"/>
  </r>
  <r>
    <x v="36"/>
    <x v="5"/>
    <n v="2021"/>
    <x v="3"/>
    <n v="37"/>
    <s v="ед"/>
    <n v="47"/>
  </r>
  <r>
    <x v="36"/>
    <x v="5"/>
    <n v="2021"/>
    <x v="4"/>
    <n v="38"/>
    <s v="ед"/>
    <n v="658"/>
  </r>
  <r>
    <x v="36"/>
    <x v="5"/>
    <n v="2021"/>
    <x v="5"/>
    <n v="39"/>
    <s v="ед"/>
    <n v="325"/>
  </r>
  <r>
    <x v="36"/>
    <x v="5"/>
    <n v="2021"/>
    <x v="6"/>
    <n v="40"/>
    <s v="ед"/>
    <n v="284"/>
  </r>
  <r>
    <x v="36"/>
    <x v="5"/>
    <n v="2021"/>
    <x v="7"/>
    <n v="41"/>
    <s v="ед"/>
    <n v="49"/>
  </r>
  <r>
    <x v="36"/>
    <x v="5"/>
    <n v="2021"/>
    <x v="8"/>
    <n v="42"/>
    <s v="ед"/>
    <n v="123"/>
  </r>
  <r>
    <x v="36"/>
    <x v="5"/>
    <n v="2021"/>
    <x v="9"/>
    <n v="43"/>
    <s v="ед"/>
    <n v="51"/>
  </r>
  <r>
    <x v="36"/>
    <x v="5"/>
    <n v="2021"/>
    <x v="10"/>
    <n v="44"/>
    <s v="чел"/>
    <n v="22466"/>
  </r>
  <r>
    <x v="36"/>
    <x v="5"/>
    <n v="2021"/>
    <x v="11"/>
    <n v="45"/>
    <s v="ед"/>
    <n v="1213"/>
  </r>
  <r>
    <x v="37"/>
    <x v="2"/>
    <n v="2021"/>
    <x v="0"/>
    <n v="34"/>
    <s v="чел"/>
    <n v="1563"/>
  </r>
  <r>
    <x v="37"/>
    <x v="2"/>
    <n v="2021"/>
    <x v="1"/>
    <n v="35"/>
    <s v="ед"/>
    <n v="4202"/>
  </r>
  <r>
    <x v="37"/>
    <x v="2"/>
    <n v="2021"/>
    <x v="2"/>
    <n v="36"/>
    <s v="руб"/>
    <n v="665100"/>
  </r>
  <r>
    <x v="37"/>
    <x v="2"/>
    <n v="2021"/>
    <x v="3"/>
    <n v="37"/>
    <s v="ед"/>
    <n v="63"/>
  </r>
  <r>
    <x v="37"/>
    <x v="2"/>
    <n v="2021"/>
    <x v="4"/>
    <n v="38"/>
    <s v="ед"/>
    <n v="738"/>
  </r>
  <r>
    <x v="37"/>
    <x v="2"/>
    <n v="2021"/>
    <x v="5"/>
    <n v="39"/>
    <s v="ед"/>
    <n v="38"/>
  </r>
  <r>
    <x v="37"/>
    <x v="2"/>
    <n v="2021"/>
    <x v="6"/>
    <n v="40"/>
    <s v="ед"/>
    <n v="630"/>
  </r>
  <r>
    <x v="37"/>
    <x v="2"/>
    <n v="2021"/>
    <x v="7"/>
    <n v="41"/>
    <s v="ед"/>
    <n v="70"/>
  </r>
  <r>
    <x v="37"/>
    <x v="2"/>
    <n v="2021"/>
    <x v="8"/>
    <n v="42"/>
    <s v="ед"/>
    <n v="97"/>
  </r>
  <r>
    <x v="37"/>
    <x v="2"/>
    <n v="2021"/>
    <x v="9"/>
    <n v="43"/>
    <s v="ед"/>
    <n v="90"/>
  </r>
  <r>
    <x v="37"/>
    <x v="2"/>
    <n v="2021"/>
    <x v="10"/>
    <n v="44"/>
    <s v="чел"/>
    <n v="10000"/>
  </r>
  <r>
    <x v="37"/>
    <x v="2"/>
    <n v="2021"/>
    <x v="11"/>
    <n v="45"/>
    <s v="ед"/>
    <n v="1961"/>
  </r>
  <r>
    <x v="38"/>
    <x v="4"/>
    <n v="2021"/>
    <x v="0"/>
    <n v="34"/>
    <s v="чел"/>
    <n v="78645"/>
  </r>
  <r>
    <x v="38"/>
    <x v="4"/>
    <n v="2021"/>
    <x v="1"/>
    <n v="35"/>
    <s v="ед"/>
    <n v="224488"/>
  </r>
  <r>
    <x v="38"/>
    <x v="4"/>
    <n v="2021"/>
    <x v="2"/>
    <n v="36"/>
    <s v="руб"/>
    <n v="1021865"/>
  </r>
  <r>
    <x v="38"/>
    <x v="4"/>
    <n v="2021"/>
    <x v="3"/>
    <n v="37"/>
    <s v="ед"/>
    <n v="461"/>
  </r>
  <r>
    <x v="38"/>
    <x v="4"/>
    <n v="2021"/>
    <x v="4"/>
    <n v="38"/>
    <s v="ед"/>
    <n v="2052"/>
  </r>
  <r>
    <x v="38"/>
    <x v="4"/>
    <n v="2021"/>
    <x v="5"/>
    <n v="39"/>
    <s v="ед"/>
    <n v="483"/>
  </r>
  <r>
    <x v="38"/>
    <x v="4"/>
    <n v="2021"/>
    <x v="6"/>
    <n v="40"/>
    <s v="ед"/>
    <n v="1424"/>
  </r>
  <r>
    <x v="38"/>
    <x v="4"/>
    <n v="2021"/>
    <x v="7"/>
    <n v="41"/>
    <s v="ед"/>
    <n v="145"/>
  </r>
  <r>
    <x v="38"/>
    <x v="4"/>
    <n v="2021"/>
    <x v="8"/>
    <n v="42"/>
    <s v="ед"/>
    <n v="130"/>
  </r>
  <r>
    <x v="38"/>
    <x v="4"/>
    <n v="2021"/>
    <x v="9"/>
    <n v="43"/>
    <s v="ед"/>
    <n v="13"/>
  </r>
  <r>
    <x v="38"/>
    <x v="4"/>
    <n v="2021"/>
    <x v="10"/>
    <n v="44"/>
    <s v="чел"/>
    <n v="29992"/>
  </r>
  <r>
    <x v="38"/>
    <x v="4"/>
    <n v="2021"/>
    <x v="11"/>
    <n v="45"/>
    <s v="ед"/>
    <n v="4944"/>
  </r>
  <r>
    <x v="39"/>
    <x v="4"/>
    <n v="2021"/>
    <x v="0"/>
    <n v="34"/>
    <s v="чел"/>
    <n v="23300"/>
  </r>
  <r>
    <x v="39"/>
    <x v="4"/>
    <n v="2021"/>
    <x v="1"/>
    <n v="35"/>
    <s v="ед"/>
    <n v="29238"/>
  </r>
  <r>
    <x v="39"/>
    <x v="4"/>
    <n v="2021"/>
    <x v="2"/>
    <n v="36"/>
    <s v="руб"/>
    <n v="782952"/>
  </r>
  <r>
    <x v="39"/>
    <x v="4"/>
    <n v="2021"/>
    <x v="3"/>
    <n v="37"/>
    <s v="ед"/>
    <n v="104"/>
  </r>
  <r>
    <x v="39"/>
    <x v="4"/>
    <n v="2021"/>
    <x v="4"/>
    <n v="38"/>
    <s v="ед"/>
    <n v="703"/>
  </r>
  <r>
    <x v="39"/>
    <x v="4"/>
    <n v="2021"/>
    <x v="5"/>
    <n v="39"/>
    <s v="ед"/>
    <n v="185"/>
  </r>
  <r>
    <x v="39"/>
    <x v="4"/>
    <n v="2021"/>
    <x v="6"/>
    <n v="40"/>
    <s v="ед"/>
    <n v="407"/>
  </r>
  <r>
    <x v="39"/>
    <x v="4"/>
    <n v="2021"/>
    <x v="7"/>
    <n v="41"/>
    <s v="ед"/>
    <n v="111"/>
  </r>
  <r>
    <x v="39"/>
    <x v="4"/>
    <n v="2021"/>
    <x v="8"/>
    <n v="42"/>
    <s v="ед"/>
    <n v="136"/>
  </r>
  <r>
    <x v="39"/>
    <x v="4"/>
    <n v="2021"/>
    <x v="9"/>
    <n v="43"/>
    <s v="ед"/>
    <n v="62"/>
  </r>
  <r>
    <x v="39"/>
    <x v="4"/>
    <n v="2021"/>
    <x v="10"/>
    <n v="44"/>
    <s v="чел"/>
    <n v="16061"/>
  </r>
  <r>
    <x v="39"/>
    <x v="4"/>
    <n v="2021"/>
    <x v="11"/>
    <n v="45"/>
    <s v="ед"/>
    <n v="1713"/>
  </r>
  <r>
    <x v="40"/>
    <x v="5"/>
    <n v="2021"/>
    <x v="0"/>
    <n v="34"/>
    <s v="чел"/>
    <n v="1151954"/>
  </r>
  <r>
    <x v="40"/>
    <x v="5"/>
    <n v="2021"/>
    <x v="1"/>
    <n v="35"/>
    <s v="ед"/>
    <n v="110880000"/>
  </r>
  <r>
    <x v="40"/>
    <x v="5"/>
    <n v="2021"/>
    <x v="2"/>
    <n v="36"/>
    <s v="руб"/>
    <n v="0"/>
  </r>
  <r>
    <x v="40"/>
    <x v="5"/>
    <n v="2021"/>
    <x v="3"/>
    <n v="37"/>
    <s v="ед"/>
    <n v="0"/>
  </r>
  <r>
    <x v="40"/>
    <x v="5"/>
    <n v="2021"/>
    <x v="4"/>
    <n v="38"/>
    <s v="ед"/>
    <n v="2738"/>
  </r>
  <r>
    <x v="40"/>
    <x v="5"/>
    <n v="2021"/>
    <x v="5"/>
    <n v="39"/>
    <s v="ед"/>
    <n v="37"/>
  </r>
  <r>
    <x v="40"/>
    <x v="5"/>
    <n v="2021"/>
    <x v="6"/>
    <n v="40"/>
    <s v="ед"/>
    <n v="2418"/>
  </r>
  <r>
    <x v="40"/>
    <x v="5"/>
    <n v="2021"/>
    <x v="7"/>
    <n v="41"/>
    <s v="ед"/>
    <n v="283"/>
  </r>
  <r>
    <x v="40"/>
    <x v="5"/>
    <n v="2021"/>
    <x v="8"/>
    <n v="42"/>
    <s v="ед"/>
    <n v="0"/>
  </r>
  <r>
    <x v="40"/>
    <x v="5"/>
    <n v="2021"/>
    <x v="9"/>
    <n v="43"/>
    <s v="ед"/>
    <n v="63"/>
  </r>
  <r>
    <x v="40"/>
    <x v="5"/>
    <n v="2021"/>
    <x v="10"/>
    <n v="44"/>
    <s v="чел"/>
    <n v="162790"/>
  </r>
  <r>
    <x v="40"/>
    <x v="5"/>
    <n v="2021"/>
    <x v="11"/>
    <n v="45"/>
    <s v="ед"/>
    <n v="37401"/>
  </r>
  <r>
    <x v="41"/>
    <x v="5"/>
    <n v="2021"/>
    <x v="0"/>
    <n v="34"/>
    <s v="чел"/>
    <n v="493"/>
  </r>
  <r>
    <x v="41"/>
    <x v="5"/>
    <n v="2021"/>
    <x v="1"/>
    <n v="35"/>
    <s v="ед"/>
    <n v="39780"/>
  </r>
  <r>
    <x v="41"/>
    <x v="5"/>
    <n v="2021"/>
    <x v="2"/>
    <n v="36"/>
    <s v="руб"/>
    <n v="0"/>
  </r>
  <r>
    <x v="41"/>
    <x v="5"/>
    <n v="2021"/>
    <x v="3"/>
    <n v="37"/>
    <s v="ед"/>
    <n v="19"/>
  </r>
  <r>
    <x v="41"/>
    <x v="5"/>
    <n v="2021"/>
    <x v="4"/>
    <n v="38"/>
    <s v="ед"/>
    <n v="770"/>
  </r>
  <r>
    <x v="41"/>
    <x v="5"/>
    <n v="2021"/>
    <x v="5"/>
    <n v="39"/>
    <s v="ед"/>
    <n v="105"/>
  </r>
  <r>
    <x v="41"/>
    <x v="5"/>
    <n v="2021"/>
    <x v="6"/>
    <n v="40"/>
    <s v="ед"/>
    <n v="598"/>
  </r>
  <r>
    <x v="41"/>
    <x v="5"/>
    <n v="2021"/>
    <x v="7"/>
    <n v="41"/>
    <s v="ед"/>
    <n v="67"/>
  </r>
  <r>
    <x v="41"/>
    <x v="5"/>
    <n v="2021"/>
    <x v="8"/>
    <n v="42"/>
    <s v="ед"/>
    <n v="0"/>
  </r>
  <r>
    <x v="41"/>
    <x v="5"/>
    <n v="2021"/>
    <x v="9"/>
    <n v="43"/>
    <s v="ед"/>
    <n v="0"/>
  </r>
  <r>
    <x v="41"/>
    <x v="5"/>
    <n v="2021"/>
    <x v="10"/>
    <n v="44"/>
    <s v="чел"/>
    <n v="20122"/>
  </r>
  <r>
    <x v="41"/>
    <x v="5"/>
    <n v="2021"/>
    <x v="11"/>
    <n v="45"/>
    <s v="ед"/>
    <n v="493"/>
  </r>
  <r>
    <x v="42"/>
    <x v="3"/>
    <n v="2021"/>
    <x v="0"/>
    <n v="34"/>
    <s v="чел"/>
    <n v="43104"/>
  </r>
  <r>
    <x v="42"/>
    <x v="3"/>
    <n v="2021"/>
    <x v="1"/>
    <n v="35"/>
    <s v="ед"/>
    <n v="8364"/>
  </r>
  <r>
    <x v="42"/>
    <x v="3"/>
    <n v="2021"/>
    <x v="2"/>
    <n v="36"/>
    <s v="руб"/>
    <m/>
  </r>
  <r>
    <x v="42"/>
    <x v="3"/>
    <n v="2021"/>
    <x v="3"/>
    <n v="37"/>
    <s v="ед"/>
    <n v="1"/>
  </r>
  <r>
    <x v="42"/>
    <x v="3"/>
    <n v="2021"/>
    <x v="4"/>
    <n v="38"/>
    <s v="ед"/>
    <n v="94"/>
  </r>
  <r>
    <x v="42"/>
    <x v="3"/>
    <n v="2021"/>
    <x v="5"/>
    <n v="39"/>
    <s v="ед"/>
    <n v="1"/>
  </r>
  <r>
    <x v="42"/>
    <x v="3"/>
    <n v="2021"/>
    <x v="6"/>
    <n v="40"/>
    <s v="ед"/>
    <n v="70"/>
  </r>
  <r>
    <x v="42"/>
    <x v="3"/>
    <n v="2021"/>
    <x v="7"/>
    <n v="41"/>
    <s v="ед"/>
    <n v="23"/>
  </r>
  <r>
    <x v="42"/>
    <x v="3"/>
    <n v="2021"/>
    <x v="8"/>
    <n v="42"/>
    <s v="ед"/>
    <n v="14"/>
  </r>
  <r>
    <x v="42"/>
    <x v="3"/>
    <n v="2021"/>
    <x v="9"/>
    <n v="43"/>
    <s v="ед"/>
    <n v="3"/>
  </r>
  <r>
    <x v="42"/>
    <x v="3"/>
    <n v="2021"/>
    <x v="10"/>
    <n v="44"/>
    <s v="чел"/>
    <n v="3640"/>
  </r>
  <r>
    <x v="42"/>
    <x v="3"/>
    <n v="2021"/>
    <x v="11"/>
    <n v="45"/>
    <s v="ед"/>
    <n v="1638"/>
  </r>
  <r>
    <x v="43"/>
    <x v="3"/>
    <n v="2021"/>
    <x v="0"/>
    <n v="34"/>
    <s v="чел"/>
    <n v="23183"/>
  </r>
  <r>
    <x v="43"/>
    <x v="3"/>
    <n v="2021"/>
    <x v="1"/>
    <n v="35"/>
    <s v="ед"/>
    <n v="122133"/>
  </r>
  <r>
    <x v="43"/>
    <x v="3"/>
    <n v="2021"/>
    <x v="2"/>
    <n v="36"/>
    <s v="руб"/>
    <n v="307600"/>
  </r>
  <r>
    <x v="43"/>
    <x v="3"/>
    <n v="2021"/>
    <x v="3"/>
    <n v="37"/>
    <s v="ед"/>
    <n v="362"/>
  </r>
  <r>
    <x v="43"/>
    <x v="3"/>
    <n v="2021"/>
    <x v="4"/>
    <n v="38"/>
    <s v="ед"/>
    <n v="1269"/>
  </r>
  <r>
    <x v="43"/>
    <x v="3"/>
    <n v="2021"/>
    <x v="5"/>
    <n v="39"/>
    <s v="ед"/>
    <n v="362"/>
  </r>
  <r>
    <x v="43"/>
    <x v="3"/>
    <n v="2021"/>
    <x v="6"/>
    <n v="40"/>
    <s v="ед"/>
    <n v="781"/>
  </r>
  <r>
    <x v="43"/>
    <x v="3"/>
    <n v="2021"/>
    <x v="7"/>
    <n v="41"/>
    <s v="ед"/>
    <n v="126"/>
  </r>
  <r>
    <x v="43"/>
    <x v="3"/>
    <n v="2021"/>
    <x v="8"/>
    <n v="42"/>
    <s v="ед"/>
    <n v="130"/>
  </r>
  <r>
    <x v="43"/>
    <x v="3"/>
    <n v="2021"/>
    <x v="9"/>
    <n v="43"/>
    <s v="ед"/>
    <n v="1"/>
  </r>
  <r>
    <x v="43"/>
    <x v="3"/>
    <n v="2021"/>
    <x v="10"/>
    <n v="44"/>
    <s v="чел"/>
    <n v="7769"/>
  </r>
  <r>
    <x v="43"/>
    <x v="3"/>
    <n v="2021"/>
    <x v="11"/>
    <n v="45"/>
    <s v="ед"/>
    <n v="2032"/>
  </r>
  <r>
    <x v="44"/>
    <x v="4"/>
    <n v="2021"/>
    <x v="0"/>
    <n v="34"/>
    <s v="чел"/>
    <n v="274397"/>
  </r>
  <r>
    <x v="44"/>
    <x v="4"/>
    <n v="2021"/>
    <x v="1"/>
    <n v="35"/>
    <s v="ед"/>
    <n v="1157040"/>
  </r>
  <r>
    <x v="44"/>
    <x v="4"/>
    <n v="2021"/>
    <x v="2"/>
    <n v="36"/>
    <s v="руб"/>
    <n v="340000"/>
  </r>
  <r>
    <x v="44"/>
    <x v="4"/>
    <n v="2021"/>
    <x v="3"/>
    <n v="37"/>
    <s v="ед"/>
    <n v="132"/>
  </r>
  <r>
    <x v="44"/>
    <x v="4"/>
    <n v="2021"/>
    <x v="4"/>
    <n v="38"/>
    <s v="ед"/>
    <n v="1255"/>
  </r>
  <r>
    <x v="44"/>
    <x v="4"/>
    <n v="2021"/>
    <x v="5"/>
    <n v="39"/>
    <s v="ед"/>
    <n v="31"/>
  </r>
  <r>
    <x v="44"/>
    <x v="4"/>
    <n v="2021"/>
    <x v="6"/>
    <n v="40"/>
    <s v="ед"/>
    <n v="1106"/>
  </r>
  <r>
    <x v="44"/>
    <x v="4"/>
    <n v="2021"/>
    <x v="7"/>
    <n v="41"/>
    <s v="ед"/>
    <n v="118"/>
  </r>
  <r>
    <x v="44"/>
    <x v="4"/>
    <n v="2021"/>
    <x v="8"/>
    <n v="42"/>
    <s v="ед"/>
    <n v="0"/>
  </r>
  <r>
    <x v="44"/>
    <x v="4"/>
    <n v="2021"/>
    <x v="9"/>
    <n v="43"/>
    <s v="ед"/>
    <n v="49"/>
  </r>
  <r>
    <x v="44"/>
    <x v="4"/>
    <n v="2021"/>
    <x v="10"/>
    <n v="44"/>
    <s v="чел"/>
    <n v="49658"/>
  </r>
  <r>
    <x v="44"/>
    <x v="4"/>
    <n v="2021"/>
    <x v="11"/>
    <n v="45"/>
    <s v="ед"/>
    <n v="1389"/>
  </r>
  <r>
    <x v="45"/>
    <x v="3"/>
    <n v="2021"/>
    <x v="0"/>
    <n v="34"/>
    <s v="чел"/>
    <n v="24471"/>
  </r>
  <r>
    <x v="45"/>
    <x v="3"/>
    <n v="2021"/>
    <x v="1"/>
    <n v="35"/>
    <s v="ед"/>
    <n v="121179"/>
  </r>
  <r>
    <x v="45"/>
    <x v="3"/>
    <n v="2021"/>
    <x v="2"/>
    <n v="36"/>
    <s v="руб"/>
    <n v="503535"/>
  </r>
  <r>
    <x v="45"/>
    <x v="3"/>
    <n v="2021"/>
    <x v="3"/>
    <n v="37"/>
    <s v="ед"/>
    <n v="71"/>
  </r>
  <r>
    <x v="45"/>
    <x v="3"/>
    <n v="2021"/>
    <x v="4"/>
    <n v="38"/>
    <s v="ед"/>
    <n v="639"/>
  </r>
  <r>
    <x v="45"/>
    <x v="3"/>
    <n v="2021"/>
    <x v="5"/>
    <n v="39"/>
    <s v="ед"/>
    <n v="140"/>
  </r>
  <r>
    <x v="45"/>
    <x v="3"/>
    <n v="2021"/>
    <x v="6"/>
    <n v="40"/>
    <s v="ед"/>
    <n v="358"/>
  </r>
  <r>
    <x v="45"/>
    <x v="3"/>
    <n v="2021"/>
    <x v="7"/>
    <n v="41"/>
    <s v="ед"/>
    <n v="141"/>
  </r>
  <r>
    <x v="45"/>
    <x v="3"/>
    <n v="2021"/>
    <x v="8"/>
    <n v="42"/>
    <s v="ед"/>
    <n v="123"/>
  </r>
  <r>
    <x v="45"/>
    <x v="3"/>
    <n v="2021"/>
    <x v="9"/>
    <n v="43"/>
    <s v="ед"/>
    <n v="111"/>
  </r>
  <r>
    <x v="45"/>
    <x v="3"/>
    <n v="2021"/>
    <x v="10"/>
    <n v="44"/>
    <s v="чел"/>
    <n v="14174"/>
  </r>
  <r>
    <x v="45"/>
    <x v="3"/>
    <n v="2021"/>
    <x v="11"/>
    <n v="45"/>
    <s v="ед"/>
    <n v="2378"/>
  </r>
  <r>
    <x v="46"/>
    <x v="1"/>
    <n v="2021"/>
    <x v="0"/>
    <n v="34"/>
    <s v="чел"/>
    <n v="7925"/>
  </r>
  <r>
    <x v="46"/>
    <x v="1"/>
    <n v="2021"/>
    <x v="1"/>
    <n v="35"/>
    <s v="ед"/>
    <n v="26298"/>
  </r>
  <r>
    <x v="46"/>
    <x v="1"/>
    <n v="2021"/>
    <x v="2"/>
    <n v="36"/>
    <s v="руб"/>
    <n v="857330"/>
  </r>
  <r>
    <x v="46"/>
    <x v="1"/>
    <n v="2021"/>
    <x v="3"/>
    <n v="37"/>
    <s v="ед"/>
    <n v="0"/>
  </r>
  <r>
    <x v="46"/>
    <x v="1"/>
    <n v="2021"/>
    <x v="4"/>
    <n v="38"/>
    <s v="ед"/>
    <n v="64"/>
  </r>
  <r>
    <x v="46"/>
    <x v="1"/>
    <n v="2021"/>
    <x v="5"/>
    <n v="39"/>
    <s v="ед"/>
    <n v="0"/>
  </r>
  <r>
    <x v="46"/>
    <x v="1"/>
    <n v="2021"/>
    <x v="6"/>
    <n v="40"/>
    <s v="ед"/>
    <n v="56"/>
  </r>
  <r>
    <x v="46"/>
    <x v="1"/>
    <n v="2021"/>
    <x v="7"/>
    <n v="41"/>
    <s v="ед"/>
    <n v="8"/>
  </r>
  <r>
    <x v="46"/>
    <x v="1"/>
    <n v="2021"/>
    <x v="8"/>
    <n v="42"/>
    <s v="ед"/>
    <n v="47"/>
  </r>
  <r>
    <x v="46"/>
    <x v="1"/>
    <n v="2021"/>
    <x v="9"/>
    <n v="43"/>
    <s v="ед"/>
    <n v="51"/>
  </r>
  <r>
    <x v="46"/>
    <x v="1"/>
    <n v="2021"/>
    <x v="10"/>
    <n v="44"/>
    <s v="чел"/>
    <n v="8879"/>
  </r>
  <r>
    <x v="46"/>
    <x v="1"/>
    <n v="2021"/>
    <x v="11"/>
    <n v="45"/>
    <s v="ед"/>
    <n v="9066"/>
  </r>
  <r>
    <x v="47"/>
    <x v="1"/>
    <n v="2021"/>
    <x v="0"/>
    <n v="34"/>
    <s v="чел"/>
    <n v="41469"/>
  </r>
  <r>
    <x v="47"/>
    <x v="1"/>
    <n v="2021"/>
    <x v="1"/>
    <n v="35"/>
    <s v="ед"/>
    <n v="198400"/>
  </r>
  <r>
    <x v="47"/>
    <x v="1"/>
    <n v="2021"/>
    <x v="2"/>
    <n v="36"/>
    <s v="руб"/>
    <m/>
  </r>
  <r>
    <x v="47"/>
    <x v="1"/>
    <n v="2021"/>
    <x v="3"/>
    <n v="37"/>
    <s v="ед"/>
    <n v="8"/>
  </r>
  <r>
    <x v="47"/>
    <x v="1"/>
    <n v="2021"/>
    <x v="4"/>
    <n v="38"/>
    <s v="ед"/>
    <n v="8860"/>
  </r>
  <r>
    <x v="47"/>
    <x v="1"/>
    <n v="2021"/>
    <x v="5"/>
    <n v="39"/>
    <s v="ед"/>
    <n v="675"/>
  </r>
  <r>
    <x v="47"/>
    <x v="1"/>
    <n v="2021"/>
    <x v="6"/>
    <n v="40"/>
    <s v="ед"/>
    <n v="7292"/>
  </r>
  <r>
    <x v="47"/>
    <x v="1"/>
    <n v="2021"/>
    <x v="7"/>
    <n v="41"/>
    <s v="ед"/>
    <n v="893"/>
  </r>
  <r>
    <x v="47"/>
    <x v="1"/>
    <n v="2021"/>
    <x v="8"/>
    <n v="42"/>
    <s v="ед"/>
    <n v="196"/>
  </r>
  <r>
    <x v="47"/>
    <x v="1"/>
    <n v="2021"/>
    <x v="9"/>
    <n v="43"/>
    <s v="ед"/>
    <n v="40"/>
  </r>
  <r>
    <x v="47"/>
    <x v="1"/>
    <n v="2021"/>
    <x v="10"/>
    <n v="44"/>
    <s v="чел"/>
    <n v="93112"/>
  </r>
  <r>
    <x v="47"/>
    <x v="1"/>
    <n v="2021"/>
    <x v="11"/>
    <n v="45"/>
    <s v="ед"/>
    <n v="16438"/>
  </r>
  <r>
    <x v="48"/>
    <x v="4"/>
    <n v="2021"/>
    <x v="0"/>
    <n v="34"/>
    <s v="чел"/>
    <n v="10306"/>
  </r>
  <r>
    <x v="48"/>
    <x v="4"/>
    <n v="2021"/>
    <x v="1"/>
    <n v="35"/>
    <s v="ед"/>
    <n v="19606"/>
  </r>
  <r>
    <x v="48"/>
    <x v="4"/>
    <n v="2021"/>
    <x v="2"/>
    <n v="36"/>
    <s v="руб"/>
    <n v="3478375"/>
  </r>
  <r>
    <x v="48"/>
    <x v="4"/>
    <n v="2021"/>
    <x v="3"/>
    <n v="37"/>
    <s v="ед"/>
    <n v="13"/>
  </r>
  <r>
    <x v="48"/>
    <x v="4"/>
    <n v="2021"/>
    <x v="4"/>
    <n v="38"/>
    <s v="ед"/>
    <n v="577"/>
  </r>
  <r>
    <x v="48"/>
    <x v="4"/>
    <n v="2021"/>
    <x v="5"/>
    <n v="39"/>
    <s v="ед"/>
    <n v="375"/>
  </r>
  <r>
    <x v="48"/>
    <x v="4"/>
    <n v="2021"/>
    <x v="6"/>
    <n v="40"/>
    <s v="ед"/>
    <n v="174"/>
  </r>
  <r>
    <x v="48"/>
    <x v="4"/>
    <n v="2021"/>
    <x v="7"/>
    <n v="41"/>
    <s v="ед"/>
    <n v="28"/>
  </r>
  <r>
    <x v="48"/>
    <x v="4"/>
    <n v="2021"/>
    <x v="8"/>
    <n v="42"/>
    <s v="ед"/>
    <n v="565"/>
  </r>
  <r>
    <x v="48"/>
    <x v="4"/>
    <n v="2021"/>
    <x v="9"/>
    <n v="43"/>
    <s v="ед"/>
    <n v="315"/>
  </r>
  <r>
    <x v="48"/>
    <x v="4"/>
    <n v="2021"/>
    <x v="10"/>
    <n v="44"/>
    <s v="чел"/>
    <n v="14624"/>
  </r>
  <r>
    <x v="48"/>
    <x v="4"/>
    <n v="2021"/>
    <x v="11"/>
    <n v="45"/>
    <s v="ед"/>
    <n v="3602"/>
  </r>
  <r>
    <x v="49"/>
    <x v="5"/>
    <n v="2021"/>
    <x v="0"/>
    <n v="34"/>
    <s v="чел"/>
    <m/>
  </r>
  <r>
    <x v="49"/>
    <x v="5"/>
    <n v="2021"/>
    <x v="1"/>
    <n v="35"/>
    <s v="ед"/>
    <m/>
  </r>
  <r>
    <x v="49"/>
    <x v="5"/>
    <n v="2021"/>
    <x v="2"/>
    <n v="36"/>
    <s v="руб"/>
    <m/>
  </r>
  <r>
    <x v="49"/>
    <x v="5"/>
    <n v="2021"/>
    <x v="3"/>
    <n v="37"/>
    <s v="ед"/>
    <n v="62"/>
  </r>
  <r>
    <x v="49"/>
    <x v="5"/>
    <n v="2021"/>
    <x v="4"/>
    <n v="38"/>
    <s v="ед"/>
    <n v="945"/>
  </r>
  <r>
    <x v="49"/>
    <x v="5"/>
    <n v="2021"/>
    <x v="5"/>
    <n v="39"/>
    <s v="ед"/>
    <n v="147"/>
  </r>
  <r>
    <x v="49"/>
    <x v="5"/>
    <n v="2021"/>
    <x v="6"/>
    <n v="40"/>
    <s v="ед"/>
    <n v="750"/>
  </r>
  <r>
    <x v="49"/>
    <x v="5"/>
    <n v="2021"/>
    <x v="7"/>
    <n v="41"/>
    <s v="ед"/>
    <n v="48"/>
  </r>
  <r>
    <x v="49"/>
    <x v="5"/>
    <n v="2021"/>
    <x v="8"/>
    <n v="42"/>
    <s v="ед"/>
    <m/>
  </r>
  <r>
    <x v="49"/>
    <x v="5"/>
    <n v="2021"/>
    <x v="9"/>
    <n v="43"/>
    <s v="ед"/>
    <m/>
  </r>
  <r>
    <x v="49"/>
    <x v="5"/>
    <n v="2021"/>
    <x v="10"/>
    <n v="44"/>
    <s v="чел"/>
    <n v="19662"/>
  </r>
  <r>
    <x v="49"/>
    <x v="5"/>
    <n v="2021"/>
    <x v="11"/>
    <n v="45"/>
    <s v="ед"/>
    <n v="1758"/>
  </r>
  <r>
    <x v="50"/>
    <x v="4"/>
    <n v="2021"/>
    <x v="0"/>
    <n v="34"/>
    <s v="чел"/>
    <n v="158268"/>
  </r>
  <r>
    <x v="50"/>
    <x v="4"/>
    <n v="2021"/>
    <x v="1"/>
    <n v="35"/>
    <s v="ед"/>
    <n v="716932"/>
  </r>
  <r>
    <x v="50"/>
    <x v="4"/>
    <n v="2021"/>
    <x v="2"/>
    <n v="36"/>
    <s v="руб"/>
    <n v="0"/>
  </r>
  <r>
    <x v="50"/>
    <x v="4"/>
    <n v="2021"/>
    <x v="3"/>
    <n v="37"/>
    <s v="ед"/>
    <n v="14"/>
  </r>
  <r>
    <x v="50"/>
    <x v="4"/>
    <n v="2021"/>
    <x v="4"/>
    <n v="38"/>
    <s v="ед"/>
    <n v="13018"/>
  </r>
  <r>
    <x v="50"/>
    <x v="4"/>
    <n v="2021"/>
    <x v="5"/>
    <n v="39"/>
    <s v="ед"/>
    <n v="1412"/>
  </r>
  <r>
    <x v="50"/>
    <x v="4"/>
    <n v="2021"/>
    <x v="6"/>
    <n v="40"/>
    <s v="ед"/>
    <n v="9674"/>
  </r>
  <r>
    <x v="50"/>
    <x v="4"/>
    <n v="2021"/>
    <x v="7"/>
    <n v="41"/>
    <s v="ед"/>
    <n v="1932"/>
  </r>
  <r>
    <x v="50"/>
    <x v="4"/>
    <n v="2021"/>
    <x v="8"/>
    <n v="42"/>
    <s v="ед"/>
    <n v="9"/>
  </r>
  <r>
    <x v="50"/>
    <x v="4"/>
    <n v="2021"/>
    <x v="9"/>
    <n v="43"/>
    <s v="ед"/>
    <n v="5"/>
  </r>
  <r>
    <x v="50"/>
    <x v="4"/>
    <n v="2021"/>
    <x v="10"/>
    <n v="44"/>
    <s v="чел"/>
    <n v="17976"/>
  </r>
  <r>
    <x v="50"/>
    <x v="4"/>
    <n v="2021"/>
    <x v="11"/>
    <n v="45"/>
    <s v="ед"/>
    <n v="5160"/>
  </r>
  <r>
    <x v="51"/>
    <x v="4"/>
    <n v="2021"/>
    <x v="0"/>
    <n v="34"/>
    <s v="чел"/>
    <n v="206203"/>
  </r>
  <r>
    <x v="51"/>
    <x v="4"/>
    <n v="2021"/>
    <x v="1"/>
    <n v="35"/>
    <s v="ед"/>
    <n v="533753"/>
  </r>
  <r>
    <x v="51"/>
    <x v="4"/>
    <n v="2021"/>
    <x v="2"/>
    <n v="36"/>
    <s v="руб"/>
    <n v="3371199"/>
  </r>
  <r>
    <x v="51"/>
    <x v="4"/>
    <n v="2021"/>
    <x v="3"/>
    <n v="37"/>
    <s v="ед"/>
    <n v="0"/>
  </r>
  <r>
    <x v="51"/>
    <x v="4"/>
    <n v="2021"/>
    <x v="4"/>
    <n v="38"/>
    <s v="ед"/>
    <n v="1135"/>
  </r>
  <r>
    <x v="51"/>
    <x v="4"/>
    <n v="2021"/>
    <x v="5"/>
    <n v="39"/>
    <s v="ед"/>
    <n v="202"/>
  </r>
  <r>
    <x v="51"/>
    <x v="4"/>
    <n v="2021"/>
    <x v="6"/>
    <n v="40"/>
    <s v="ед"/>
    <n v="890"/>
  </r>
  <r>
    <x v="51"/>
    <x v="4"/>
    <n v="2021"/>
    <x v="7"/>
    <n v="41"/>
    <s v="ед"/>
    <n v="43"/>
  </r>
  <r>
    <x v="51"/>
    <x v="4"/>
    <n v="2021"/>
    <x v="8"/>
    <n v="42"/>
    <s v="ед"/>
    <n v="29"/>
  </r>
  <r>
    <x v="51"/>
    <x v="4"/>
    <n v="2021"/>
    <x v="9"/>
    <n v="43"/>
    <s v="ед"/>
    <n v="49"/>
  </r>
  <r>
    <x v="51"/>
    <x v="4"/>
    <n v="2021"/>
    <x v="10"/>
    <n v="44"/>
    <s v="чел"/>
    <n v="10806"/>
  </r>
  <r>
    <x v="51"/>
    <x v="4"/>
    <n v="2021"/>
    <x v="11"/>
    <n v="45"/>
    <s v="ед"/>
    <n v="3715"/>
  </r>
  <r>
    <x v="52"/>
    <x v="2"/>
    <n v="2021"/>
    <x v="0"/>
    <n v="34"/>
    <s v="чел"/>
    <n v="28850"/>
  </r>
  <r>
    <x v="52"/>
    <x v="2"/>
    <n v="2021"/>
    <x v="1"/>
    <n v="35"/>
    <s v="ед"/>
    <n v="180970"/>
  </r>
  <r>
    <x v="52"/>
    <x v="2"/>
    <n v="2021"/>
    <x v="2"/>
    <n v="36"/>
    <s v="руб"/>
    <n v="36000"/>
  </r>
  <r>
    <x v="52"/>
    <x v="2"/>
    <n v="2021"/>
    <x v="3"/>
    <n v="37"/>
    <s v="ед"/>
    <n v="12"/>
  </r>
  <r>
    <x v="52"/>
    <x v="2"/>
    <n v="2021"/>
    <x v="4"/>
    <n v="38"/>
    <s v="ед"/>
    <n v="2240"/>
  </r>
  <r>
    <x v="52"/>
    <x v="2"/>
    <n v="2021"/>
    <x v="5"/>
    <n v="39"/>
    <s v="ед"/>
    <n v="155"/>
  </r>
  <r>
    <x v="52"/>
    <x v="2"/>
    <n v="2021"/>
    <x v="6"/>
    <n v="40"/>
    <s v="ед"/>
    <n v="1945"/>
  </r>
  <r>
    <x v="52"/>
    <x v="2"/>
    <n v="2021"/>
    <x v="7"/>
    <n v="41"/>
    <s v="ед"/>
    <n v="140"/>
  </r>
  <r>
    <x v="52"/>
    <x v="2"/>
    <n v="2021"/>
    <x v="8"/>
    <n v="42"/>
    <s v="ед"/>
    <m/>
  </r>
  <r>
    <x v="52"/>
    <x v="2"/>
    <n v="2021"/>
    <x v="9"/>
    <n v="43"/>
    <s v="ед"/>
    <m/>
  </r>
  <r>
    <x v="52"/>
    <x v="2"/>
    <n v="2021"/>
    <x v="10"/>
    <n v="44"/>
    <s v="чел"/>
    <n v="4630"/>
  </r>
  <r>
    <x v="52"/>
    <x v="2"/>
    <n v="2021"/>
    <x v="11"/>
    <n v="45"/>
    <s v="ед"/>
    <n v="567"/>
  </r>
  <r>
    <x v="53"/>
    <x v="3"/>
    <n v="2021"/>
    <x v="0"/>
    <n v="34"/>
    <s v="чел"/>
    <n v="1618"/>
  </r>
  <r>
    <x v="53"/>
    <x v="3"/>
    <n v="2021"/>
    <x v="1"/>
    <n v="35"/>
    <s v="ед"/>
    <n v="3607"/>
  </r>
  <r>
    <x v="53"/>
    <x v="3"/>
    <n v="2021"/>
    <x v="2"/>
    <n v="36"/>
    <s v="руб"/>
    <n v="2586500"/>
  </r>
  <r>
    <x v="53"/>
    <x v="3"/>
    <n v="2021"/>
    <x v="3"/>
    <n v="37"/>
    <s v="ед"/>
    <n v="153"/>
  </r>
  <r>
    <x v="53"/>
    <x v="3"/>
    <n v="2021"/>
    <x v="4"/>
    <n v="38"/>
    <s v="ед"/>
    <n v="382"/>
  </r>
  <r>
    <x v="53"/>
    <x v="3"/>
    <n v="2021"/>
    <x v="5"/>
    <n v="39"/>
    <s v="ед"/>
    <n v="18"/>
  </r>
  <r>
    <x v="53"/>
    <x v="3"/>
    <n v="2021"/>
    <x v="6"/>
    <n v="40"/>
    <s v="ед"/>
    <n v="341"/>
  </r>
  <r>
    <x v="53"/>
    <x v="3"/>
    <n v="2021"/>
    <x v="7"/>
    <n v="41"/>
    <s v="ед"/>
    <n v="23"/>
  </r>
  <r>
    <x v="53"/>
    <x v="3"/>
    <n v="2021"/>
    <x v="8"/>
    <n v="42"/>
    <s v="ед"/>
    <m/>
  </r>
  <r>
    <x v="53"/>
    <x v="3"/>
    <n v="2021"/>
    <x v="9"/>
    <n v="43"/>
    <s v="ед"/>
    <m/>
  </r>
  <r>
    <x v="53"/>
    <x v="3"/>
    <n v="2021"/>
    <x v="10"/>
    <n v="44"/>
    <s v="чел"/>
    <n v="7169"/>
  </r>
  <r>
    <x v="53"/>
    <x v="3"/>
    <n v="2021"/>
    <x v="11"/>
    <n v="45"/>
    <s v="ед"/>
    <n v="2860"/>
  </r>
  <r>
    <x v="54"/>
    <x v="0"/>
    <n v="2021"/>
    <x v="0"/>
    <n v="34"/>
    <s v="чел"/>
    <n v="43595"/>
  </r>
  <r>
    <x v="54"/>
    <x v="0"/>
    <n v="2021"/>
    <x v="1"/>
    <n v="35"/>
    <s v="ед"/>
    <n v="96490"/>
  </r>
  <r>
    <x v="54"/>
    <x v="0"/>
    <n v="2021"/>
    <x v="2"/>
    <n v="36"/>
    <s v="руб"/>
    <n v="2486000"/>
  </r>
  <r>
    <x v="54"/>
    <x v="0"/>
    <n v="2021"/>
    <x v="3"/>
    <n v="37"/>
    <s v="ед"/>
    <n v="367"/>
  </r>
  <r>
    <x v="54"/>
    <x v="0"/>
    <n v="2021"/>
    <x v="4"/>
    <n v="38"/>
    <s v="ед"/>
    <n v="1230"/>
  </r>
  <r>
    <x v="54"/>
    <x v="0"/>
    <n v="2021"/>
    <x v="5"/>
    <n v="39"/>
    <s v="ед"/>
    <n v="319"/>
  </r>
  <r>
    <x v="54"/>
    <x v="0"/>
    <n v="2021"/>
    <x v="6"/>
    <n v="40"/>
    <s v="ед"/>
    <n v="518"/>
  </r>
  <r>
    <x v="54"/>
    <x v="0"/>
    <n v="2021"/>
    <x v="7"/>
    <n v="41"/>
    <s v="ед"/>
    <n v="393"/>
  </r>
  <r>
    <x v="54"/>
    <x v="0"/>
    <n v="2021"/>
    <x v="8"/>
    <n v="42"/>
    <s v="ед"/>
    <n v="296"/>
  </r>
  <r>
    <x v="54"/>
    <x v="0"/>
    <n v="2021"/>
    <x v="9"/>
    <n v="43"/>
    <s v="ед"/>
    <n v="200"/>
  </r>
  <r>
    <x v="54"/>
    <x v="0"/>
    <n v="2021"/>
    <x v="10"/>
    <n v="44"/>
    <s v="чел"/>
    <n v="85296"/>
  </r>
  <r>
    <x v="54"/>
    <x v="0"/>
    <n v="2021"/>
    <x v="11"/>
    <n v="45"/>
    <s v="ед"/>
    <n v="4651"/>
  </r>
  <r>
    <x v="55"/>
    <x v="5"/>
    <n v="2021"/>
    <x v="0"/>
    <n v="34"/>
    <s v="чел"/>
    <n v="83220"/>
  </r>
  <r>
    <x v="55"/>
    <x v="5"/>
    <n v="2021"/>
    <x v="1"/>
    <n v="35"/>
    <s v="ед"/>
    <n v="134567"/>
  </r>
  <r>
    <x v="55"/>
    <x v="5"/>
    <n v="2021"/>
    <x v="2"/>
    <n v="36"/>
    <s v="руб"/>
    <n v="2215108"/>
  </r>
  <r>
    <x v="55"/>
    <x v="5"/>
    <n v="2021"/>
    <x v="3"/>
    <n v="37"/>
    <s v="ед"/>
    <n v="990"/>
  </r>
  <r>
    <x v="55"/>
    <x v="5"/>
    <n v="2021"/>
    <x v="4"/>
    <n v="38"/>
    <s v="ед"/>
    <n v="11160"/>
  </r>
  <r>
    <x v="55"/>
    <x v="5"/>
    <n v="2021"/>
    <x v="5"/>
    <n v="39"/>
    <s v="ед"/>
    <n v="2710"/>
  </r>
  <r>
    <x v="55"/>
    <x v="5"/>
    <n v="2021"/>
    <x v="6"/>
    <n v="40"/>
    <s v="ед"/>
    <n v="8180"/>
  </r>
  <r>
    <x v="55"/>
    <x v="5"/>
    <n v="2021"/>
    <x v="7"/>
    <n v="41"/>
    <s v="ед"/>
    <n v="270"/>
  </r>
  <r>
    <x v="55"/>
    <x v="5"/>
    <n v="2021"/>
    <x v="8"/>
    <n v="42"/>
    <s v="ед"/>
    <n v="1014"/>
  </r>
  <r>
    <x v="55"/>
    <x v="5"/>
    <n v="2021"/>
    <x v="9"/>
    <n v="43"/>
    <s v="ед"/>
    <n v="12"/>
  </r>
  <r>
    <x v="55"/>
    <x v="5"/>
    <n v="2021"/>
    <x v="10"/>
    <n v="44"/>
    <s v="чел"/>
    <n v="16936"/>
  </r>
  <r>
    <x v="55"/>
    <x v="5"/>
    <n v="2021"/>
    <x v="11"/>
    <n v="45"/>
    <s v="ед"/>
    <n v="1014"/>
  </r>
  <r>
    <x v="56"/>
    <x v="4"/>
    <n v="2021"/>
    <x v="0"/>
    <n v="34"/>
    <s v="чел"/>
    <n v="188458"/>
  </r>
  <r>
    <x v="56"/>
    <x v="4"/>
    <n v="2021"/>
    <x v="1"/>
    <n v="35"/>
    <s v="ед"/>
    <n v="373703"/>
  </r>
  <r>
    <x v="56"/>
    <x v="4"/>
    <n v="2021"/>
    <x v="2"/>
    <n v="36"/>
    <s v="руб"/>
    <n v="5787732"/>
  </r>
  <r>
    <x v="56"/>
    <x v="4"/>
    <n v="2021"/>
    <x v="3"/>
    <n v="37"/>
    <s v="ед"/>
    <n v="36"/>
  </r>
  <r>
    <x v="56"/>
    <x v="4"/>
    <n v="2021"/>
    <x v="4"/>
    <n v="38"/>
    <s v="ед"/>
    <n v="365"/>
  </r>
  <r>
    <x v="56"/>
    <x v="4"/>
    <n v="2021"/>
    <x v="5"/>
    <n v="39"/>
    <s v="ед"/>
    <n v="47"/>
  </r>
  <r>
    <x v="56"/>
    <x v="4"/>
    <n v="2021"/>
    <x v="6"/>
    <n v="40"/>
    <s v="ед"/>
    <n v="257"/>
  </r>
  <r>
    <x v="56"/>
    <x v="4"/>
    <n v="2021"/>
    <x v="7"/>
    <n v="41"/>
    <s v="ед"/>
    <n v="61"/>
  </r>
  <r>
    <x v="56"/>
    <x v="4"/>
    <n v="2021"/>
    <x v="8"/>
    <n v="42"/>
    <s v="ед"/>
    <n v="135"/>
  </r>
  <r>
    <x v="56"/>
    <x v="4"/>
    <n v="2021"/>
    <x v="9"/>
    <n v="43"/>
    <s v="ед"/>
    <n v="63"/>
  </r>
  <r>
    <x v="56"/>
    <x v="4"/>
    <n v="2021"/>
    <x v="10"/>
    <n v="44"/>
    <s v="чел"/>
    <n v="3577"/>
  </r>
  <r>
    <x v="56"/>
    <x v="4"/>
    <n v="2021"/>
    <x v="11"/>
    <n v="45"/>
    <s v="ед"/>
    <n v="822"/>
  </r>
  <r>
    <x v="57"/>
    <x v="3"/>
    <n v="2021"/>
    <x v="0"/>
    <n v="34"/>
    <s v="чел"/>
    <n v="12375112"/>
  </r>
  <r>
    <x v="57"/>
    <x v="3"/>
    <n v="2021"/>
    <x v="1"/>
    <n v="35"/>
    <s v="ед"/>
    <n v="344932"/>
  </r>
  <r>
    <x v="57"/>
    <x v="3"/>
    <n v="2021"/>
    <x v="2"/>
    <n v="36"/>
    <s v="руб"/>
    <n v="6551727"/>
  </r>
  <r>
    <x v="57"/>
    <x v="3"/>
    <n v="2021"/>
    <x v="3"/>
    <n v="37"/>
    <s v="ед"/>
    <n v="411650"/>
  </r>
  <r>
    <x v="57"/>
    <x v="3"/>
    <n v="2021"/>
    <x v="4"/>
    <n v="38"/>
    <s v="ед"/>
    <n v="6602"/>
  </r>
  <r>
    <x v="57"/>
    <x v="3"/>
    <n v="2021"/>
    <x v="5"/>
    <n v="39"/>
    <s v="ед"/>
    <n v="1577"/>
  </r>
  <r>
    <x v="57"/>
    <x v="3"/>
    <n v="2021"/>
    <x v="6"/>
    <n v="40"/>
    <s v="ед"/>
    <n v="3985"/>
  </r>
  <r>
    <x v="57"/>
    <x v="3"/>
    <n v="2021"/>
    <x v="7"/>
    <n v="41"/>
    <s v="ед"/>
    <n v="1040"/>
  </r>
  <r>
    <x v="57"/>
    <x v="3"/>
    <n v="2021"/>
    <x v="8"/>
    <n v="42"/>
    <s v="ед"/>
    <n v="143"/>
  </r>
  <r>
    <x v="57"/>
    <x v="3"/>
    <n v="2021"/>
    <x v="9"/>
    <n v="43"/>
    <s v="ед"/>
    <n v="90"/>
  </r>
  <r>
    <x v="57"/>
    <x v="3"/>
    <n v="2021"/>
    <x v="10"/>
    <n v="44"/>
    <s v="чел"/>
    <n v="43520"/>
  </r>
  <r>
    <x v="57"/>
    <x v="3"/>
    <n v="2021"/>
    <x v="11"/>
    <n v="45"/>
    <s v="ед"/>
    <n v="5561"/>
  </r>
  <r>
    <x v="58"/>
    <x v="4"/>
    <n v="2021"/>
    <x v="0"/>
    <n v="34"/>
    <s v="чел"/>
    <n v="133967"/>
  </r>
  <r>
    <x v="58"/>
    <x v="4"/>
    <n v="2021"/>
    <x v="1"/>
    <n v="35"/>
    <s v="ед"/>
    <n v="365032"/>
  </r>
  <r>
    <x v="58"/>
    <x v="4"/>
    <n v="2021"/>
    <x v="2"/>
    <n v="36"/>
    <s v="руб"/>
    <n v="200000"/>
  </r>
  <r>
    <x v="58"/>
    <x v="4"/>
    <n v="2021"/>
    <x v="3"/>
    <n v="37"/>
    <s v="ед"/>
    <n v="135"/>
  </r>
  <r>
    <x v="58"/>
    <x v="4"/>
    <n v="2021"/>
    <x v="4"/>
    <n v="38"/>
    <s v="ед"/>
    <n v="10053"/>
  </r>
  <r>
    <x v="58"/>
    <x v="4"/>
    <n v="2021"/>
    <x v="5"/>
    <n v="39"/>
    <s v="ед"/>
    <n v="145"/>
  </r>
  <r>
    <x v="58"/>
    <x v="4"/>
    <n v="2021"/>
    <x v="6"/>
    <n v="40"/>
    <s v="ед"/>
    <n v="9481"/>
  </r>
  <r>
    <x v="58"/>
    <x v="4"/>
    <n v="2021"/>
    <x v="7"/>
    <n v="41"/>
    <s v="ед"/>
    <n v="427"/>
  </r>
  <r>
    <x v="58"/>
    <x v="4"/>
    <n v="2021"/>
    <x v="8"/>
    <n v="42"/>
    <s v="ед"/>
    <n v="12"/>
  </r>
  <r>
    <x v="58"/>
    <x v="4"/>
    <n v="2021"/>
    <x v="9"/>
    <n v="43"/>
    <s v="ед"/>
    <n v="23"/>
  </r>
  <r>
    <x v="58"/>
    <x v="4"/>
    <n v="2021"/>
    <x v="10"/>
    <n v="44"/>
    <s v="чел"/>
    <n v="5665"/>
  </r>
  <r>
    <x v="58"/>
    <x v="4"/>
    <n v="2021"/>
    <x v="11"/>
    <n v="45"/>
    <s v="ед"/>
    <n v="3856"/>
  </r>
  <r>
    <x v="59"/>
    <x v="2"/>
    <n v="2021"/>
    <x v="0"/>
    <n v="34"/>
    <s v="чел"/>
    <n v="310282"/>
  </r>
  <r>
    <x v="59"/>
    <x v="2"/>
    <n v="2021"/>
    <x v="1"/>
    <n v="35"/>
    <s v="ед"/>
    <n v="100000"/>
  </r>
  <r>
    <x v="59"/>
    <x v="2"/>
    <n v="2021"/>
    <x v="2"/>
    <n v="36"/>
    <s v="руб"/>
    <n v="150000"/>
  </r>
  <r>
    <x v="59"/>
    <x v="2"/>
    <n v="2021"/>
    <x v="3"/>
    <n v="37"/>
    <s v="ед"/>
    <n v="22"/>
  </r>
  <r>
    <x v="59"/>
    <x v="2"/>
    <n v="2021"/>
    <x v="4"/>
    <n v="38"/>
    <s v="ед"/>
    <n v="4120"/>
  </r>
  <r>
    <x v="59"/>
    <x v="2"/>
    <n v="2021"/>
    <x v="5"/>
    <n v="39"/>
    <s v="ед"/>
    <n v="1000"/>
  </r>
  <r>
    <x v="59"/>
    <x v="2"/>
    <n v="2021"/>
    <x v="6"/>
    <n v="40"/>
    <s v="ед"/>
    <n v="3000"/>
  </r>
  <r>
    <x v="59"/>
    <x v="2"/>
    <n v="2021"/>
    <x v="7"/>
    <n v="41"/>
    <s v="ед"/>
    <n v="120"/>
  </r>
  <r>
    <x v="59"/>
    <x v="2"/>
    <n v="2021"/>
    <x v="8"/>
    <n v="42"/>
    <s v="ед"/>
    <n v="15"/>
  </r>
  <r>
    <x v="59"/>
    <x v="2"/>
    <n v="2021"/>
    <x v="9"/>
    <n v="43"/>
    <s v="ед"/>
    <n v="3302"/>
  </r>
  <r>
    <x v="59"/>
    <x v="2"/>
    <n v="2021"/>
    <x v="10"/>
    <n v="44"/>
    <s v="чел"/>
    <n v="4795"/>
  </r>
  <r>
    <x v="59"/>
    <x v="2"/>
    <n v="2021"/>
    <x v="11"/>
    <n v="45"/>
    <s v="ед"/>
    <n v="500"/>
  </r>
  <r>
    <x v="60"/>
    <x v="2"/>
    <n v="2021"/>
    <x v="0"/>
    <n v="34"/>
    <s v="чел"/>
    <n v="91615"/>
  </r>
  <r>
    <x v="60"/>
    <x v="2"/>
    <n v="2021"/>
    <x v="1"/>
    <n v="35"/>
    <s v="ед"/>
    <n v="426894"/>
  </r>
  <r>
    <x v="60"/>
    <x v="2"/>
    <n v="2021"/>
    <x v="2"/>
    <n v="36"/>
    <s v="руб"/>
    <n v="7930000"/>
  </r>
  <r>
    <x v="60"/>
    <x v="2"/>
    <n v="2021"/>
    <x v="3"/>
    <n v="37"/>
    <s v="ед"/>
    <n v="734"/>
  </r>
  <r>
    <x v="60"/>
    <x v="2"/>
    <n v="2021"/>
    <x v="4"/>
    <n v="38"/>
    <s v="ед"/>
    <n v="92208"/>
  </r>
  <r>
    <x v="60"/>
    <x v="2"/>
    <n v="2021"/>
    <x v="5"/>
    <n v="39"/>
    <s v="ед"/>
    <n v="9500"/>
  </r>
  <r>
    <x v="60"/>
    <x v="2"/>
    <n v="2021"/>
    <x v="6"/>
    <n v="40"/>
    <s v="ед"/>
    <n v="81350"/>
  </r>
  <r>
    <x v="60"/>
    <x v="2"/>
    <n v="2021"/>
    <x v="7"/>
    <n v="41"/>
    <s v="ед"/>
    <n v="1358"/>
  </r>
  <r>
    <x v="60"/>
    <x v="2"/>
    <n v="2021"/>
    <x v="8"/>
    <n v="42"/>
    <s v="ед"/>
    <n v="48"/>
  </r>
  <r>
    <x v="60"/>
    <x v="2"/>
    <n v="2021"/>
    <x v="9"/>
    <n v="43"/>
    <s v="ед"/>
    <n v="188"/>
  </r>
  <r>
    <x v="60"/>
    <x v="2"/>
    <n v="2021"/>
    <x v="10"/>
    <n v="44"/>
    <s v="чел"/>
    <n v="8956"/>
  </r>
  <r>
    <x v="60"/>
    <x v="2"/>
    <n v="2021"/>
    <x v="11"/>
    <n v="45"/>
    <s v="ед"/>
    <n v="2159"/>
  </r>
  <r>
    <x v="61"/>
    <x v="7"/>
    <n v="2021"/>
    <x v="0"/>
    <n v="34"/>
    <s v="чел"/>
    <n v="328523"/>
  </r>
  <r>
    <x v="61"/>
    <x v="7"/>
    <n v="2021"/>
    <x v="1"/>
    <n v="35"/>
    <s v="ед"/>
    <n v="705097"/>
  </r>
  <r>
    <x v="61"/>
    <x v="7"/>
    <n v="2021"/>
    <x v="2"/>
    <n v="36"/>
    <s v="руб"/>
    <n v="1940000"/>
  </r>
  <r>
    <x v="61"/>
    <x v="7"/>
    <n v="2021"/>
    <x v="3"/>
    <n v="37"/>
    <s v="ед"/>
    <n v="61"/>
  </r>
  <r>
    <x v="61"/>
    <x v="7"/>
    <n v="2021"/>
    <x v="4"/>
    <n v="38"/>
    <s v="ед"/>
    <n v="5692"/>
  </r>
  <r>
    <x v="61"/>
    <x v="7"/>
    <n v="2021"/>
    <x v="5"/>
    <n v="39"/>
    <s v="ед"/>
    <n v="715"/>
  </r>
  <r>
    <x v="61"/>
    <x v="7"/>
    <n v="2021"/>
    <x v="6"/>
    <n v="40"/>
    <s v="ед"/>
    <n v="4853"/>
  </r>
  <r>
    <x v="61"/>
    <x v="7"/>
    <n v="2021"/>
    <x v="7"/>
    <n v="41"/>
    <s v="ед"/>
    <n v="124"/>
  </r>
  <r>
    <x v="61"/>
    <x v="7"/>
    <n v="2021"/>
    <x v="8"/>
    <n v="42"/>
    <s v="ед"/>
    <n v="464"/>
  </r>
  <r>
    <x v="61"/>
    <x v="7"/>
    <n v="2021"/>
    <x v="9"/>
    <n v="43"/>
    <s v="ед"/>
    <n v="29"/>
  </r>
  <r>
    <x v="61"/>
    <x v="7"/>
    <n v="2021"/>
    <x v="10"/>
    <n v="44"/>
    <s v="чел"/>
    <n v="28399"/>
  </r>
  <r>
    <x v="61"/>
    <x v="7"/>
    <n v="2021"/>
    <x v="11"/>
    <n v="45"/>
    <s v="ед"/>
    <n v="10866"/>
  </r>
  <r>
    <x v="62"/>
    <x v="0"/>
    <n v="2021"/>
    <x v="0"/>
    <n v="34"/>
    <s v="чел"/>
    <n v="6002"/>
  </r>
  <r>
    <x v="62"/>
    <x v="0"/>
    <n v="2021"/>
    <x v="1"/>
    <n v="35"/>
    <s v="ед"/>
    <n v="73326"/>
  </r>
  <r>
    <x v="62"/>
    <x v="0"/>
    <n v="2021"/>
    <x v="2"/>
    <n v="36"/>
    <s v="руб"/>
    <n v="1725478"/>
  </r>
  <r>
    <x v="62"/>
    <x v="0"/>
    <n v="2021"/>
    <x v="3"/>
    <n v="37"/>
    <s v="ед"/>
    <n v="92"/>
  </r>
  <r>
    <x v="62"/>
    <x v="0"/>
    <n v="2021"/>
    <x v="4"/>
    <n v="38"/>
    <s v="ед"/>
    <n v="422"/>
  </r>
  <r>
    <x v="62"/>
    <x v="0"/>
    <n v="2021"/>
    <x v="5"/>
    <n v="39"/>
    <s v="ед"/>
    <n v="22"/>
  </r>
  <r>
    <x v="62"/>
    <x v="0"/>
    <n v="2021"/>
    <x v="6"/>
    <n v="40"/>
    <s v="ед"/>
    <n v="289"/>
  </r>
  <r>
    <x v="62"/>
    <x v="0"/>
    <n v="2021"/>
    <x v="7"/>
    <n v="41"/>
    <s v="ед"/>
    <n v="111"/>
  </r>
  <r>
    <x v="62"/>
    <x v="0"/>
    <n v="2021"/>
    <x v="8"/>
    <n v="42"/>
    <s v="ед"/>
    <n v="38"/>
  </r>
  <r>
    <x v="62"/>
    <x v="0"/>
    <n v="2021"/>
    <x v="9"/>
    <n v="43"/>
    <s v="ед"/>
    <n v="103"/>
  </r>
  <r>
    <x v="62"/>
    <x v="0"/>
    <n v="2021"/>
    <x v="10"/>
    <n v="44"/>
    <s v="чел"/>
    <n v="11077"/>
  </r>
  <r>
    <x v="62"/>
    <x v="0"/>
    <n v="2021"/>
    <x v="11"/>
    <n v="45"/>
    <s v="ед"/>
    <n v="3344"/>
  </r>
  <r>
    <x v="63"/>
    <x v="5"/>
    <n v="2021"/>
    <x v="0"/>
    <n v="34"/>
    <s v="чел"/>
    <n v="26430"/>
  </r>
  <r>
    <x v="63"/>
    <x v="5"/>
    <n v="2021"/>
    <x v="1"/>
    <n v="35"/>
    <s v="ед"/>
    <n v="69987"/>
  </r>
  <r>
    <x v="63"/>
    <x v="5"/>
    <n v="2021"/>
    <x v="2"/>
    <n v="36"/>
    <s v="руб"/>
    <n v="340000"/>
  </r>
  <r>
    <x v="63"/>
    <x v="5"/>
    <n v="2021"/>
    <x v="3"/>
    <n v="37"/>
    <s v="ед"/>
    <n v="183"/>
  </r>
  <r>
    <x v="63"/>
    <x v="5"/>
    <n v="2021"/>
    <x v="4"/>
    <n v="38"/>
    <s v="ед"/>
    <n v="408"/>
  </r>
  <r>
    <x v="63"/>
    <x v="5"/>
    <n v="2021"/>
    <x v="5"/>
    <n v="39"/>
    <s v="ед"/>
    <n v="155"/>
  </r>
  <r>
    <x v="63"/>
    <x v="5"/>
    <n v="2021"/>
    <x v="6"/>
    <n v="40"/>
    <s v="ед"/>
    <n v="243"/>
  </r>
  <r>
    <x v="63"/>
    <x v="5"/>
    <n v="2021"/>
    <x v="7"/>
    <n v="41"/>
    <s v="ед"/>
    <n v="10"/>
  </r>
  <r>
    <x v="63"/>
    <x v="5"/>
    <n v="2021"/>
    <x v="8"/>
    <n v="42"/>
    <s v="ед"/>
    <n v="687"/>
  </r>
  <r>
    <x v="63"/>
    <x v="5"/>
    <n v="2021"/>
    <x v="9"/>
    <n v="43"/>
    <s v="ед"/>
    <n v="48"/>
  </r>
  <r>
    <x v="63"/>
    <x v="5"/>
    <n v="2021"/>
    <x v="10"/>
    <n v="44"/>
    <s v="чел"/>
    <n v="6389"/>
  </r>
  <r>
    <x v="63"/>
    <x v="5"/>
    <n v="2021"/>
    <x v="11"/>
    <n v="45"/>
    <s v="ед"/>
    <n v="3277"/>
  </r>
  <r>
    <x v="64"/>
    <x v="6"/>
    <n v="2021"/>
    <x v="0"/>
    <n v="34"/>
    <s v="чел"/>
    <n v="17819"/>
  </r>
  <r>
    <x v="64"/>
    <x v="6"/>
    <n v="2021"/>
    <x v="1"/>
    <n v="35"/>
    <s v="ед"/>
    <n v="21054"/>
  </r>
  <r>
    <x v="64"/>
    <x v="6"/>
    <n v="2021"/>
    <x v="2"/>
    <n v="36"/>
    <s v="руб"/>
    <n v="552890"/>
  </r>
  <r>
    <x v="64"/>
    <x v="6"/>
    <n v="2021"/>
    <x v="3"/>
    <n v="37"/>
    <s v="ед"/>
    <n v="11"/>
  </r>
  <r>
    <x v="64"/>
    <x v="6"/>
    <n v="2021"/>
    <x v="4"/>
    <n v="38"/>
    <s v="ед"/>
    <n v="291"/>
  </r>
  <r>
    <x v="64"/>
    <x v="6"/>
    <n v="2021"/>
    <x v="5"/>
    <n v="39"/>
    <s v="ед"/>
    <n v="21"/>
  </r>
  <r>
    <x v="64"/>
    <x v="6"/>
    <n v="2021"/>
    <x v="6"/>
    <n v="40"/>
    <s v="ед"/>
    <n v="204"/>
  </r>
  <r>
    <x v="64"/>
    <x v="6"/>
    <n v="2021"/>
    <x v="7"/>
    <n v="41"/>
    <s v="ед"/>
    <n v="66"/>
  </r>
  <r>
    <x v="64"/>
    <x v="6"/>
    <n v="2021"/>
    <x v="8"/>
    <n v="42"/>
    <s v="ед"/>
    <n v="1306"/>
  </r>
  <r>
    <x v="64"/>
    <x v="6"/>
    <n v="2021"/>
    <x v="9"/>
    <n v="43"/>
    <s v="ед"/>
    <n v="3"/>
  </r>
  <r>
    <x v="64"/>
    <x v="6"/>
    <n v="2021"/>
    <x v="10"/>
    <n v="44"/>
    <s v="чел"/>
    <n v="16017"/>
  </r>
  <r>
    <x v="64"/>
    <x v="6"/>
    <n v="2021"/>
    <x v="11"/>
    <n v="45"/>
    <s v="ед"/>
    <n v="3981"/>
  </r>
  <r>
    <x v="65"/>
    <x v="5"/>
    <n v="2021"/>
    <x v="0"/>
    <n v="34"/>
    <s v="чел"/>
    <n v="3711"/>
  </r>
  <r>
    <x v="65"/>
    <x v="5"/>
    <n v="2021"/>
    <x v="1"/>
    <n v="35"/>
    <s v="ед"/>
    <n v="17020"/>
  </r>
  <r>
    <x v="65"/>
    <x v="5"/>
    <n v="2021"/>
    <x v="2"/>
    <n v="36"/>
    <s v="руб"/>
    <n v="0"/>
  </r>
  <r>
    <x v="65"/>
    <x v="5"/>
    <n v="2021"/>
    <x v="3"/>
    <n v="37"/>
    <s v="ед"/>
    <n v="270"/>
  </r>
  <r>
    <x v="65"/>
    <x v="5"/>
    <n v="2021"/>
    <x v="4"/>
    <n v="38"/>
    <s v="ед"/>
    <n v="10250"/>
  </r>
  <r>
    <x v="65"/>
    <x v="5"/>
    <n v="2021"/>
    <x v="5"/>
    <n v="39"/>
    <s v="ед"/>
    <n v="4120"/>
  </r>
  <r>
    <x v="65"/>
    <x v="5"/>
    <n v="2021"/>
    <x v="6"/>
    <n v="40"/>
    <s v="ед"/>
    <n v="4550"/>
  </r>
  <r>
    <x v="65"/>
    <x v="5"/>
    <n v="2021"/>
    <x v="7"/>
    <n v="41"/>
    <s v="ед"/>
    <n v="1580"/>
  </r>
  <r>
    <x v="65"/>
    <x v="5"/>
    <n v="2021"/>
    <x v="8"/>
    <n v="42"/>
    <s v="ед"/>
    <n v="25"/>
  </r>
  <r>
    <x v="65"/>
    <x v="5"/>
    <n v="2021"/>
    <x v="9"/>
    <n v="43"/>
    <s v="ед"/>
    <n v="181"/>
  </r>
  <r>
    <x v="65"/>
    <x v="5"/>
    <n v="2021"/>
    <x v="10"/>
    <n v="44"/>
    <s v="чел"/>
    <n v="6068"/>
  </r>
  <r>
    <x v="65"/>
    <x v="5"/>
    <n v="2021"/>
    <x v="11"/>
    <n v="45"/>
    <s v="ед"/>
    <n v="1209"/>
  </r>
  <r>
    <x v="66"/>
    <x v="4"/>
    <n v="2021"/>
    <x v="0"/>
    <n v="34"/>
    <s v="чел"/>
    <n v="653835"/>
  </r>
  <r>
    <x v="66"/>
    <x v="4"/>
    <n v="2021"/>
    <x v="1"/>
    <n v="35"/>
    <s v="ед"/>
    <n v="842842"/>
  </r>
  <r>
    <x v="66"/>
    <x v="4"/>
    <n v="2021"/>
    <x v="2"/>
    <n v="36"/>
    <s v="руб"/>
    <n v="19456250"/>
  </r>
  <r>
    <x v="66"/>
    <x v="4"/>
    <n v="2021"/>
    <x v="3"/>
    <n v="37"/>
    <s v="ед"/>
    <n v="45"/>
  </r>
  <r>
    <x v="66"/>
    <x v="4"/>
    <n v="2021"/>
    <x v="4"/>
    <n v="38"/>
    <s v="ед"/>
    <n v="34132"/>
  </r>
  <r>
    <x v="66"/>
    <x v="4"/>
    <n v="2021"/>
    <x v="5"/>
    <n v="39"/>
    <s v="ед"/>
    <n v="7450"/>
  </r>
  <r>
    <x v="66"/>
    <x v="4"/>
    <n v="2021"/>
    <x v="6"/>
    <n v="40"/>
    <s v="ед"/>
    <n v="20324"/>
  </r>
  <r>
    <x v="66"/>
    <x v="4"/>
    <n v="2021"/>
    <x v="7"/>
    <n v="41"/>
    <s v="ед"/>
    <n v="6358"/>
  </r>
  <r>
    <x v="66"/>
    <x v="4"/>
    <n v="2021"/>
    <x v="8"/>
    <n v="42"/>
    <s v="ед"/>
    <n v="49"/>
  </r>
  <r>
    <x v="66"/>
    <x v="4"/>
    <n v="2021"/>
    <x v="9"/>
    <n v="43"/>
    <s v="ед"/>
    <n v="47"/>
  </r>
  <r>
    <x v="66"/>
    <x v="4"/>
    <n v="2021"/>
    <x v="10"/>
    <n v="44"/>
    <s v="чел"/>
    <n v="1400876"/>
  </r>
  <r>
    <x v="66"/>
    <x v="4"/>
    <n v="2021"/>
    <x v="11"/>
    <n v="45"/>
    <s v="ед"/>
    <n v="51209"/>
  </r>
  <r>
    <x v="67"/>
    <x v="5"/>
    <n v="2021"/>
    <x v="0"/>
    <n v="34"/>
    <s v="чел"/>
    <n v="59100"/>
  </r>
  <r>
    <x v="67"/>
    <x v="5"/>
    <n v="2021"/>
    <x v="1"/>
    <n v="35"/>
    <s v="ед"/>
    <n v="237400"/>
  </r>
  <r>
    <x v="67"/>
    <x v="5"/>
    <n v="2021"/>
    <x v="2"/>
    <n v="36"/>
    <s v="руб"/>
    <n v="1270981"/>
  </r>
  <r>
    <x v="67"/>
    <x v="5"/>
    <n v="2021"/>
    <x v="3"/>
    <n v="37"/>
    <s v="ед"/>
    <n v="1874"/>
  </r>
  <r>
    <x v="67"/>
    <x v="5"/>
    <n v="2021"/>
    <x v="4"/>
    <n v="38"/>
    <s v="ед"/>
    <n v="908"/>
  </r>
  <r>
    <x v="67"/>
    <x v="5"/>
    <n v="2021"/>
    <x v="5"/>
    <n v="39"/>
    <s v="ед"/>
    <n v="187"/>
  </r>
  <r>
    <x v="67"/>
    <x v="5"/>
    <n v="2021"/>
    <x v="6"/>
    <n v="40"/>
    <s v="ед"/>
    <n v="596"/>
  </r>
  <r>
    <x v="67"/>
    <x v="5"/>
    <n v="2021"/>
    <x v="7"/>
    <n v="41"/>
    <s v="ед"/>
    <n v="125"/>
  </r>
  <r>
    <x v="67"/>
    <x v="5"/>
    <n v="2021"/>
    <x v="8"/>
    <n v="42"/>
    <s v="ед"/>
    <n v="145"/>
  </r>
  <r>
    <x v="67"/>
    <x v="5"/>
    <n v="2021"/>
    <x v="9"/>
    <n v="43"/>
    <s v="ед"/>
    <n v="14"/>
  </r>
  <r>
    <x v="67"/>
    <x v="5"/>
    <n v="2021"/>
    <x v="10"/>
    <n v="44"/>
    <s v="чел"/>
    <n v="2526"/>
  </r>
  <r>
    <x v="67"/>
    <x v="5"/>
    <n v="2021"/>
    <x v="11"/>
    <n v="45"/>
    <s v="ед"/>
    <n v="1449"/>
  </r>
  <r>
    <x v="68"/>
    <x v="1"/>
    <n v="2021"/>
    <x v="0"/>
    <n v="34"/>
    <s v="чел"/>
    <n v="91452"/>
  </r>
  <r>
    <x v="68"/>
    <x v="1"/>
    <n v="2021"/>
    <x v="1"/>
    <n v="35"/>
    <s v="ед"/>
    <n v="999695"/>
  </r>
  <r>
    <x v="68"/>
    <x v="1"/>
    <n v="2021"/>
    <x v="2"/>
    <n v="36"/>
    <s v="руб"/>
    <n v="1679726"/>
  </r>
  <r>
    <x v="68"/>
    <x v="1"/>
    <n v="2021"/>
    <x v="3"/>
    <n v="37"/>
    <s v="ед"/>
    <n v="28"/>
  </r>
  <r>
    <x v="68"/>
    <x v="1"/>
    <n v="2021"/>
    <x v="4"/>
    <n v="38"/>
    <s v="ед"/>
    <n v="165"/>
  </r>
  <r>
    <x v="68"/>
    <x v="1"/>
    <n v="2021"/>
    <x v="5"/>
    <n v="39"/>
    <s v="ед"/>
    <n v="33"/>
  </r>
  <r>
    <x v="68"/>
    <x v="1"/>
    <n v="2021"/>
    <x v="6"/>
    <n v="40"/>
    <s v="ед"/>
    <n v="92"/>
  </r>
  <r>
    <x v="68"/>
    <x v="1"/>
    <n v="2021"/>
    <x v="7"/>
    <n v="41"/>
    <s v="ед"/>
    <n v="40"/>
  </r>
  <r>
    <x v="68"/>
    <x v="1"/>
    <n v="2021"/>
    <x v="8"/>
    <n v="42"/>
    <s v="ед"/>
    <n v="140"/>
  </r>
  <r>
    <x v="68"/>
    <x v="1"/>
    <n v="2021"/>
    <x v="9"/>
    <n v="43"/>
    <s v="ед"/>
    <n v="26"/>
  </r>
  <r>
    <x v="68"/>
    <x v="1"/>
    <n v="2021"/>
    <x v="10"/>
    <n v="44"/>
    <s v="чел"/>
    <n v="11700"/>
  </r>
  <r>
    <x v="68"/>
    <x v="1"/>
    <n v="2021"/>
    <x v="11"/>
    <n v="45"/>
    <s v="ед"/>
    <n v="4100"/>
  </r>
  <r>
    <x v="69"/>
    <x v="5"/>
    <n v="2021"/>
    <x v="0"/>
    <n v="34"/>
    <s v="чел"/>
    <n v="31913"/>
  </r>
  <r>
    <x v="69"/>
    <x v="5"/>
    <n v="2021"/>
    <x v="1"/>
    <n v="35"/>
    <s v="ед"/>
    <n v="91909"/>
  </r>
  <r>
    <x v="69"/>
    <x v="5"/>
    <n v="2021"/>
    <x v="2"/>
    <n v="36"/>
    <s v="руб"/>
    <n v="22904"/>
  </r>
  <r>
    <x v="69"/>
    <x v="5"/>
    <n v="2021"/>
    <x v="3"/>
    <n v="37"/>
    <s v="ед"/>
    <n v="35"/>
  </r>
  <r>
    <x v="69"/>
    <x v="5"/>
    <n v="2021"/>
    <x v="4"/>
    <n v="38"/>
    <s v="ед"/>
    <n v="707"/>
  </r>
  <r>
    <x v="69"/>
    <x v="5"/>
    <n v="2021"/>
    <x v="5"/>
    <n v="39"/>
    <s v="ед"/>
    <n v="67"/>
  </r>
  <r>
    <x v="69"/>
    <x v="5"/>
    <n v="2021"/>
    <x v="6"/>
    <n v="40"/>
    <s v="ед"/>
    <n v="610"/>
  </r>
  <r>
    <x v="69"/>
    <x v="5"/>
    <n v="2021"/>
    <x v="7"/>
    <n v="41"/>
    <s v="ед"/>
    <n v="30"/>
  </r>
  <r>
    <x v="69"/>
    <x v="5"/>
    <n v="2021"/>
    <x v="8"/>
    <n v="42"/>
    <s v="ед"/>
    <n v="68"/>
  </r>
  <r>
    <x v="69"/>
    <x v="5"/>
    <n v="2021"/>
    <x v="9"/>
    <n v="43"/>
    <s v="ед"/>
    <n v="13"/>
  </r>
  <r>
    <x v="69"/>
    <x v="5"/>
    <n v="2021"/>
    <x v="10"/>
    <n v="44"/>
    <s v="чел"/>
    <n v="16306"/>
  </r>
  <r>
    <x v="69"/>
    <x v="5"/>
    <n v="2021"/>
    <x v="11"/>
    <n v="45"/>
    <s v="ед"/>
    <n v="6812"/>
  </r>
  <r>
    <x v="70"/>
    <x v="1"/>
    <n v="2021"/>
    <x v="0"/>
    <n v="34"/>
    <s v="чел"/>
    <n v="18044"/>
  </r>
  <r>
    <x v="70"/>
    <x v="1"/>
    <n v="2021"/>
    <x v="1"/>
    <n v="35"/>
    <s v="ед"/>
    <n v="111447"/>
  </r>
  <r>
    <x v="70"/>
    <x v="1"/>
    <n v="2021"/>
    <x v="2"/>
    <n v="36"/>
    <s v="руб"/>
    <n v="0"/>
  </r>
  <r>
    <x v="70"/>
    <x v="1"/>
    <n v="2021"/>
    <x v="3"/>
    <n v="37"/>
    <s v="ед"/>
    <n v="6"/>
  </r>
  <r>
    <x v="70"/>
    <x v="1"/>
    <n v="2021"/>
    <x v="4"/>
    <n v="38"/>
    <s v="ед"/>
    <n v="76"/>
  </r>
  <r>
    <x v="70"/>
    <x v="1"/>
    <n v="2021"/>
    <x v="5"/>
    <n v="39"/>
    <s v="ед"/>
    <n v="36"/>
  </r>
  <r>
    <x v="70"/>
    <x v="1"/>
    <n v="2021"/>
    <x v="6"/>
    <n v="40"/>
    <s v="ед"/>
    <n v="21"/>
  </r>
  <r>
    <x v="70"/>
    <x v="1"/>
    <n v="2021"/>
    <x v="7"/>
    <n v="41"/>
    <s v="ед"/>
    <n v="19"/>
  </r>
  <r>
    <x v="70"/>
    <x v="1"/>
    <n v="2021"/>
    <x v="8"/>
    <n v="42"/>
    <s v="ед"/>
    <n v="0"/>
  </r>
  <r>
    <x v="70"/>
    <x v="1"/>
    <n v="2021"/>
    <x v="9"/>
    <n v="43"/>
    <s v="ед"/>
    <n v="0"/>
  </r>
  <r>
    <x v="70"/>
    <x v="1"/>
    <n v="2021"/>
    <x v="10"/>
    <n v="44"/>
    <s v="чел"/>
    <n v="7219"/>
  </r>
  <r>
    <x v="70"/>
    <x v="1"/>
    <n v="2021"/>
    <x v="11"/>
    <n v="45"/>
    <s v="ед"/>
    <n v="1171"/>
  </r>
  <r>
    <x v="71"/>
    <x v="7"/>
    <n v="2021"/>
    <x v="0"/>
    <n v="34"/>
    <s v="чел"/>
    <n v="202000"/>
  </r>
  <r>
    <x v="71"/>
    <x v="7"/>
    <n v="2021"/>
    <x v="1"/>
    <n v="35"/>
    <s v="ед"/>
    <n v="565700"/>
  </r>
  <r>
    <x v="71"/>
    <x v="7"/>
    <n v="2021"/>
    <x v="2"/>
    <n v="36"/>
    <s v="руб"/>
    <n v="29583076"/>
  </r>
  <r>
    <x v="71"/>
    <x v="7"/>
    <n v="2021"/>
    <x v="3"/>
    <n v="37"/>
    <s v="ед"/>
    <n v="213"/>
  </r>
  <r>
    <x v="71"/>
    <x v="7"/>
    <n v="2021"/>
    <x v="4"/>
    <n v="38"/>
    <s v="ед"/>
    <n v="4837"/>
  </r>
  <r>
    <x v="71"/>
    <x v="7"/>
    <n v="2021"/>
    <x v="5"/>
    <n v="39"/>
    <s v="ед"/>
    <n v="1454"/>
  </r>
  <r>
    <x v="71"/>
    <x v="7"/>
    <n v="2021"/>
    <x v="6"/>
    <n v="40"/>
    <s v="ед"/>
    <n v="3056"/>
  </r>
  <r>
    <x v="71"/>
    <x v="7"/>
    <n v="2021"/>
    <x v="7"/>
    <n v="41"/>
    <s v="ед"/>
    <n v="327"/>
  </r>
  <r>
    <x v="71"/>
    <x v="7"/>
    <n v="2021"/>
    <x v="8"/>
    <n v="42"/>
    <s v="ед"/>
    <n v="43"/>
  </r>
  <r>
    <x v="71"/>
    <x v="7"/>
    <n v="2021"/>
    <x v="9"/>
    <n v="43"/>
    <s v="ед"/>
    <n v="151"/>
  </r>
  <r>
    <x v="71"/>
    <x v="7"/>
    <n v="2021"/>
    <x v="10"/>
    <n v="44"/>
    <s v="чел"/>
    <n v="199774"/>
  </r>
  <r>
    <x v="71"/>
    <x v="7"/>
    <n v="2021"/>
    <x v="11"/>
    <n v="45"/>
    <s v="ед"/>
    <n v="26787"/>
  </r>
  <r>
    <x v="72"/>
    <x v="4"/>
    <n v="2021"/>
    <x v="0"/>
    <n v="34"/>
    <s v="чел"/>
    <n v="55478"/>
  </r>
  <r>
    <x v="72"/>
    <x v="4"/>
    <n v="2021"/>
    <x v="1"/>
    <n v="35"/>
    <s v="ед"/>
    <n v="3858573"/>
  </r>
  <r>
    <x v="72"/>
    <x v="4"/>
    <n v="2021"/>
    <x v="2"/>
    <n v="36"/>
    <s v="руб"/>
    <n v="0"/>
  </r>
  <r>
    <x v="72"/>
    <x v="4"/>
    <n v="2021"/>
    <x v="3"/>
    <n v="37"/>
    <s v="ед"/>
    <n v="154"/>
  </r>
  <r>
    <x v="72"/>
    <x v="4"/>
    <n v="2021"/>
    <x v="4"/>
    <n v="38"/>
    <s v="ед"/>
    <n v="568"/>
  </r>
  <r>
    <x v="72"/>
    <x v="4"/>
    <n v="2021"/>
    <x v="5"/>
    <n v="39"/>
    <s v="ед"/>
    <n v="26"/>
  </r>
  <r>
    <x v="72"/>
    <x v="4"/>
    <n v="2021"/>
    <x v="6"/>
    <n v="40"/>
    <s v="ед"/>
    <n v="492"/>
  </r>
  <r>
    <x v="72"/>
    <x v="4"/>
    <n v="2021"/>
    <x v="7"/>
    <n v="41"/>
    <s v="ед"/>
    <n v="50"/>
  </r>
  <r>
    <x v="72"/>
    <x v="4"/>
    <n v="2021"/>
    <x v="8"/>
    <n v="42"/>
    <s v="ед"/>
    <n v="112"/>
  </r>
  <r>
    <x v="72"/>
    <x v="4"/>
    <n v="2021"/>
    <x v="9"/>
    <n v="43"/>
    <s v="ед"/>
    <n v="31"/>
  </r>
  <r>
    <x v="72"/>
    <x v="4"/>
    <n v="2021"/>
    <x v="10"/>
    <n v="44"/>
    <s v="чел"/>
    <n v="20881"/>
  </r>
  <r>
    <x v="72"/>
    <x v="4"/>
    <n v="2021"/>
    <x v="11"/>
    <n v="45"/>
    <s v="ед"/>
    <n v="1450"/>
  </r>
  <r>
    <x v="73"/>
    <x v="4"/>
    <n v="2021"/>
    <x v="0"/>
    <n v="34"/>
    <s v="чел"/>
    <n v="1509"/>
  </r>
  <r>
    <x v="73"/>
    <x v="4"/>
    <n v="2021"/>
    <x v="1"/>
    <n v="35"/>
    <s v="ед"/>
    <n v="5371"/>
  </r>
  <r>
    <x v="73"/>
    <x v="4"/>
    <n v="2021"/>
    <x v="2"/>
    <n v="36"/>
    <s v="руб"/>
    <m/>
  </r>
  <r>
    <x v="73"/>
    <x v="4"/>
    <n v="2021"/>
    <x v="3"/>
    <n v="37"/>
    <s v="ед"/>
    <m/>
  </r>
  <r>
    <x v="73"/>
    <x v="4"/>
    <n v="2021"/>
    <x v="4"/>
    <n v="38"/>
    <s v="ед"/>
    <n v="177"/>
  </r>
  <r>
    <x v="73"/>
    <x v="4"/>
    <n v="2021"/>
    <x v="5"/>
    <n v="39"/>
    <s v="ед"/>
    <n v="7"/>
  </r>
  <r>
    <x v="73"/>
    <x v="4"/>
    <n v="2021"/>
    <x v="6"/>
    <n v="40"/>
    <s v="ед"/>
    <n v="116"/>
  </r>
  <r>
    <x v="73"/>
    <x v="4"/>
    <n v="2021"/>
    <x v="7"/>
    <n v="41"/>
    <s v="ед"/>
    <n v="54"/>
  </r>
  <r>
    <x v="73"/>
    <x v="4"/>
    <n v="2021"/>
    <x v="8"/>
    <n v="42"/>
    <s v="ед"/>
    <m/>
  </r>
  <r>
    <x v="73"/>
    <x v="4"/>
    <n v="2021"/>
    <x v="9"/>
    <n v="43"/>
    <s v="ед"/>
    <n v="10"/>
  </r>
  <r>
    <x v="73"/>
    <x v="4"/>
    <n v="2021"/>
    <x v="10"/>
    <n v="44"/>
    <s v="чел"/>
    <n v="8730"/>
  </r>
  <r>
    <x v="73"/>
    <x v="4"/>
    <n v="2021"/>
    <x v="11"/>
    <n v="45"/>
    <s v="ед"/>
    <n v="3642"/>
  </r>
  <r>
    <x v="74"/>
    <x v="2"/>
    <n v="2021"/>
    <x v="0"/>
    <n v="34"/>
    <s v="чел"/>
    <n v="155950"/>
  </r>
  <r>
    <x v="74"/>
    <x v="2"/>
    <n v="2021"/>
    <x v="1"/>
    <n v="35"/>
    <s v="ед"/>
    <n v="47124"/>
  </r>
  <r>
    <x v="74"/>
    <x v="2"/>
    <n v="2021"/>
    <x v="2"/>
    <n v="36"/>
    <s v="руб"/>
    <n v="1694500"/>
  </r>
  <r>
    <x v="74"/>
    <x v="2"/>
    <n v="2021"/>
    <x v="3"/>
    <n v="37"/>
    <s v="ед"/>
    <n v="62"/>
  </r>
  <r>
    <x v="74"/>
    <x v="2"/>
    <n v="2021"/>
    <x v="4"/>
    <n v="38"/>
    <s v="ед"/>
    <n v="650"/>
  </r>
  <r>
    <x v="74"/>
    <x v="2"/>
    <n v="2021"/>
    <x v="5"/>
    <n v="39"/>
    <s v="ед"/>
    <n v="40"/>
  </r>
  <r>
    <x v="74"/>
    <x v="2"/>
    <n v="2021"/>
    <x v="6"/>
    <n v="40"/>
    <s v="ед"/>
    <n v="450"/>
  </r>
  <r>
    <x v="74"/>
    <x v="2"/>
    <n v="2021"/>
    <x v="7"/>
    <n v="41"/>
    <s v="ед"/>
    <n v="160"/>
  </r>
  <r>
    <x v="74"/>
    <x v="2"/>
    <n v="2021"/>
    <x v="8"/>
    <n v="42"/>
    <s v="ед"/>
    <n v="0"/>
  </r>
  <r>
    <x v="74"/>
    <x v="2"/>
    <n v="2021"/>
    <x v="9"/>
    <n v="43"/>
    <s v="ед"/>
    <n v="10"/>
  </r>
  <r>
    <x v="74"/>
    <x v="2"/>
    <n v="2021"/>
    <x v="10"/>
    <n v="44"/>
    <s v="чел"/>
    <n v="3890"/>
  </r>
  <r>
    <x v="74"/>
    <x v="2"/>
    <n v="2021"/>
    <x v="11"/>
    <n v="45"/>
    <s v="ед"/>
    <n v="650"/>
  </r>
  <r>
    <x v="75"/>
    <x v="1"/>
    <n v="2021"/>
    <x v="0"/>
    <n v="34"/>
    <s v="чел"/>
    <n v="190259"/>
  </r>
  <r>
    <x v="75"/>
    <x v="1"/>
    <n v="2021"/>
    <x v="1"/>
    <n v="35"/>
    <s v="ед"/>
    <n v="4120096"/>
  </r>
  <r>
    <x v="75"/>
    <x v="1"/>
    <n v="2021"/>
    <x v="2"/>
    <n v="36"/>
    <s v="руб"/>
    <n v="89000"/>
  </r>
  <r>
    <x v="75"/>
    <x v="1"/>
    <n v="2021"/>
    <x v="3"/>
    <n v="37"/>
    <s v="ед"/>
    <n v="56"/>
  </r>
  <r>
    <x v="75"/>
    <x v="1"/>
    <n v="2021"/>
    <x v="4"/>
    <n v="38"/>
    <s v="ед"/>
    <n v="5022"/>
  </r>
  <r>
    <x v="75"/>
    <x v="1"/>
    <n v="2021"/>
    <x v="5"/>
    <n v="39"/>
    <s v="ед"/>
    <n v="1510"/>
  </r>
  <r>
    <x v="75"/>
    <x v="1"/>
    <n v="2021"/>
    <x v="6"/>
    <n v="40"/>
    <s v="ед"/>
    <n v="3460"/>
  </r>
  <r>
    <x v="75"/>
    <x v="1"/>
    <n v="2021"/>
    <x v="7"/>
    <n v="41"/>
    <s v="ед"/>
    <n v="52"/>
  </r>
  <r>
    <x v="75"/>
    <x v="1"/>
    <n v="2021"/>
    <x v="8"/>
    <n v="42"/>
    <s v="ед"/>
    <n v="10"/>
  </r>
  <r>
    <x v="75"/>
    <x v="1"/>
    <n v="2021"/>
    <x v="9"/>
    <n v="43"/>
    <s v="ед"/>
    <n v="3"/>
  </r>
  <r>
    <x v="75"/>
    <x v="1"/>
    <n v="2021"/>
    <x v="10"/>
    <n v="44"/>
    <s v="чел"/>
    <n v="8070"/>
  </r>
  <r>
    <x v="75"/>
    <x v="1"/>
    <n v="2021"/>
    <x v="11"/>
    <n v="45"/>
    <s v="ед"/>
    <n v="4317"/>
  </r>
  <r>
    <x v="76"/>
    <x v="7"/>
    <n v="2021"/>
    <x v="0"/>
    <n v="34"/>
    <s v="чел"/>
    <n v="161434"/>
  </r>
  <r>
    <x v="76"/>
    <x v="7"/>
    <n v="2021"/>
    <x v="1"/>
    <n v="35"/>
    <s v="ед"/>
    <n v="251599"/>
  </r>
  <r>
    <x v="76"/>
    <x v="7"/>
    <n v="2021"/>
    <x v="2"/>
    <n v="36"/>
    <s v="руб"/>
    <n v="0"/>
  </r>
  <r>
    <x v="76"/>
    <x v="7"/>
    <n v="2021"/>
    <x v="3"/>
    <n v="37"/>
    <s v="ед"/>
    <n v="0"/>
  </r>
  <r>
    <x v="76"/>
    <x v="7"/>
    <n v="2021"/>
    <x v="4"/>
    <n v="38"/>
    <s v="ед"/>
    <n v="2452"/>
  </r>
  <r>
    <x v="76"/>
    <x v="7"/>
    <n v="2021"/>
    <x v="5"/>
    <n v="39"/>
    <s v="ед"/>
    <n v="256"/>
  </r>
  <r>
    <x v="76"/>
    <x v="7"/>
    <n v="2021"/>
    <x v="6"/>
    <n v="40"/>
    <s v="ед"/>
    <n v="2125"/>
  </r>
  <r>
    <x v="76"/>
    <x v="7"/>
    <n v="2021"/>
    <x v="7"/>
    <n v="41"/>
    <s v="ед"/>
    <n v="71"/>
  </r>
  <r>
    <x v="76"/>
    <x v="7"/>
    <n v="2021"/>
    <x v="8"/>
    <n v="42"/>
    <s v="ед"/>
    <n v="0"/>
  </r>
  <r>
    <x v="76"/>
    <x v="7"/>
    <n v="2021"/>
    <x v="9"/>
    <n v="43"/>
    <s v="ед"/>
    <n v="83"/>
  </r>
  <r>
    <x v="76"/>
    <x v="7"/>
    <n v="2021"/>
    <x v="10"/>
    <n v="44"/>
    <s v="чел"/>
    <n v="5360"/>
  </r>
  <r>
    <x v="76"/>
    <x v="7"/>
    <n v="2021"/>
    <x v="11"/>
    <n v="45"/>
    <s v="ед"/>
    <n v="480"/>
  </r>
  <r>
    <x v="77"/>
    <x v="7"/>
    <n v="2021"/>
    <x v="0"/>
    <n v="34"/>
    <s v="чел"/>
    <n v="1813"/>
  </r>
  <r>
    <x v="77"/>
    <x v="7"/>
    <n v="2021"/>
    <x v="1"/>
    <n v="35"/>
    <s v="ед"/>
    <n v="10294"/>
  </r>
  <r>
    <x v="77"/>
    <x v="7"/>
    <n v="2021"/>
    <x v="2"/>
    <n v="36"/>
    <s v="руб"/>
    <m/>
  </r>
  <r>
    <x v="77"/>
    <x v="7"/>
    <n v="2021"/>
    <x v="3"/>
    <n v="37"/>
    <s v="ед"/>
    <n v="58"/>
  </r>
  <r>
    <x v="77"/>
    <x v="7"/>
    <n v="2021"/>
    <x v="4"/>
    <n v="38"/>
    <s v="ед"/>
    <n v="150"/>
  </r>
  <r>
    <x v="77"/>
    <x v="7"/>
    <n v="2021"/>
    <x v="5"/>
    <n v="39"/>
    <s v="ед"/>
    <m/>
  </r>
  <r>
    <x v="77"/>
    <x v="7"/>
    <n v="2021"/>
    <x v="6"/>
    <n v="40"/>
    <s v="ед"/>
    <n v="122"/>
  </r>
  <r>
    <x v="77"/>
    <x v="7"/>
    <n v="2021"/>
    <x v="7"/>
    <n v="41"/>
    <s v="ед"/>
    <n v="28"/>
  </r>
  <r>
    <x v="77"/>
    <x v="7"/>
    <n v="2021"/>
    <x v="8"/>
    <n v="42"/>
    <s v="ед"/>
    <n v="18"/>
  </r>
  <r>
    <x v="77"/>
    <x v="7"/>
    <n v="2021"/>
    <x v="9"/>
    <n v="43"/>
    <s v="ед"/>
    <n v="32"/>
  </r>
  <r>
    <x v="77"/>
    <x v="7"/>
    <n v="2021"/>
    <x v="10"/>
    <n v="44"/>
    <s v="чел"/>
    <n v="1466"/>
  </r>
  <r>
    <x v="77"/>
    <x v="7"/>
    <n v="2021"/>
    <x v="11"/>
    <n v="45"/>
    <s v="ед"/>
    <n v="846"/>
  </r>
  <r>
    <x v="78"/>
    <x v="6"/>
    <n v="2021"/>
    <x v="0"/>
    <n v="34"/>
    <s v="чел"/>
    <n v="98"/>
  </r>
  <r>
    <x v="78"/>
    <x v="6"/>
    <n v="2021"/>
    <x v="1"/>
    <n v="35"/>
    <s v="ед"/>
    <n v="308"/>
  </r>
  <r>
    <x v="78"/>
    <x v="6"/>
    <n v="2021"/>
    <x v="2"/>
    <n v="36"/>
    <s v="руб"/>
    <n v="200000"/>
  </r>
  <r>
    <x v="78"/>
    <x v="6"/>
    <n v="2021"/>
    <x v="3"/>
    <n v="37"/>
    <s v="ед"/>
    <n v="11"/>
  </r>
  <r>
    <x v="78"/>
    <x v="6"/>
    <n v="2021"/>
    <x v="4"/>
    <n v="38"/>
    <s v="ед"/>
    <n v="90"/>
  </r>
  <r>
    <x v="78"/>
    <x v="6"/>
    <n v="2021"/>
    <x v="5"/>
    <n v="39"/>
    <s v="ед"/>
    <n v="11"/>
  </r>
  <r>
    <x v="78"/>
    <x v="6"/>
    <n v="2021"/>
    <x v="6"/>
    <n v="40"/>
    <s v="ед"/>
    <n v="58"/>
  </r>
  <r>
    <x v="78"/>
    <x v="6"/>
    <n v="2021"/>
    <x v="7"/>
    <n v="41"/>
    <s v="ед"/>
    <n v="21"/>
  </r>
  <r>
    <x v="78"/>
    <x v="6"/>
    <n v="2021"/>
    <x v="8"/>
    <n v="42"/>
    <s v="ед"/>
    <n v="13"/>
  </r>
  <r>
    <x v="78"/>
    <x v="6"/>
    <n v="2021"/>
    <x v="9"/>
    <n v="43"/>
    <s v="ед"/>
    <n v="8"/>
  </r>
  <r>
    <x v="78"/>
    <x v="6"/>
    <n v="2021"/>
    <x v="10"/>
    <n v="44"/>
    <s v="чел"/>
    <n v="122000"/>
  </r>
  <r>
    <x v="78"/>
    <x v="6"/>
    <n v="2021"/>
    <x v="11"/>
    <n v="45"/>
    <s v="ед"/>
    <n v="327"/>
  </r>
  <r>
    <x v="79"/>
    <x v="4"/>
    <n v="2021"/>
    <x v="0"/>
    <n v="34"/>
    <s v="чел"/>
    <n v="756000"/>
  </r>
  <r>
    <x v="79"/>
    <x v="4"/>
    <n v="2021"/>
    <x v="1"/>
    <n v="35"/>
    <s v="ед"/>
    <n v="2568000"/>
  </r>
  <r>
    <x v="79"/>
    <x v="4"/>
    <n v="2021"/>
    <x v="2"/>
    <n v="36"/>
    <s v="руб"/>
    <n v="1050000"/>
  </r>
  <r>
    <x v="79"/>
    <x v="4"/>
    <n v="2021"/>
    <x v="3"/>
    <n v="37"/>
    <s v="ед"/>
    <n v="400"/>
  </r>
  <r>
    <x v="79"/>
    <x v="4"/>
    <n v="2021"/>
    <x v="4"/>
    <n v="38"/>
    <s v="ед"/>
    <n v="4460"/>
  </r>
  <r>
    <x v="79"/>
    <x v="4"/>
    <n v="2021"/>
    <x v="5"/>
    <n v="39"/>
    <s v="ед"/>
    <n v="2515"/>
  </r>
  <r>
    <x v="79"/>
    <x v="4"/>
    <n v="2021"/>
    <x v="6"/>
    <n v="40"/>
    <s v="ед"/>
    <n v="1650"/>
  </r>
  <r>
    <x v="79"/>
    <x v="4"/>
    <n v="2021"/>
    <x v="7"/>
    <n v="41"/>
    <s v="ед"/>
    <n v="295"/>
  </r>
  <r>
    <x v="79"/>
    <x v="4"/>
    <n v="2021"/>
    <x v="8"/>
    <n v="42"/>
    <s v="ед"/>
    <n v="0"/>
  </r>
  <r>
    <x v="79"/>
    <x v="4"/>
    <n v="2021"/>
    <x v="9"/>
    <n v="43"/>
    <s v="ед"/>
    <n v="0"/>
  </r>
  <r>
    <x v="79"/>
    <x v="4"/>
    <n v="2021"/>
    <x v="10"/>
    <n v="44"/>
    <s v="чел"/>
    <n v="8601"/>
  </r>
  <r>
    <x v="79"/>
    <x v="4"/>
    <n v="2021"/>
    <x v="11"/>
    <n v="45"/>
    <s v="ед"/>
    <n v="1560"/>
  </r>
  <r>
    <x v="80"/>
    <x v="2"/>
    <n v="2021"/>
    <x v="0"/>
    <n v="34"/>
    <s v="чел"/>
    <n v="2430"/>
  </r>
  <r>
    <x v="80"/>
    <x v="2"/>
    <n v="2021"/>
    <x v="1"/>
    <n v="35"/>
    <s v="ед"/>
    <n v="9690"/>
  </r>
  <r>
    <x v="80"/>
    <x v="2"/>
    <n v="2021"/>
    <x v="2"/>
    <n v="36"/>
    <s v="руб"/>
    <n v="46137"/>
  </r>
  <r>
    <x v="80"/>
    <x v="2"/>
    <n v="2021"/>
    <x v="3"/>
    <n v="37"/>
    <s v="ед"/>
    <n v="14"/>
  </r>
  <r>
    <x v="80"/>
    <x v="2"/>
    <n v="2021"/>
    <x v="4"/>
    <n v="38"/>
    <s v="ед"/>
    <n v="1088"/>
  </r>
  <r>
    <x v="80"/>
    <x v="2"/>
    <n v="2021"/>
    <x v="5"/>
    <n v="39"/>
    <s v="ед"/>
    <n v="14"/>
  </r>
  <r>
    <x v="80"/>
    <x v="2"/>
    <n v="2021"/>
    <x v="6"/>
    <n v="40"/>
    <s v="ед"/>
    <n v="1072"/>
  </r>
  <r>
    <x v="80"/>
    <x v="2"/>
    <n v="2021"/>
    <x v="7"/>
    <n v="41"/>
    <s v="ед"/>
    <n v="2"/>
  </r>
  <r>
    <x v="80"/>
    <x v="2"/>
    <n v="2021"/>
    <x v="8"/>
    <n v="42"/>
    <s v="ед"/>
    <n v="12"/>
  </r>
  <r>
    <x v="80"/>
    <x v="2"/>
    <n v="2021"/>
    <x v="9"/>
    <n v="43"/>
    <s v="ед"/>
    <n v="1"/>
  </r>
  <r>
    <x v="80"/>
    <x v="2"/>
    <n v="2021"/>
    <x v="10"/>
    <n v="44"/>
    <s v="чел"/>
    <n v="996"/>
  </r>
  <r>
    <x v="80"/>
    <x v="2"/>
    <n v="2021"/>
    <x v="11"/>
    <n v="45"/>
    <s v="ед"/>
    <n v="1157"/>
  </r>
  <r>
    <x v="81"/>
    <x v="7"/>
    <n v="2021"/>
    <x v="0"/>
    <n v="34"/>
    <s v="чел"/>
    <n v="74951"/>
  </r>
  <r>
    <x v="81"/>
    <x v="7"/>
    <n v="2021"/>
    <x v="1"/>
    <n v="35"/>
    <s v="ед"/>
    <n v="180294"/>
  </r>
  <r>
    <x v="81"/>
    <x v="7"/>
    <n v="2021"/>
    <x v="2"/>
    <n v="36"/>
    <s v="руб"/>
    <n v="245000"/>
  </r>
  <r>
    <x v="81"/>
    <x v="7"/>
    <n v="2021"/>
    <x v="3"/>
    <n v="37"/>
    <s v="ед"/>
    <n v="128"/>
  </r>
  <r>
    <x v="81"/>
    <x v="7"/>
    <n v="2021"/>
    <x v="4"/>
    <n v="38"/>
    <s v="ед"/>
    <n v="2364"/>
  </r>
  <r>
    <x v="81"/>
    <x v="7"/>
    <n v="2021"/>
    <x v="5"/>
    <n v="39"/>
    <s v="ед"/>
    <n v="601"/>
  </r>
  <r>
    <x v="81"/>
    <x v="7"/>
    <n v="2021"/>
    <x v="6"/>
    <n v="40"/>
    <s v="ед"/>
    <n v="1528"/>
  </r>
  <r>
    <x v="81"/>
    <x v="7"/>
    <n v="2021"/>
    <x v="7"/>
    <n v="41"/>
    <s v="ед"/>
    <n v="235"/>
  </r>
  <r>
    <x v="81"/>
    <x v="7"/>
    <n v="2021"/>
    <x v="8"/>
    <n v="42"/>
    <s v="ед"/>
    <n v="1241"/>
  </r>
  <r>
    <x v="81"/>
    <x v="7"/>
    <n v="2021"/>
    <x v="9"/>
    <n v="43"/>
    <s v="ед"/>
    <n v="47"/>
  </r>
  <r>
    <x v="81"/>
    <x v="7"/>
    <n v="2021"/>
    <x v="10"/>
    <n v="44"/>
    <s v="чел"/>
    <n v="25449"/>
  </r>
  <r>
    <x v="81"/>
    <x v="7"/>
    <n v="2021"/>
    <x v="11"/>
    <n v="45"/>
    <s v="ед"/>
    <n v="3109"/>
  </r>
  <r>
    <x v="82"/>
    <x v="5"/>
    <n v="2021"/>
    <x v="0"/>
    <n v="34"/>
    <s v="чел"/>
    <n v="171270"/>
  </r>
  <r>
    <x v="82"/>
    <x v="5"/>
    <n v="2021"/>
    <x v="1"/>
    <n v="35"/>
    <s v="ед"/>
    <n v="223500"/>
  </r>
  <r>
    <x v="82"/>
    <x v="5"/>
    <n v="2021"/>
    <x v="2"/>
    <n v="36"/>
    <s v="руб"/>
    <m/>
  </r>
  <r>
    <x v="82"/>
    <x v="5"/>
    <n v="2021"/>
    <x v="3"/>
    <n v="37"/>
    <s v="ед"/>
    <m/>
  </r>
  <r>
    <x v="82"/>
    <x v="5"/>
    <n v="2021"/>
    <x v="4"/>
    <n v="38"/>
    <s v="ед"/>
    <n v="403"/>
  </r>
  <r>
    <x v="82"/>
    <x v="5"/>
    <n v="2021"/>
    <x v="5"/>
    <n v="39"/>
    <s v="ед"/>
    <n v="36"/>
  </r>
  <r>
    <x v="82"/>
    <x v="5"/>
    <n v="2021"/>
    <x v="6"/>
    <n v="40"/>
    <s v="ед"/>
    <n v="334"/>
  </r>
  <r>
    <x v="82"/>
    <x v="5"/>
    <n v="2021"/>
    <x v="7"/>
    <n v="41"/>
    <s v="ед"/>
    <n v="33"/>
  </r>
  <r>
    <x v="82"/>
    <x v="5"/>
    <n v="2021"/>
    <x v="8"/>
    <n v="42"/>
    <s v="ед"/>
    <n v="41"/>
  </r>
  <r>
    <x v="82"/>
    <x v="5"/>
    <n v="2021"/>
    <x v="9"/>
    <n v="43"/>
    <s v="ед"/>
    <n v="78"/>
  </r>
  <r>
    <x v="82"/>
    <x v="5"/>
    <n v="2021"/>
    <x v="10"/>
    <n v="44"/>
    <s v="чел"/>
    <n v="63284"/>
  </r>
  <r>
    <x v="82"/>
    <x v="5"/>
    <n v="2021"/>
    <x v="11"/>
    <n v="45"/>
    <s v="ед"/>
    <n v="7504"/>
  </r>
  <r>
    <x v="83"/>
    <x v="6"/>
    <n v="2021"/>
    <x v="0"/>
    <n v="34"/>
    <s v="чел"/>
    <n v="14544"/>
  </r>
  <r>
    <x v="83"/>
    <x v="6"/>
    <n v="2021"/>
    <x v="1"/>
    <n v="35"/>
    <s v="ед"/>
    <n v="35220"/>
  </r>
  <r>
    <x v="83"/>
    <x v="6"/>
    <n v="2021"/>
    <x v="2"/>
    <n v="36"/>
    <s v="руб"/>
    <n v="930465"/>
  </r>
  <r>
    <x v="83"/>
    <x v="6"/>
    <n v="2021"/>
    <x v="3"/>
    <n v="37"/>
    <s v="ед"/>
    <n v="25"/>
  </r>
  <r>
    <x v="83"/>
    <x v="6"/>
    <n v="2021"/>
    <x v="4"/>
    <n v="38"/>
    <s v="ед"/>
    <n v="140"/>
  </r>
  <r>
    <x v="83"/>
    <x v="6"/>
    <n v="2021"/>
    <x v="5"/>
    <n v="39"/>
    <s v="ед"/>
    <n v="30"/>
  </r>
  <r>
    <x v="83"/>
    <x v="6"/>
    <n v="2021"/>
    <x v="6"/>
    <n v="40"/>
    <s v="ед"/>
    <n v="70"/>
  </r>
  <r>
    <x v="83"/>
    <x v="6"/>
    <n v="2021"/>
    <x v="7"/>
    <n v="41"/>
    <s v="ед"/>
    <n v="40"/>
  </r>
  <r>
    <x v="83"/>
    <x v="6"/>
    <n v="2021"/>
    <x v="8"/>
    <n v="42"/>
    <s v="ед"/>
    <n v="20"/>
  </r>
  <r>
    <x v="83"/>
    <x v="6"/>
    <n v="2021"/>
    <x v="9"/>
    <n v="43"/>
    <s v="ед"/>
    <n v="6"/>
  </r>
  <r>
    <x v="83"/>
    <x v="6"/>
    <n v="2021"/>
    <x v="10"/>
    <n v="44"/>
    <s v="чел"/>
    <n v="33734"/>
  </r>
  <r>
    <x v="83"/>
    <x v="6"/>
    <n v="2021"/>
    <x v="11"/>
    <n v="45"/>
    <s v="ед"/>
    <n v="1203"/>
  </r>
  <r>
    <x v="84"/>
    <x v="6"/>
    <n v="2021"/>
    <x v="0"/>
    <n v="34"/>
    <s v="чел"/>
    <n v="16934"/>
  </r>
  <r>
    <x v="84"/>
    <x v="6"/>
    <n v="2021"/>
    <x v="1"/>
    <n v="35"/>
    <s v="ед"/>
    <n v="58400"/>
  </r>
  <r>
    <x v="84"/>
    <x v="6"/>
    <n v="2021"/>
    <x v="2"/>
    <n v="36"/>
    <s v="руб"/>
    <m/>
  </r>
  <r>
    <x v="84"/>
    <x v="6"/>
    <n v="2021"/>
    <x v="3"/>
    <n v="37"/>
    <s v="ед"/>
    <n v="421"/>
  </r>
  <r>
    <x v="84"/>
    <x v="6"/>
    <n v="2021"/>
    <x v="4"/>
    <n v="38"/>
    <s v="ед"/>
    <n v="34985"/>
  </r>
  <r>
    <x v="84"/>
    <x v="6"/>
    <n v="2021"/>
    <x v="5"/>
    <n v="39"/>
    <s v="ед"/>
    <n v="1288"/>
  </r>
  <r>
    <x v="84"/>
    <x v="6"/>
    <n v="2021"/>
    <x v="6"/>
    <n v="40"/>
    <s v="ед"/>
    <n v="33600"/>
  </r>
  <r>
    <x v="84"/>
    <x v="6"/>
    <n v="2021"/>
    <x v="7"/>
    <n v="41"/>
    <s v="ед"/>
    <n v="97"/>
  </r>
  <r>
    <x v="84"/>
    <x v="6"/>
    <n v="2021"/>
    <x v="8"/>
    <n v="42"/>
    <s v="ед"/>
    <n v="128"/>
  </r>
  <r>
    <x v="84"/>
    <x v="6"/>
    <n v="2021"/>
    <x v="9"/>
    <n v="43"/>
    <s v="ед"/>
    <n v="42"/>
  </r>
  <r>
    <x v="84"/>
    <x v="6"/>
    <n v="2021"/>
    <x v="10"/>
    <n v="44"/>
    <s v="чел"/>
    <n v="13226"/>
  </r>
  <r>
    <x v="84"/>
    <x v="6"/>
    <n v="2021"/>
    <x v="11"/>
    <n v="45"/>
    <s v="ед"/>
    <n v="168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10">
  <r>
    <x v="0"/>
    <x v="0"/>
    <n v="2021"/>
    <x v="0"/>
    <n v="28"/>
    <n v="3"/>
    <n v="79"/>
    <n v="1"/>
    <n v="121243602"/>
    <n v="68186270"/>
    <n v="52268310"/>
    <n v="789022"/>
  </r>
  <r>
    <x v="0"/>
    <x v="0"/>
    <n v="2021"/>
    <x v="1"/>
    <n v="29"/>
    <n v="1"/>
    <n v="28"/>
    <n v="0"/>
    <n v="34404000"/>
    <n v="7000000"/>
    <n v="27404000"/>
    <n v="0"/>
  </r>
  <r>
    <x v="0"/>
    <x v="0"/>
    <n v="2021"/>
    <x v="2"/>
    <n v="30"/>
    <n v="2"/>
    <n v="51"/>
    <n v="1"/>
    <n v="86839602"/>
    <n v="61186270"/>
    <n v="24864310"/>
    <n v="789022"/>
  </r>
  <r>
    <x v="0"/>
    <x v="0"/>
    <n v="2021"/>
    <x v="3"/>
    <n v="31"/>
    <n v="80"/>
    <n v="127"/>
    <n v="33"/>
    <n v="11474299"/>
    <n v="5817581"/>
    <n v="5302718"/>
    <n v="354000"/>
  </r>
  <r>
    <x v="0"/>
    <x v="0"/>
    <n v="2021"/>
    <x v="4"/>
    <n v="32"/>
    <n v="69"/>
    <n v="92"/>
    <n v="19"/>
    <n v="10204299"/>
    <n v="4903131"/>
    <n v="5141168"/>
    <n v="160000"/>
  </r>
  <r>
    <x v="0"/>
    <x v="0"/>
    <n v="2021"/>
    <x v="5"/>
    <n v="33"/>
    <n v="11"/>
    <n v="35"/>
    <n v="14"/>
    <n v="1270000"/>
    <n v="914450"/>
    <n v="161550"/>
    <n v="194000"/>
  </r>
  <r>
    <x v="1"/>
    <x v="1"/>
    <n v="2021"/>
    <x v="0"/>
    <n v="28"/>
    <n v="1"/>
    <n v="44"/>
    <n v="0"/>
    <n v="43890792"/>
    <n v="13854300"/>
    <n v="30036492"/>
    <n v="0"/>
  </r>
  <r>
    <x v="1"/>
    <x v="1"/>
    <n v="2021"/>
    <x v="1"/>
    <n v="29"/>
    <n v="1"/>
    <n v="44"/>
    <n v="0"/>
    <n v="43890792"/>
    <n v="13854300"/>
    <n v="30036492"/>
    <n v="0"/>
  </r>
  <r>
    <x v="1"/>
    <x v="1"/>
    <n v="2021"/>
    <x v="2"/>
    <n v="30"/>
    <n v="0"/>
    <n v="0"/>
    <n v="0"/>
    <n v="0"/>
    <n v="0"/>
    <n v="0"/>
    <n v="0"/>
  </r>
  <r>
    <x v="1"/>
    <x v="1"/>
    <n v="2021"/>
    <x v="3"/>
    <n v="31"/>
    <n v="34"/>
    <n v="77"/>
    <n v="5"/>
    <n v="50063687"/>
    <n v="9295387"/>
    <n v="27756083"/>
    <n v="13012217"/>
  </r>
  <r>
    <x v="1"/>
    <x v="1"/>
    <n v="2021"/>
    <x v="4"/>
    <n v="32"/>
    <n v="28"/>
    <n v="40"/>
    <n v="5"/>
    <n v="11122640"/>
    <n v="6559123"/>
    <n v="4563517"/>
    <n v="0"/>
  </r>
  <r>
    <x v="1"/>
    <x v="1"/>
    <n v="2021"/>
    <x v="5"/>
    <n v="33"/>
    <n v="6"/>
    <n v="37"/>
    <n v="0"/>
    <n v="38941047"/>
    <n v="2736264"/>
    <n v="23192566"/>
    <n v="13012217"/>
  </r>
  <r>
    <x v="2"/>
    <x v="2"/>
    <n v="2021"/>
    <x v="0"/>
    <n v="28"/>
    <n v="5"/>
    <n v="126"/>
    <n v="44"/>
    <n v="477180826"/>
    <n v="233793800"/>
    <n v="82614026"/>
    <n v="160773000"/>
  </r>
  <r>
    <x v="2"/>
    <x v="2"/>
    <n v="2021"/>
    <x v="1"/>
    <n v="29"/>
    <n v="1"/>
    <n v="23"/>
    <n v="4"/>
    <n v="91594226"/>
    <n v="85017200"/>
    <n v="6577026"/>
    <n v="0"/>
  </r>
  <r>
    <x v="2"/>
    <x v="2"/>
    <n v="2021"/>
    <x v="2"/>
    <n v="30"/>
    <n v="4"/>
    <n v="103"/>
    <n v="40"/>
    <n v="385586600"/>
    <n v="148776600"/>
    <n v="76037000"/>
    <n v="160773000"/>
  </r>
  <r>
    <x v="2"/>
    <x v="2"/>
    <n v="2021"/>
    <x v="3"/>
    <n v="31"/>
    <n v="28"/>
    <n v="128"/>
    <n v="57"/>
    <n v="105660403"/>
    <n v="28126639"/>
    <n v="68812787"/>
    <n v="8720977"/>
  </r>
  <r>
    <x v="2"/>
    <x v="2"/>
    <n v="2021"/>
    <x v="4"/>
    <n v="32"/>
    <n v="25"/>
    <n v="45"/>
    <n v="18"/>
    <n v="34389164"/>
    <n v="23523141"/>
    <n v="10866023"/>
    <m/>
  </r>
  <r>
    <x v="2"/>
    <x v="2"/>
    <n v="2021"/>
    <x v="5"/>
    <n v="33"/>
    <n v="3"/>
    <n v="83"/>
    <n v="39"/>
    <n v="71271239"/>
    <n v="4603498"/>
    <n v="57946764"/>
    <n v="8720977"/>
  </r>
  <r>
    <x v="3"/>
    <x v="3"/>
    <n v="2021"/>
    <x v="0"/>
    <n v="28"/>
    <n v="4"/>
    <n v="119"/>
    <n v="38"/>
    <n v="87125958"/>
    <n v="32940727"/>
    <n v="54185231"/>
    <n v="0"/>
  </r>
  <r>
    <x v="3"/>
    <x v="3"/>
    <n v="2021"/>
    <x v="1"/>
    <n v="29"/>
    <n v="1"/>
    <n v="13"/>
    <n v="9"/>
    <n v="10497327"/>
    <m/>
    <n v="10497327"/>
    <m/>
  </r>
  <r>
    <x v="3"/>
    <x v="3"/>
    <n v="2021"/>
    <x v="2"/>
    <n v="30"/>
    <n v="3"/>
    <n v="106"/>
    <n v="29"/>
    <n v="76628631"/>
    <n v="32940727"/>
    <n v="43687904"/>
    <m/>
  </r>
  <r>
    <x v="3"/>
    <x v="3"/>
    <n v="2021"/>
    <x v="3"/>
    <n v="31"/>
    <n v="37"/>
    <n v="180"/>
    <n v="36"/>
    <n v="52404471"/>
    <n v="10189380"/>
    <n v="41415091"/>
    <n v="800000"/>
  </r>
  <r>
    <x v="3"/>
    <x v="3"/>
    <n v="2021"/>
    <x v="4"/>
    <n v="32"/>
    <n v="11"/>
    <n v="33"/>
    <n v="2"/>
    <n v="17714081"/>
    <n v="8091679"/>
    <n v="9622402"/>
    <m/>
  </r>
  <r>
    <x v="3"/>
    <x v="3"/>
    <n v="2021"/>
    <x v="5"/>
    <n v="33"/>
    <n v="26"/>
    <n v="147"/>
    <n v="34"/>
    <n v="34690390"/>
    <n v="2097701"/>
    <n v="31792689"/>
    <n v="800000"/>
  </r>
  <r>
    <x v="4"/>
    <x v="4"/>
    <n v="2021"/>
    <x v="0"/>
    <n v="28"/>
    <n v="2"/>
    <n v="94"/>
    <n v="62"/>
    <n v="89048464"/>
    <n v="42682278"/>
    <n v="46366186"/>
    <n v="0"/>
  </r>
  <r>
    <x v="4"/>
    <x v="4"/>
    <n v="2021"/>
    <x v="1"/>
    <n v="29"/>
    <n v="1"/>
    <n v="10"/>
    <n v="8"/>
    <n v="24298507"/>
    <n v="24298507"/>
    <n v="0"/>
    <n v="0"/>
  </r>
  <r>
    <x v="4"/>
    <x v="4"/>
    <n v="2021"/>
    <x v="2"/>
    <n v="30"/>
    <n v="1"/>
    <n v="84"/>
    <n v="54"/>
    <n v="64749957"/>
    <n v="18383771"/>
    <n v="46366186"/>
    <n v="0"/>
  </r>
  <r>
    <x v="4"/>
    <x v="4"/>
    <n v="2021"/>
    <x v="3"/>
    <n v="31"/>
    <n v="38"/>
    <n v="177"/>
    <n v="19"/>
    <n v="94546125"/>
    <n v="22294901"/>
    <n v="72243224"/>
    <n v="8000"/>
  </r>
  <r>
    <x v="4"/>
    <x v="4"/>
    <n v="2021"/>
    <x v="4"/>
    <n v="32"/>
    <n v="22"/>
    <n v="71"/>
    <n v="15"/>
    <n v="43811523"/>
    <n v="16985742"/>
    <n v="26817781"/>
    <n v="8000"/>
  </r>
  <r>
    <x v="4"/>
    <x v="4"/>
    <n v="2021"/>
    <x v="5"/>
    <n v="33"/>
    <n v="16"/>
    <n v="106"/>
    <n v="4"/>
    <n v="50734602"/>
    <n v="5309159"/>
    <n v="45425443"/>
    <n v="0"/>
  </r>
  <r>
    <x v="5"/>
    <x v="4"/>
    <n v="2021"/>
    <x v="0"/>
    <n v="28"/>
    <n v="2"/>
    <n v="12"/>
    <n v="5"/>
    <n v="24112455"/>
    <n v="24112455"/>
    <n v="0"/>
    <n v="0"/>
  </r>
  <r>
    <x v="5"/>
    <x v="4"/>
    <n v="2021"/>
    <x v="1"/>
    <n v="29"/>
    <n v="1"/>
    <n v="7"/>
    <n v="5"/>
    <n v="18262455"/>
    <n v="18262455"/>
    <n v="0"/>
    <n v="0"/>
  </r>
  <r>
    <x v="5"/>
    <x v="4"/>
    <n v="2021"/>
    <x v="2"/>
    <n v="30"/>
    <n v="1"/>
    <n v="5"/>
    <n v="0"/>
    <n v="5850000"/>
    <n v="5850000"/>
    <n v="0"/>
    <n v="0"/>
  </r>
  <r>
    <x v="5"/>
    <x v="4"/>
    <n v="2021"/>
    <x v="3"/>
    <n v="31"/>
    <n v="36"/>
    <n v="68"/>
    <n v="12"/>
    <n v="7694636"/>
    <n v="4968228"/>
    <n v="2726408"/>
    <n v="0"/>
  </r>
  <r>
    <x v="5"/>
    <x v="4"/>
    <n v="2021"/>
    <x v="4"/>
    <n v="32"/>
    <n v="31"/>
    <n v="48"/>
    <n v="9"/>
    <n v="7273423"/>
    <n v="4821171"/>
    <n v="2452252"/>
    <n v="0"/>
  </r>
  <r>
    <x v="5"/>
    <x v="4"/>
    <n v="2021"/>
    <x v="5"/>
    <n v="33"/>
    <n v="5"/>
    <n v="20"/>
    <n v="3"/>
    <n v="421213"/>
    <n v="147057"/>
    <n v="274156"/>
    <n v="0"/>
  </r>
  <r>
    <x v="6"/>
    <x v="4"/>
    <n v="2021"/>
    <x v="0"/>
    <n v="28"/>
    <n v="1"/>
    <n v="13"/>
    <n v="1"/>
    <n v="137284"/>
    <n v="137284"/>
    <n v="0"/>
    <n v="0"/>
  </r>
  <r>
    <x v="6"/>
    <x v="4"/>
    <n v="2021"/>
    <x v="1"/>
    <n v="29"/>
    <n v="1"/>
    <n v="13"/>
    <n v="1"/>
    <n v="137284"/>
    <n v="137284"/>
    <n v="0"/>
    <n v="0"/>
  </r>
  <r>
    <x v="6"/>
    <x v="4"/>
    <n v="2021"/>
    <x v="2"/>
    <n v="30"/>
    <n v="0"/>
    <n v="0"/>
    <n v="0"/>
    <n v="0"/>
    <n v="0"/>
    <n v="0"/>
    <n v="0"/>
  </r>
  <r>
    <x v="6"/>
    <x v="4"/>
    <n v="2021"/>
    <x v="3"/>
    <n v="31"/>
    <n v="31"/>
    <n v="206"/>
    <n v="7"/>
    <n v="190625587"/>
    <n v="12642920"/>
    <n v="176323645"/>
    <n v="1659022"/>
  </r>
  <r>
    <x v="6"/>
    <x v="4"/>
    <n v="2021"/>
    <x v="4"/>
    <n v="32"/>
    <n v="16"/>
    <n v="45"/>
    <n v="2"/>
    <n v="91878291"/>
    <n v="10194697"/>
    <n v="81683594"/>
    <n v="0"/>
  </r>
  <r>
    <x v="6"/>
    <x v="4"/>
    <n v="2021"/>
    <x v="5"/>
    <n v="33"/>
    <n v="15"/>
    <n v="161"/>
    <n v="5"/>
    <n v="98747296"/>
    <n v="2448223"/>
    <n v="94640051"/>
    <n v="1659022"/>
  </r>
  <r>
    <x v="7"/>
    <x v="3"/>
    <n v="2021"/>
    <x v="0"/>
    <n v="28"/>
    <n v="5"/>
    <n v="164"/>
    <n v="55"/>
    <n v="116595610"/>
    <n v="40391710"/>
    <n v="76203900"/>
    <n v="0"/>
  </r>
  <r>
    <x v="7"/>
    <x v="3"/>
    <n v="2021"/>
    <x v="1"/>
    <n v="29"/>
    <n v="1"/>
    <n v="10"/>
    <n v="10"/>
    <n v="6144200"/>
    <n v="1675500"/>
    <n v="4468700"/>
    <n v="0"/>
  </r>
  <r>
    <x v="7"/>
    <x v="3"/>
    <n v="2021"/>
    <x v="2"/>
    <n v="30"/>
    <n v="4"/>
    <n v="154"/>
    <n v="45"/>
    <n v="110451410"/>
    <n v="38716210"/>
    <n v="71735200"/>
    <n v="0"/>
  </r>
  <r>
    <x v="7"/>
    <x v="3"/>
    <n v="2021"/>
    <x v="3"/>
    <n v="31"/>
    <n v="163"/>
    <n v="1060"/>
    <n v="188"/>
    <n v="503740143"/>
    <n v="237071757"/>
    <n v="225742210"/>
    <n v="40926176"/>
  </r>
  <r>
    <x v="7"/>
    <x v="3"/>
    <n v="2021"/>
    <x v="4"/>
    <n v="32"/>
    <n v="36"/>
    <n v="127"/>
    <n v="16"/>
    <n v="58406923"/>
    <n v="18033374"/>
    <n v="40373549"/>
    <n v="0"/>
  </r>
  <r>
    <x v="7"/>
    <x v="3"/>
    <n v="2021"/>
    <x v="5"/>
    <n v="33"/>
    <n v="127"/>
    <n v="933"/>
    <n v="172"/>
    <n v="445333220"/>
    <n v="219038383"/>
    <n v="185368661"/>
    <n v="40926176"/>
  </r>
  <r>
    <x v="8"/>
    <x v="2"/>
    <n v="2021"/>
    <x v="0"/>
    <n v="28"/>
    <n v="2"/>
    <n v="44"/>
    <n v="4"/>
    <n v="121426700"/>
    <n v="89550639"/>
    <n v="31876061"/>
    <n v="0"/>
  </r>
  <r>
    <x v="8"/>
    <x v="2"/>
    <n v="2021"/>
    <x v="1"/>
    <n v="29"/>
    <n v="1"/>
    <n v="6"/>
    <n v="2"/>
    <n v="0"/>
    <m/>
    <m/>
    <m/>
  </r>
  <r>
    <x v="8"/>
    <x v="2"/>
    <n v="2021"/>
    <x v="2"/>
    <n v="30"/>
    <n v="1"/>
    <n v="38"/>
    <n v="2"/>
    <n v="121426700"/>
    <n v="89550639"/>
    <n v="31876061"/>
    <m/>
  </r>
  <r>
    <x v="8"/>
    <x v="2"/>
    <n v="2021"/>
    <x v="3"/>
    <n v="31"/>
    <n v="35"/>
    <n v="99"/>
    <n v="1"/>
    <n v="44229679"/>
    <n v="13998747"/>
    <n v="29918852"/>
    <n v="312080"/>
  </r>
  <r>
    <x v="8"/>
    <x v="2"/>
    <n v="2021"/>
    <x v="4"/>
    <n v="32"/>
    <n v="28"/>
    <n v="37"/>
    <m/>
    <n v="5185111"/>
    <n v="4852882"/>
    <n v="332229"/>
    <m/>
  </r>
  <r>
    <x v="8"/>
    <x v="2"/>
    <n v="2021"/>
    <x v="5"/>
    <n v="33"/>
    <n v="7"/>
    <n v="62"/>
    <n v="1"/>
    <n v="39044568"/>
    <n v="9145865"/>
    <n v="29586623"/>
    <n v="312080"/>
  </r>
  <r>
    <x v="9"/>
    <x v="4"/>
    <n v="2021"/>
    <x v="0"/>
    <n v="28"/>
    <n v="2"/>
    <n v="62"/>
    <n v="6"/>
    <n v="69426951"/>
    <n v="30665929"/>
    <n v="38761022"/>
    <n v="0"/>
  </r>
  <r>
    <x v="9"/>
    <x v="4"/>
    <n v="2021"/>
    <x v="1"/>
    <n v="29"/>
    <n v="1"/>
    <n v="6"/>
    <m/>
    <n v="10903639"/>
    <n v="4457058"/>
    <n v="6446581"/>
    <n v="0"/>
  </r>
  <r>
    <x v="9"/>
    <x v="4"/>
    <n v="2021"/>
    <x v="2"/>
    <n v="30"/>
    <n v="1"/>
    <n v="56"/>
    <n v="6"/>
    <n v="58523312"/>
    <n v="26208871"/>
    <n v="32314441"/>
    <n v="0"/>
  </r>
  <r>
    <x v="9"/>
    <x v="4"/>
    <n v="2021"/>
    <x v="3"/>
    <n v="31"/>
    <n v="46"/>
    <n v="139"/>
    <n v="12"/>
    <n v="62586960"/>
    <n v="14880594"/>
    <n v="46729566"/>
    <n v="976800"/>
  </r>
  <r>
    <x v="9"/>
    <x v="4"/>
    <n v="2021"/>
    <x v="4"/>
    <n v="32"/>
    <n v="40"/>
    <n v="61"/>
    <n v="11"/>
    <n v="30173126"/>
    <n v="10198061"/>
    <n v="19586765"/>
    <n v="388300"/>
  </r>
  <r>
    <x v="9"/>
    <x v="4"/>
    <n v="2021"/>
    <x v="5"/>
    <n v="33"/>
    <n v="6"/>
    <n v="78"/>
    <n v="1"/>
    <n v="32413834"/>
    <n v="4682533"/>
    <n v="27142801"/>
    <n v="588500"/>
  </r>
  <r>
    <x v="10"/>
    <x v="1"/>
    <n v="2021"/>
    <x v="0"/>
    <n v="28"/>
    <n v="2"/>
    <n v="45"/>
    <n v="10"/>
    <n v="4059306"/>
    <n v="2794836"/>
    <n v="1264470"/>
    <n v="0"/>
  </r>
  <r>
    <x v="10"/>
    <x v="1"/>
    <n v="2021"/>
    <x v="1"/>
    <n v="29"/>
    <n v="1"/>
    <n v="5"/>
    <n v="5"/>
    <n v="1757990"/>
    <n v="643520"/>
    <n v="1114470"/>
    <m/>
  </r>
  <r>
    <x v="10"/>
    <x v="1"/>
    <n v="2021"/>
    <x v="2"/>
    <n v="30"/>
    <n v="1"/>
    <n v="40"/>
    <n v="5"/>
    <n v="2301316"/>
    <n v="2151316"/>
    <n v="150000"/>
    <m/>
  </r>
  <r>
    <x v="10"/>
    <x v="1"/>
    <n v="2021"/>
    <x v="3"/>
    <n v="31"/>
    <n v="47"/>
    <n v="1502"/>
    <n v="899"/>
    <n v="6717556"/>
    <n v="6717556"/>
    <n v="0"/>
    <n v="0"/>
  </r>
  <r>
    <x v="10"/>
    <x v="1"/>
    <n v="2021"/>
    <x v="4"/>
    <n v="32"/>
    <n v="6"/>
    <n v="56"/>
    <n v="50"/>
    <n v="6222856"/>
    <n v="6222856"/>
    <m/>
    <m/>
  </r>
  <r>
    <x v="10"/>
    <x v="1"/>
    <n v="2021"/>
    <x v="5"/>
    <n v="33"/>
    <n v="41"/>
    <n v="1446"/>
    <n v="849"/>
    <n v="494700"/>
    <n v="494700"/>
    <m/>
    <m/>
  </r>
  <r>
    <x v="11"/>
    <x v="1"/>
    <n v="2021"/>
    <x v="0"/>
    <n v="28"/>
    <n v="3"/>
    <n v="109"/>
    <n v="5"/>
    <n v="65735900"/>
    <n v="0"/>
    <n v="65735900"/>
    <n v="0"/>
  </r>
  <r>
    <x v="11"/>
    <x v="1"/>
    <n v="2021"/>
    <x v="1"/>
    <n v="29"/>
    <n v="1"/>
    <n v="3"/>
    <n v="0"/>
    <n v="0"/>
    <n v="0"/>
    <n v="0"/>
    <n v="0"/>
  </r>
  <r>
    <x v="11"/>
    <x v="1"/>
    <n v="2021"/>
    <x v="2"/>
    <n v="30"/>
    <n v="2"/>
    <n v="106"/>
    <n v="5"/>
    <n v="65735900"/>
    <n v="0"/>
    <n v="65735900"/>
    <n v="0"/>
  </r>
  <r>
    <x v="11"/>
    <x v="1"/>
    <n v="2021"/>
    <x v="3"/>
    <n v="31"/>
    <n v="35"/>
    <n v="35"/>
    <n v="12"/>
    <n v="3335000"/>
    <n v="2130000"/>
    <n v="1205000"/>
    <n v="0"/>
  </r>
  <r>
    <x v="11"/>
    <x v="1"/>
    <n v="2021"/>
    <x v="4"/>
    <n v="32"/>
    <n v="35"/>
    <n v="35"/>
    <n v="12"/>
    <n v="3335000"/>
    <n v="2130000"/>
    <n v="1205000"/>
    <n v="0"/>
  </r>
  <r>
    <x v="11"/>
    <x v="1"/>
    <n v="2021"/>
    <x v="5"/>
    <n v="33"/>
    <n v="0"/>
    <n v="0"/>
    <n v="0"/>
    <n v="0"/>
    <n v="0"/>
    <n v="0"/>
    <n v="0"/>
  </r>
  <r>
    <x v="12"/>
    <x v="4"/>
    <n v="2021"/>
    <x v="0"/>
    <n v="28"/>
    <n v="1"/>
    <n v="5"/>
    <n v="0"/>
    <n v="6801130"/>
    <n v="4066398"/>
    <n v="2734732"/>
    <n v="0"/>
  </r>
  <r>
    <x v="12"/>
    <x v="4"/>
    <n v="2021"/>
    <x v="1"/>
    <n v="29"/>
    <n v="1"/>
    <n v="5"/>
    <n v="0"/>
    <n v="6801130"/>
    <n v="4066398"/>
    <n v="2734732"/>
    <n v="0"/>
  </r>
  <r>
    <x v="12"/>
    <x v="4"/>
    <n v="2021"/>
    <x v="2"/>
    <n v="30"/>
    <n v="0"/>
    <n v="0"/>
    <n v="0"/>
    <n v="0"/>
    <n v="0"/>
    <n v="0"/>
    <n v="0"/>
  </r>
  <r>
    <x v="12"/>
    <x v="4"/>
    <n v="2021"/>
    <x v="3"/>
    <n v="31"/>
    <n v="46"/>
    <n v="387"/>
    <n v="13"/>
    <n v="135904666"/>
    <n v="22957992"/>
    <n v="87966618"/>
    <n v="24980056"/>
  </r>
  <r>
    <x v="12"/>
    <x v="4"/>
    <n v="2021"/>
    <x v="4"/>
    <n v="32"/>
    <n v="27"/>
    <n v="70"/>
    <n v="7"/>
    <n v="31801931"/>
    <n v="8870974"/>
    <n v="16930457"/>
    <n v="6000500"/>
  </r>
  <r>
    <x v="12"/>
    <x v="4"/>
    <n v="2021"/>
    <x v="5"/>
    <n v="33"/>
    <n v="19"/>
    <n v="317"/>
    <n v="6"/>
    <n v="104102735"/>
    <n v="14087018"/>
    <n v="71036161"/>
    <n v="18979556"/>
  </r>
  <r>
    <x v="13"/>
    <x v="0"/>
    <n v="2021"/>
    <x v="0"/>
    <n v="28"/>
    <n v="5"/>
    <n v="139"/>
    <n v="3"/>
    <n v="221111671"/>
    <n v="89885662"/>
    <n v="128149067"/>
    <n v="3076942"/>
  </r>
  <r>
    <x v="13"/>
    <x v="0"/>
    <n v="2021"/>
    <x v="1"/>
    <n v="29"/>
    <n v="1"/>
    <n v="24"/>
    <n v="0"/>
    <n v="74176999"/>
    <n v="38359954"/>
    <n v="35817045"/>
    <n v="0"/>
  </r>
  <r>
    <x v="13"/>
    <x v="0"/>
    <n v="2021"/>
    <x v="2"/>
    <n v="30"/>
    <n v="4"/>
    <n v="115"/>
    <n v="3"/>
    <n v="146934672"/>
    <n v="51525708"/>
    <n v="92332022"/>
    <n v="3076942"/>
  </r>
  <r>
    <x v="13"/>
    <x v="0"/>
    <n v="2021"/>
    <x v="3"/>
    <n v="31"/>
    <n v="65"/>
    <n v="210"/>
    <n v="68"/>
    <n v="138228290"/>
    <n v="51958956"/>
    <n v="86269334"/>
    <n v="0"/>
  </r>
  <r>
    <x v="13"/>
    <x v="0"/>
    <n v="2021"/>
    <x v="4"/>
    <n v="32"/>
    <n v="55"/>
    <n v="110"/>
    <n v="32"/>
    <n v="77933561"/>
    <n v="47270644"/>
    <n v="30662917"/>
    <n v="0"/>
  </r>
  <r>
    <x v="13"/>
    <x v="0"/>
    <n v="2021"/>
    <x v="5"/>
    <n v="33"/>
    <n v="10"/>
    <n v="100"/>
    <n v="36"/>
    <n v="60294729"/>
    <n v="4688312"/>
    <n v="55606417"/>
    <n v="0"/>
  </r>
  <r>
    <x v="14"/>
    <x v="5"/>
    <n v="2021"/>
    <x v="0"/>
    <n v="28"/>
    <n v="2"/>
    <n v="43"/>
    <n v="5"/>
    <n v="17094208"/>
    <n v="6497548"/>
    <n v="10596660"/>
    <n v="0"/>
  </r>
  <r>
    <x v="14"/>
    <x v="5"/>
    <n v="2021"/>
    <x v="1"/>
    <n v="29"/>
    <n v="1"/>
    <n v="10"/>
    <n v="0"/>
    <n v="6261000"/>
    <n v="6261000"/>
    <m/>
    <m/>
  </r>
  <r>
    <x v="14"/>
    <x v="5"/>
    <n v="2021"/>
    <x v="2"/>
    <n v="30"/>
    <n v="1"/>
    <n v="33"/>
    <n v="5"/>
    <n v="10833208"/>
    <n v="236548"/>
    <n v="10596660"/>
    <m/>
  </r>
  <r>
    <x v="14"/>
    <x v="5"/>
    <n v="2021"/>
    <x v="3"/>
    <n v="31"/>
    <n v="26"/>
    <n v="83"/>
    <n v="60"/>
    <n v="3758106"/>
    <n v="947930"/>
    <n v="2810176"/>
    <n v="0"/>
  </r>
  <r>
    <x v="14"/>
    <x v="5"/>
    <n v="2021"/>
    <x v="4"/>
    <n v="32"/>
    <n v="22"/>
    <n v="27"/>
    <n v="6"/>
    <n v="3758106"/>
    <n v="947930"/>
    <n v="2810176"/>
    <m/>
  </r>
  <r>
    <x v="14"/>
    <x v="5"/>
    <n v="2021"/>
    <x v="5"/>
    <n v="33"/>
    <n v="4"/>
    <n v="56"/>
    <n v="54"/>
    <n v="0"/>
    <m/>
    <m/>
    <m/>
  </r>
  <r>
    <x v="15"/>
    <x v="2"/>
    <n v="2021"/>
    <x v="0"/>
    <n v="28"/>
    <n v="5"/>
    <n v="68"/>
    <n v="0"/>
    <n v="228817997"/>
    <n v="141847700"/>
    <n v="64637297"/>
    <n v="22333000"/>
  </r>
  <r>
    <x v="15"/>
    <x v="2"/>
    <n v="2021"/>
    <x v="1"/>
    <n v="29"/>
    <n v="1"/>
    <n v="11"/>
    <m/>
    <n v="28553637"/>
    <n v="15090160"/>
    <n v="13463477"/>
    <n v="0"/>
  </r>
  <r>
    <x v="15"/>
    <x v="2"/>
    <n v="2021"/>
    <x v="2"/>
    <n v="30"/>
    <n v="4"/>
    <n v="57"/>
    <n v="0"/>
    <n v="200264360"/>
    <n v="126757540"/>
    <n v="51173820"/>
    <n v="22333000"/>
  </r>
  <r>
    <x v="15"/>
    <x v="2"/>
    <n v="2021"/>
    <x v="3"/>
    <n v="31"/>
    <n v="39"/>
    <n v="377"/>
    <n v="9"/>
    <n v="191990329"/>
    <n v="57680298"/>
    <n v="119595791"/>
    <n v="14714240"/>
  </r>
  <r>
    <x v="15"/>
    <x v="2"/>
    <n v="2021"/>
    <x v="4"/>
    <n v="32"/>
    <n v="22"/>
    <n v="43"/>
    <n v="5"/>
    <n v="44225393"/>
    <n v="17935127"/>
    <n v="26290266"/>
    <m/>
  </r>
  <r>
    <x v="15"/>
    <x v="2"/>
    <n v="2021"/>
    <x v="5"/>
    <n v="33"/>
    <n v="17"/>
    <n v="334"/>
    <n v="4"/>
    <n v="147764936"/>
    <n v="39745171"/>
    <n v="93305525"/>
    <n v="14714240"/>
  </r>
  <r>
    <x v="16"/>
    <x v="4"/>
    <n v="2021"/>
    <x v="0"/>
    <n v="28"/>
    <n v="4"/>
    <n v="249"/>
    <n v="60"/>
    <n v="160750247"/>
    <n v="78510640"/>
    <n v="82239607"/>
    <n v="0"/>
  </r>
  <r>
    <x v="16"/>
    <x v="4"/>
    <n v="2021"/>
    <x v="1"/>
    <n v="29"/>
    <n v="1"/>
    <n v="11"/>
    <n v="4"/>
    <n v="82994649"/>
    <n v="75707540"/>
    <n v="7287109"/>
    <n v="0"/>
  </r>
  <r>
    <x v="16"/>
    <x v="4"/>
    <n v="2021"/>
    <x v="2"/>
    <n v="30"/>
    <n v="3"/>
    <n v="238"/>
    <n v="56"/>
    <n v="77755598"/>
    <n v="2803100"/>
    <n v="74952498"/>
    <m/>
  </r>
  <r>
    <x v="16"/>
    <x v="4"/>
    <n v="2021"/>
    <x v="3"/>
    <n v="31"/>
    <n v="32"/>
    <n v="88"/>
    <n v="17"/>
    <n v="25912838"/>
    <n v="11825293"/>
    <n v="14087545"/>
    <n v="0"/>
  </r>
  <r>
    <x v="16"/>
    <x v="4"/>
    <n v="2021"/>
    <x v="4"/>
    <n v="32"/>
    <n v="26"/>
    <n v="43"/>
    <n v="7"/>
    <n v="15484171"/>
    <n v="10167065"/>
    <n v="5317106"/>
    <n v="0"/>
  </r>
  <r>
    <x v="16"/>
    <x v="4"/>
    <n v="2021"/>
    <x v="5"/>
    <n v="33"/>
    <n v="6"/>
    <n v="45"/>
    <n v="10"/>
    <n v="10428667"/>
    <n v="1658228"/>
    <n v="8770439"/>
    <m/>
  </r>
  <r>
    <x v="17"/>
    <x v="1"/>
    <n v="2021"/>
    <x v="0"/>
    <n v="28"/>
    <n v="3"/>
    <n v="79"/>
    <n v="7"/>
    <n v="240741817"/>
    <n v="119859245"/>
    <n v="120747502"/>
    <n v="135070"/>
  </r>
  <r>
    <x v="17"/>
    <x v="1"/>
    <n v="2021"/>
    <x v="1"/>
    <n v="29"/>
    <n v="1"/>
    <n v="5"/>
    <n v="3"/>
    <n v="111127095"/>
    <n v="100135606"/>
    <n v="10991489"/>
    <n v="0"/>
  </r>
  <r>
    <x v="17"/>
    <x v="1"/>
    <n v="2021"/>
    <x v="2"/>
    <n v="30"/>
    <n v="2"/>
    <n v="74"/>
    <n v="4"/>
    <n v="129614722"/>
    <n v="19723639"/>
    <n v="109756013"/>
    <n v="135070"/>
  </r>
  <r>
    <x v="17"/>
    <x v="1"/>
    <n v="2021"/>
    <x v="3"/>
    <n v="31"/>
    <n v="16"/>
    <n v="41"/>
    <n v="2"/>
    <n v="174957691"/>
    <n v="97963359"/>
    <n v="69280334"/>
    <n v="7713998"/>
  </r>
  <r>
    <x v="17"/>
    <x v="1"/>
    <n v="2021"/>
    <x v="4"/>
    <n v="32"/>
    <n v="14"/>
    <n v="27"/>
    <n v="1"/>
    <n v="78179334"/>
    <n v="49180682"/>
    <n v="25870902"/>
    <n v="3127750"/>
  </r>
  <r>
    <x v="17"/>
    <x v="1"/>
    <n v="2021"/>
    <x v="5"/>
    <n v="33"/>
    <n v="2"/>
    <n v="14"/>
    <n v="1"/>
    <n v="96778357"/>
    <n v="48782677"/>
    <n v="43409432"/>
    <n v="4586248"/>
  </r>
  <r>
    <x v="18"/>
    <x v="5"/>
    <n v="2021"/>
    <x v="0"/>
    <n v="28"/>
    <n v="1"/>
    <n v="11"/>
    <n v="0"/>
    <n v="0"/>
    <n v="0"/>
    <n v="0"/>
    <n v="0"/>
  </r>
  <r>
    <x v="18"/>
    <x v="5"/>
    <n v="2021"/>
    <x v="1"/>
    <n v="29"/>
    <n v="1"/>
    <n v="11"/>
    <m/>
    <n v="0"/>
    <m/>
    <m/>
    <m/>
  </r>
  <r>
    <x v="18"/>
    <x v="5"/>
    <n v="2021"/>
    <x v="2"/>
    <n v="30"/>
    <m/>
    <m/>
    <m/>
    <n v="0"/>
    <m/>
    <m/>
    <m/>
  </r>
  <r>
    <x v="18"/>
    <x v="5"/>
    <n v="2021"/>
    <x v="3"/>
    <n v="31"/>
    <n v="12"/>
    <n v="24"/>
    <n v="0"/>
    <n v="0"/>
    <n v="0"/>
    <n v="0"/>
    <n v="0"/>
  </r>
  <r>
    <x v="18"/>
    <x v="5"/>
    <n v="2021"/>
    <x v="4"/>
    <n v="32"/>
    <n v="12"/>
    <n v="24"/>
    <m/>
    <n v="0"/>
    <m/>
    <m/>
    <m/>
  </r>
  <r>
    <x v="18"/>
    <x v="5"/>
    <n v="2021"/>
    <x v="5"/>
    <n v="33"/>
    <m/>
    <m/>
    <m/>
    <n v="0"/>
    <m/>
    <m/>
    <m/>
  </r>
  <r>
    <x v="19"/>
    <x v="0"/>
    <n v="2021"/>
    <x v="0"/>
    <n v="28"/>
    <n v="3"/>
    <n v="55"/>
    <n v="11"/>
    <n v="130987302"/>
    <n v="37262434"/>
    <n v="22114857"/>
    <n v="71610011"/>
  </r>
  <r>
    <x v="19"/>
    <x v="0"/>
    <n v="2021"/>
    <x v="1"/>
    <n v="29"/>
    <n v="1"/>
    <n v="15"/>
    <n v="2"/>
    <n v="20281072"/>
    <n v="10628046"/>
    <n v="9653026"/>
    <n v="0"/>
  </r>
  <r>
    <x v="19"/>
    <x v="0"/>
    <n v="2021"/>
    <x v="2"/>
    <n v="30"/>
    <n v="2"/>
    <n v="40"/>
    <n v="9"/>
    <n v="110706230"/>
    <n v="26634388"/>
    <n v="12461831"/>
    <n v="71610011"/>
  </r>
  <r>
    <x v="19"/>
    <x v="0"/>
    <n v="2021"/>
    <x v="3"/>
    <n v="31"/>
    <n v="56"/>
    <n v="188"/>
    <n v="47"/>
    <n v="348131033"/>
    <n v="28060108"/>
    <n v="319115962"/>
    <n v="954963"/>
  </r>
  <r>
    <x v="19"/>
    <x v="0"/>
    <n v="2021"/>
    <x v="4"/>
    <n v="32"/>
    <n v="24"/>
    <n v="59"/>
    <n v="17"/>
    <n v="39913137"/>
    <n v="9998300"/>
    <n v="29914837"/>
    <n v="0"/>
  </r>
  <r>
    <x v="19"/>
    <x v="0"/>
    <n v="2021"/>
    <x v="5"/>
    <n v="33"/>
    <n v="32"/>
    <n v="129"/>
    <n v="30"/>
    <n v="308217896"/>
    <n v="18061808"/>
    <n v="289201125"/>
    <n v="954963"/>
  </r>
  <r>
    <x v="20"/>
    <x v="6"/>
    <n v="2021"/>
    <x v="0"/>
    <n v="28"/>
    <n v="3"/>
    <n v="22"/>
    <n v="5"/>
    <n v="64102660"/>
    <n v="31688960"/>
    <n v="32413700"/>
    <n v="0"/>
  </r>
  <r>
    <x v="20"/>
    <x v="6"/>
    <n v="2021"/>
    <x v="1"/>
    <n v="29"/>
    <n v="1"/>
    <n v="8"/>
    <n v="3"/>
    <n v="7736000"/>
    <n v="0"/>
    <n v="7736000"/>
    <n v="0"/>
  </r>
  <r>
    <x v="20"/>
    <x v="6"/>
    <n v="2021"/>
    <x v="2"/>
    <n v="30"/>
    <n v="2"/>
    <n v="14"/>
    <n v="2"/>
    <n v="56366660"/>
    <n v="31688960"/>
    <n v="24677700"/>
    <n v="0"/>
  </r>
  <r>
    <x v="20"/>
    <x v="6"/>
    <n v="2021"/>
    <x v="3"/>
    <n v="31"/>
    <n v="49"/>
    <n v="172"/>
    <n v="21"/>
    <n v="68188431"/>
    <n v="14795501"/>
    <n v="52515020"/>
    <n v="877910"/>
  </r>
  <r>
    <x v="20"/>
    <x v="6"/>
    <n v="2021"/>
    <x v="4"/>
    <n v="32"/>
    <n v="45"/>
    <n v="87"/>
    <n v="9"/>
    <n v="31442224"/>
    <n v="14792686"/>
    <n v="15965736"/>
    <n v="683802"/>
  </r>
  <r>
    <x v="20"/>
    <x v="6"/>
    <n v="2021"/>
    <x v="5"/>
    <n v="33"/>
    <n v="4"/>
    <n v="85"/>
    <n v="12"/>
    <n v="36746207"/>
    <n v="2815"/>
    <n v="36549284"/>
    <n v="194108"/>
  </r>
  <r>
    <x v="21"/>
    <x v="4"/>
    <n v="2021"/>
    <x v="0"/>
    <n v="28"/>
    <n v="3"/>
    <n v="59"/>
    <n v="14"/>
    <n v="31230084"/>
    <n v="6691968"/>
    <n v="24538116"/>
    <n v="0"/>
  </r>
  <r>
    <x v="21"/>
    <x v="4"/>
    <n v="2021"/>
    <x v="1"/>
    <n v="29"/>
    <n v="1"/>
    <n v="11"/>
    <n v="4"/>
    <n v="7916700"/>
    <n v="910700"/>
    <n v="7006000"/>
    <n v="0"/>
  </r>
  <r>
    <x v="21"/>
    <x v="4"/>
    <n v="2021"/>
    <x v="2"/>
    <n v="30"/>
    <n v="2"/>
    <n v="48"/>
    <n v="10"/>
    <n v="23313384"/>
    <n v="5781268"/>
    <n v="17532116"/>
    <n v="0"/>
  </r>
  <r>
    <x v="21"/>
    <x v="4"/>
    <n v="2021"/>
    <x v="3"/>
    <n v="31"/>
    <n v="54"/>
    <n v="208"/>
    <n v="20"/>
    <n v="69707384"/>
    <n v="10405257"/>
    <n v="52464892"/>
    <n v="6837235"/>
  </r>
  <r>
    <x v="21"/>
    <x v="4"/>
    <n v="2021"/>
    <x v="4"/>
    <n v="32"/>
    <n v="29"/>
    <n v="57"/>
    <n v="6"/>
    <n v="18960008"/>
    <n v="1877189"/>
    <n v="17082819"/>
    <n v="0"/>
  </r>
  <r>
    <x v="21"/>
    <x v="4"/>
    <n v="2021"/>
    <x v="5"/>
    <n v="33"/>
    <n v="25"/>
    <n v="151"/>
    <n v="14"/>
    <n v="50747376"/>
    <n v="8528068"/>
    <n v="35382073"/>
    <n v="6837235"/>
  </r>
  <r>
    <x v="22"/>
    <x v="3"/>
    <n v="2021"/>
    <x v="0"/>
    <n v="28"/>
    <n v="5"/>
    <n v="154"/>
    <n v="62"/>
    <n v="226140464"/>
    <n v="127438483"/>
    <n v="90780767"/>
    <n v="7921214"/>
  </r>
  <r>
    <x v="22"/>
    <x v="3"/>
    <n v="2021"/>
    <x v="1"/>
    <n v="29"/>
    <n v="1"/>
    <n v="11"/>
    <n v="0"/>
    <n v="23081411"/>
    <n v="13580000"/>
    <n v="9501411"/>
    <n v="0"/>
  </r>
  <r>
    <x v="22"/>
    <x v="3"/>
    <n v="2021"/>
    <x v="2"/>
    <n v="30"/>
    <n v="4"/>
    <n v="143"/>
    <n v="62"/>
    <n v="203059053"/>
    <n v="113858483"/>
    <n v="81279356"/>
    <n v="7921214"/>
  </r>
  <r>
    <x v="22"/>
    <x v="3"/>
    <n v="2021"/>
    <x v="3"/>
    <n v="31"/>
    <n v="123"/>
    <n v="1236"/>
    <n v="425"/>
    <n v="694951745"/>
    <n v="112905677"/>
    <n v="567683765"/>
    <n v="14362303"/>
  </r>
  <r>
    <x v="22"/>
    <x v="3"/>
    <n v="2021"/>
    <x v="4"/>
    <n v="32"/>
    <n v="47"/>
    <n v="199"/>
    <n v="91"/>
    <n v="150566530"/>
    <n v="41520658"/>
    <n v="108212672"/>
    <n v="833200"/>
  </r>
  <r>
    <x v="22"/>
    <x v="3"/>
    <n v="2021"/>
    <x v="5"/>
    <n v="33"/>
    <n v="76"/>
    <n v="1037"/>
    <n v="334"/>
    <n v="544385215"/>
    <n v="71385019"/>
    <n v="459471093"/>
    <n v="13529103"/>
  </r>
  <r>
    <x v="23"/>
    <x v="0"/>
    <n v="2021"/>
    <x v="0"/>
    <n v="28"/>
    <n v="4"/>
    <n v="315"/>
    <n v="123"/>
    <n v="1262717684"/>
    <n v="1093862111"/>
    <n v="168855573"/>
    <n v="0"/>
  </r>
  <r>
    <x v="23"/>
    <x v="0"/>
    <n v="2021"/>
    <x v="1"/>
    <n v="29"/>
    <n v="1"/>
    <n v="35"/>
    <n v="13"/>
    <n v="783635500"/>
    <n v="733489900"/>
    <n v="50145600"/>
    <n v="0"/>
  </r>
  <r>
    <x v="23"/>
    <x v="0"/>
    <n v="2021"/>
    <x v="2"/>
    <n v="30"/>
    <n v="3"/>
    <n v="280"/>
    <n v="110"/>
    <n v="479082184"/>
    <n v="360372211"/>
    <n v="118709973"/>
    <n v="0"/>
  </r>
  <r>
    <x v="23"/>
    <x v="0"/>
    <n v="2021"/>
    <x v="3"/>
    <n v="31"/>
    <n v="123"/>
    <n v="1097"/>
    <n v="409"/>
    <n v="780620235"/>
    <n v="169097514"/>
    <n v="581012066"/>
    <n v="30510655"/>
  </r>
  <r>
    <x v="23"/>
    <x v="0"/>
    <n v="2021"/>
    <x v="4"/>
    <n v="32"/>
    <n v="52"/>
    <n v="99"/>
    <n v="24"/>
    <n v="97750216"/>
    <n v="37998792"/>
    <n v="59751424"/>
    <n v="0"/>
  </r>
  <r>
    <x v="23"/>
    <x v="0"/>
    <n v="2021"/>
    <x v="5"/>
    <n v="33"/>
    <n v="71"/>
    <n v="998"/>
    <n v="385"/>
    <n v="682870019"/>
    <n v="131098722"/>
    <n v="521260642"/>
    <n v="30510655"/>
  </r>
  <r>
    <x v="24"/>
    <x v="7"/>
    <n v="2021"/>
    <x v="0"/>
    <n v="28"/>
    <n v="2"/>
    <n v="174"/>
    <n v="8"/>
    <n v="134547155"/>
    <n v="7561793"/>
    <n v="79824862"/>
    <n v="47160500"/>
  </r>
  <r>
    <x v="24"/>
    <x v="7"/>
    <n v="2021"/>
    <x v="1"/>
    <n v="29"/>
    <n v="1"/>
    <n v="6"/>
    <n v="1"/>
    <n v="9244755"/>
    <n v="7561793"/>
    <n v="1682962"/>
    <n v="0"/>
  </r>
  <r>
    <x v="24"/>
    <x v="7"/>
    <n v="2021"/>
    <x v="2"/>
    <n v="30"/>
    <n v="1"/>
    <n v="168"/>
    <n v="7"/>
    <n v="125302400"/>
    <n v="0"/>
    <n v="78141900"/>
    <n v="47160500"/>
  </r>
  <r>
    <x v="24"/>
    <x v="7"/>
    <n v="2021"/>
    <x v="3"/>
    <n v="31"/>
    <n v="52"/>
    <n v="128"/>
    <n v="21"/>
    <n v="76090969"/>
    <n v="38486804"/>
    <n v="24822475"/>
    <n v="12781690"/>
  </r>
  <r>
    <x v="24"/>
    <x v="7"/>
    <n v="2021"/>
    <x v="4"/>
    <n v="32"/>
    <n v="26"/>
    <n v="30"/>
    <n v="10"/>
    <n v="47287477"/>
    <n v="37205020"/>
    <n v="10064257"/>
    <n v="18200"/>
  </r>
  <r>
    <x v="24"/>
    <x v="7"/>
    <n v="2021"/>
    <x v="5"/>
    <n v="33"/>
    <n v="26"/>
    <n v="98"/>
    <n v="11"/>
    <n v="28803492"/>
    <n v="1281784"/>
    <n v="14758218"/>
    <n v="12763490"/>
  </r>
  <r>
    <x v="25"/>
    <x v="4"/>
    <n v="2021"/>
    <x v="0"/>
    <n v="28"/>
    <n v="2"/>
    <n v="135"/>
    <n v="1"/>
    <n v="171788859"/>
    <n v="43286152"/>
    <n v="81967880"/>
    <n v="46534827"/>
  </r>
  <r>
    <x v="25"/>
    <x v="4"/>
    <n v="2021"/>
    <x v="1"/>
    <n v="29"/>
    <n v="1"/>
    <n v="15"/>
    <n v="0"/>
    <n v="41528399"/>
    <n v="20103552"/>
    <n v="21424847"/>
    <n v="0"/>
  </r>
  <r>
    <x v="25"/>
    <x v="4"/>
    <n v="2021"/>
    <x v="2"/>
    <n v="30"/>
    <n v="1"/>
    <n v="120"/>
    <n v="1"/>
    <n v="130260460"/>
    <n v="23182600"/>
    <n v="60543033"/>
    <n v="46534827"/>
  </r>
  <r>
    <x v="25"/>
    <x v="4"/>
    <n v="2021"/>
    <x v="3"/>
    <n v="31"/>
    <n v="37"/>
    <n v="153"/>
    <n v="0"/>
    <n v="70484217"/>
    <n v="11262727"/>
    <n v="50175077"/>
    <n v="9046413"/>
  </r>
  <r>
    <x v="25"/>
    <x v="4"/>
    <n v="2021"/>
    <x v="4"/>
    <n v="32"/>
    <n v="32"/>
    <n v="72"/>
    <n v="0"/>
    <n v="28174205"/>
    <n v="8999238"/>
    <n v="19174967"/>
    <n v="0"/>
  </r>
  <r>
    <x v="25"/>
    <x v="4"/>
    <n v="2021"/>
    <x v="5"/>
    <n v="33"/>
    <n v="5"/>
    <n v="81"/>
    <n v="0"/>
    <n v="42310012"/>
    <n v="2263489"/>
    <n v="31000110"/>
    <n v="9046413"/>
  </r>
  <r>
    <x v="26"/>
    <x v="2"/>
    <n v="2021"/>
    <x v="0"/>
    <n v="28"/>
    <n v="3"/>
    <n v="124"/>
    <n v="27"/>
    <n v="259318244"/>
    <n v="138473165"/>
    <n v="118225636"/>
    <n v="2619443"/>
  </r>
  <r>
    <x v="26"/>
    <x v="2"/>
    <n v="2021"/>
    <x v="1"/>
    <n v="29"/>
    <n v="1"/>
    <n v="19"/>
    <n v="1"/>
    <n v="154465631"/>
    <n v="107062974"/>
    <n v="47402657"/>
    <n v="0"/>
  </r>
  <r>
    <x v="26"/>
    <x v="2"/>
    <n v="2021"/>
    <x v="2"/>
    <n v="30"/>
    <n v="2"/>
    <n v="105"/>
    <n v="26"/>
    <n v="104852613"/>
    <n v="31410191"/>
    <n v="70822979"/>
    <n v="2619443"/>
  </r>
  <r>
    <x v="26"/>
    <x v="2"/>
    <n v="2021"/>
    <x v="3"/>
    <n v="31"/>
    <n v="162"/>
    <n v="651"/>
    <n v="151"/>
    <n v="245966049"/>
    <n v="118024559"/>
    <n v="113399061"/>
    <n v="14542429"/>
  </r>
  <r>
    <x v="26"/>
    <x v="2"/>
    <n v="2021"/>
    <x v="4"/>
    <n v="32"/>
    <n v="47"/>
    <n v="113"/>
    <n v="18"/>
    <n v="74092468"/>
    <n v="58497996"/>
    <n v="7674888"/>
    <n v="7919584"/>
  </r>
  <r>
    <x v="26"/>
    <x v="2"/>
    <n v="2021"/>
    <x v="5"/>
    <n v="33"/>
    <n v="115"/>
    <n v="538"/>
    <n v="133"/>
    <n v="171873581"/>
    <n v="59526563"/>
    <n v="105724173"/>
    <n v="6622845"/>
  </r>
  <r>
    <x v="27"/>
    <x v="4"/>
    <n v="2021"/>
    <x v="0"/>
    <n v="28"/>
    <n v="2"/>
    <n v="50"/>
    <n v="2"/>
    <n v="59182440"/>
    <n v="21675025"/>
    <n v="37507415"/>
    <n v="0"/>
  </r>
  <r>
    <x v="27"/>
    <x v="4"/>
    <n v="2021"/>
    <x v="1"/>
    <n v="29"/>
    <n v="1"/>
    <n v="4"/>
    <n v="1"/>
    <n v="7163049"/>
    <n v="4385000"/>
    <n v="2778049"/>
    <m/>
  </r>
  <r>
    <x v="27"/>
    <x v="4"/>
    <n v="2021"/>
    <x v="2"/>
    <n v="30"/>
    <n v="1"/>
    <n v="46"/>
    <n v="1"/>
    <n v="52019391"/>
    <n v="17290025"/>
    <n v="34729366"/>
    <m/>
  </r>
  <r>
    <x v="27"/>
    <x v="4"/>
    <n v="2021"/>
    <x v="3"/>
    <n v="31"/>
    <n v="23"/>
    <n v="94"/>
    <n v="14"/>
    <n v="54127686"/>
    <n v="22871566"/>
    <n v="31256120"/>
    <n v="0"/>
  </r>
  <r>
    <x v="27"/>
    <x v="4"/>
    <n v="2021"/>
    <x v="4"/>
    <n v="32"/>
    <n v="19"/>
    <n v="51"/>
    <n v="11"/>
    <n v="42925004"/>
    <n v="21058166"/>
    <n v="21866838"/>
    <n v="0"/>
  </r>
  <r>
    <x v="27"/>
    <x v="4"/>
    <n v="2021"/>
    <x v="5"/>
    <n v="33"/>
    <n v="4"/>
    <n v="43"/>
    <n v="3"/>
    <n v="11202682"/>
    <n v="1813400"/>
    <n v="9389282"/>
    <n v="0"/>
  </r>
  <r>
    <x v="28"/>
    <x v="1"/>
    <n v="2021"/>
    <x v="0"/>
    <n v="28"/>
    <n v="2"/>
    <n v="22"/>
    <n v="0"/>
    <n v="137932161"/>
    <n v="107680473"/>
    <n v="29239330"/>
    <n v="1012358"/>
  </r>
  <r>
    <x v="28"/>
    <x v="1"/>
    <n v="2021"/>
    <x v="1"/>
    <n v="29"/>
    <n v="1"/>
    <n v="7"/>
    <n v="0"/>
    <n v="101157205"/>
    <n v="90410200"/>
    <n v="10747005"/>
    <n v="0"/>
  </r>
  <r>
    <x v="28"/>
    <x v="1"/>
    <n v="2021"/>
    <x v="2"/>
    <n v="30"/>
    <n v="1"/>
    <n v="15"/>
    <n v="0"/>
    <n v="36774956"/>
    <n v="17270273"/>
    <n v="18492325"/>
    <n v="1012358"/>
  </r>
  <r>
    <x v="28"/>
    <x v="1"/>
    <n v="2021"/>
    <x v="3"/>
    <n v="31"/>
    <n v="13"/>
    <n v="92"/>
    <n v="0"/>
    <n v="93501523"/>
    <n v="15062876"/>
    <n v="75999051"/>
    <n v="2439596"/>
  </r>
  <r>
    <x v="28"/>
    <x v="1"/>
    <n v="2021"/>
    <x v="4"/>
    <n v="32"/>
    <n v="9"/>
    <n v="16"/>
    <n v="0"/>
    <n v="33737384"/>
    <n v="13208044"/>
    <n v="20529340"/>
    <n v="0"/>
  </r>
  <r>
    <x v="28"/>
    <x v="1"/>
    <n v="2021"/>
    <x v="5"/>
    <n v="33"/>
    <n v="4"/>
    <n v="76"/>
    <n v="0"/>
    <n v="59764139"/>
    <n v="1854832"/>
    <n v="55469711"/>
    <n v="2439596"/>
  </r>
  <r>
    <x v="29"/>
    <x v="4"/>
    <n v="2021"/>
    <x v="0"/>
    <n v="28"/>
    <n v="6"/>
    <n v="314"/>
    <n v="131"/>
    <n v="1194369386"/>
    <n v="904359740"/>
    <n v="290009646"/>
    <n v="0"/>
  </r>
  <r>
    <x v="29"/>
    <x v="4"/>
    <n v="2021"/>
    <x v="1"/>
    <n v="29"/>
    <n v="1"/>
    <n v="7"/>
    <n v="5"/>
    <n v="827759881"/>
    <n v="824116400"/>
    <n v="3643481"/>
    <n v="0"/>
  </r>
  <r>
    <x v="29"/>
    <x v="4"/>
    <n v="2021"/>
    <x v="2"/>
    <n v="30"/>
    <n v="5"/>
    <n v="307"/>
    <n v="126"/>
    <n v="366609505"/>
    <n v="80243340"/>
    <n v="286366165"/>
    <n v="0"/>
  </r>
  <r>
    <x v="29"/>
    <x v="4"/>
    <n v="2021"/>
    <x v="3"/>
    <n v="31"/>
    <n v="0"/>
    <n v="0"/>
    <n v="0"/>
    <n v="0"/>
    <n v="0"/>
    <n v="0"/>
    <n v="0"/>
  </r>
  <r>
    <x v="29"/>
    <x v="4"/>
    <n v="2021"/>
    <x v="4"/>
    <n v="32"/>
    <n v="0"/>
    <n v="0"/>
    <n v="0"/>
    <n v="0"/>
    <n v="0"/>
    <n v="0"/>
    <n v="0"/>
  </r>
  <r>
    <x v="29"/>
    <x v="4"/>
    <n v="2021"/>
    <x v="5"/>
    <n v="33"/>
    <n v="0"/>
    <n v="0"/>
    <n v="0"/>
    <n v="0"/>
    <n v="0"/>
    <n v="0"/>
    <n v="0"/>
  </r>
  <r>
    <x v="30"/>
    <x v="4"/>
    <n v="2021"/>
    <x v="0"/>
    <n v="28"/>
    <n v="2"/>
    <n v="23"/>
    <n v="0"/>
    <n v="96482440"/>
    <n v="55161750"/>
    <n v="41320690"/>
    <n v="0"/>
  </r>
  <r>
    <x v="30"/>
    <x v="4"/>
    <n v="2021"/>
    <x v="1"/>
    <n v="29"/>
    <n v="1"/>
    <n v="5"/>
    <n v="0"/>
    <n v="47217073"/>
    <n v="36900000"/>
    <n v="10317073"/>
    <n v="0"/>
  </r>
  <r>
    <x v="30"/>
    <x v="4"/>
    <n v="2021"/>
    <x v="2"/>
    <n v="30"/>
    <n v="1"/>
    <n v="18"/>
    <n v="0"/>
    <n v="49265367"/>
    <n v="18261750"/>
    <n v="31003617"/>
    <n v="0"/>
  </r>
  <r>
    <x v="30"/>
    <x v="4"/>
    <n v="2021"/>
    <x v="3"/>
    <n v="31"/>
    <n v="140"/>
    <n v="2201"/>
    <n v="363"/>
    <n v="1237491814"/>
    <n v="381852635"/>
    <n v="816468200"/>
    <n v="39170979"/>
  </r>
  <r>
    <x v="30"/>
    <x v="4"/>
    <n v="2021"/>
    <x v="4"/>
    <n v="32"/>
    <n v="59"/>
    <n v="182"/>
    <n v="34"/>
    <n v="142252682"/>
    <n v="94535669"/>
    <n v="47478515"/>
    <n v="238498"/>
  </r>
  <r>
    <x v="30"/>
    <x v="4"/>
    <n v="2021"/>
    <x v="5"/>
    <n v="33"/>
    <n v="81"/>
    <n v="2019"/>
    <n v="329"/>
    <n v="1095239132"/>
    <n v="287316966"/>
    <n v="768989685"/>
    <n v="38932481"/>
  </r>
  <r>
    <x v="31"/>
    <x v="2"/>
    <n v="2021"/>
    <x v="0"/>
    <n v="28"/>
    <n v="3"/>
    <n v="41"/>
    <n v="3"/>
    <n v="135245000"/>
    <n v="56608200"/>
    <n v="20114900"/>
    <n v="58521900"/>
  </r>
  <r>
    <x v="31"/>
    <x v="2"/>
    <n v="2021"/>
    <x v="1"/>
    <n v="29"/>
    <n v="1"/>
    <n v="11"/>
    <n v="0"/>
    <n v="124884500"/>
    <n v="46247700"/>
    <n v="20114900"/>
    <n v="58521900"/>
  </r>
  <r>
    <x v="31"/>
    <x v="2"/>
    <n v="2021"/>
    <x v="2"/>
    <n v="30"/>
    <n v="2"/>
    <n v="30"/>
    <n v="3"/>
    <n v="10360500"/>
    <n v="10360500"/>
    <m/>
    <m/>
  </r>
  <r>
    <x v="31"/>
    <x v="2"/>
    <n v="2021"/>
    <x v="3"/>
    <n v="31"/>
    <n v="40"/>
    <n v="215"/>
    <n v="51"/>
    <n v="210069025"/>
    <n v="50358805"/>
    <n v="147281955"/>
    <n v="12428265"/>
  </r>
  <r>
    <x v="31"/>
    <x v="2"/>
    <n v="2021"/>
    <x v="4"/>
    <n v="32"/>
    <n v="17"/>
    <n v="26"/>
    <n v="4"/>
    <n v="36240139"/>
    <n v="13630362"/>
    <n v="19458389"/>
    <n v="3151388"/>
  </r>
  <r>
    <x v="31"/>
    <x v="2"/>
    <n v="2021"/>
    <x v="5"/>
    <n v="33"/>
    <n v="23"/>
    <n v="189"/>
    <n v="47"/>
    <n v="173828886"/>
    <n v="36728443"/>
    <n v="127823566"/>
    <n v="9276877"/>
  </r>
  <r>
    <x v="32"/>
    <x v="2"/>
    <n v="2021"/>
    <x v="0"/>
    <n v="28"/>
    <n v="2"/>
    <n v="19"/>
    <n v="18"/>
    <n v="38126908"/>
    <n v="24557800"/>
    <n v="13569108"/>
    <n v="0"/>
  </r>
  <r>
    <x v="32"/>
    <x v="2"/>
    <n v="2021"/>
    <x v="1"/>
    <n v="29"/>
    <n v="1"/>
    <n v="4"/>
    <n v="4"/>
    <n v="4583708"/>
    <n v="240000"/>
    <n v="4343708"/>
    <n v="0"/>
  </r>
  <r>
    <x v="32"/>
    <x v="2"/>
    <n v="2021"/>
    <x v="2"/>
    <n v="30"/>
    <n v="1"/>
    <n v="15"/>
    <n v="14"/>
    <n v="33543200"/>
    <n v="24317800"/>
    <n v="9225400"/>
    <n v="0"/>
  </r>
  <r>
    <x v="32"/>
    <x v="2"/>
    <n v="2021"/>
    <x v="3"/>
    <n v="31"/>
    <n v="1"/>
    <n v="2"/>
    <n v="1"/>
    <n v="692116"/>
    <n v="692116"/>
    <n v="0"/>
    <n v="0"/>
  </r>
  <r>
    <x v="32"/>
    <x v="2"/>
    <n v="2021"/>
    <x v="4"/>
    <n v="32"/>
    <n v="1"/>
    <n v="2"/>
    <n v="1"/>
    <n v="692116"/>
    <n v="692116"/>
    <n v="0"/>
    <n v="0"/>
  </r>
  <r>
    <x v="32"/>
    <x v="2"/>
    <n v="2021"/>
    <x v="5"/>
    <n v="33"/>
    <n v="0"/>
    <n v="0"/>
    <n v="0"/>
    <n v="0"/>
    <n v="0"/>
    <n v="0"/>
    <n v="0"/>
  </r>
  <r>
    <x v="33"/>
    <x v="6"/>
    <n v="2021"/>
    <x v="0"/>
    <n v="28"/>
    <n v="4"/>
    <n v="100"/>
    <n v="0"/>
    <n v="119564508"/>
    <n v="74579488"/>
    <n v="44985020"/>
    <n v="0"/>
  </r>
  <r>
    <x v="33"/>
    <x v="6"/>
    <n v="2021"/>
    <x v="1"/>
    <n v="29"/>
    <n v="1"/>
    <n v="10"/>
    <n v="0"/>
    <n v="10284349"/>
    <n v="5000000"/>
    <n v="5284349"/>
    <n v="0"/>
  </r>
  <r>
    <x v="33"/>
    <x v="6"/>
    <n v="2021"/>
    <x v="2"/>
    <n v="30"/>
    <n v="3"/>
    <n v="90"/>
    <n v="0"/>
    <n v="109280159"/>
    <n v="69579488"/>
    <n v="39700671"/>
    <n v="0"/>
  </r>
  <r>
    <x v="33"/>
    <x v="6"/>
    <n v="2021"/>
    <x v="3"/>
    <n v="31"/>
    <n v="64"/>
    <n v="566"/>
    <n v="19"/>
    <n v="283356416"/>
    <n v="37365455"/>
    <n v="232521918"/>
    <n v="13469043"/>
  </r>
  <r>
    <x v="33"/>
    <x v="6"/>
    <n v="2021"/>
    <x v="4"/>
    <n v="32"/>
    <n v="52"/>
    <n v="99"/>
    <n v="19"/>
    <n v="57348683"/>
    <n v="18593328"/>
    <n v="38154173"/>
    <n v="601182"/>
  </r>
  <r>
    <x v="33"/>
    <x v="6"/>
    <n v="2021"/>
    <x v="5"/>
    <n v="33"/>
    <n v="12"/>
    <n v="467"/>
    <n v="0"/>
    <n v="226007733"/>
    <n v="18772127"/>
    <n v="194367745"/>
    <n v="12867861"/>
  </r>
  <r>
    <x v="34"/>
    <x v="2"/>
    <n v="2021"/>
    <x v="0"/>
    <n v="28"/>
    <n v="2"/>
    <n v="20"/>
    <n v="12"/>
    <n v="33482458"/>
    <n v="16233447"/>
    <n v="16376147"/>
    <n v="872864"/>
  </r>
  <r>
    <x v="34"/>
    <x v="2"/>
    <n v="2021"/>
    <x v="1"/>
    <n v="29"/>
    <n v="1"/>
    <n v="3"/>
    <n v="2"/>
    <n v="2083564"/>
    <n v="0"/>
    <n v="2083564"/>
    <n v="0"/>
  </r>
  <r>
    <x v="34"/>
    <x v="2"/>
    <n v="2021"/>
    <x v="2"/>
    <n v="30"/>
    <n v="1"/>
    <n v="17"/>
    <n v="10"/>
    <n v="31398894"/>
    <n v="16233447"/>
    <n v="14292583"/>
    <n v="872864"/>
  </r>
  <r>
    <x v="34"/>
    <x v="2"/>
    <n v="2021"/>
    <x v="3"/>
    <n v="31"/>
    <n v="36"/>
    <n v="164"/>
    <n v="96"/>
    <n v="97828500"/>
    <n v="4187022"/>
    <n v="82882980"/>
    <n v="10758498"/>
  </r>
  <r>
    <x v="34"/>
    <x v="2"/>
    <n v="2021"/>
    <x v="4"/>
    <n v="32"/>
    <n v="21"/>
    <n v="36"/>
    <n v="23"/>
    <n v="13583396"/>
    <n v="2283161"/>
    <n v="11300235"/>
    <n v="0"/>
  </r>
  <r>
    <x v="34"/>
    <x v="2"/>
    <n v="2021"/>
    <x v="5"/>
    <n v="33"/>
    <n v="15"/>
    <n v="128"/>
    <n v="73"/>
    <n v="84245104"/>
    <n v="1903861"/>
    <n v="71582745"/>
    <n v="10758498"/>
  </r>
  <r>
    <x v="35"/>
    <x v="0"/>
    <n v="2021"/>
    <x v="0"/>
    <n v="28"/>
    <n v="2"/>
    <n v="123"/>
    <n v="66"/>
    <n v="136125358"/>
    <n v="39208266"/>
    <n v="89611685"/>
    <n v="7305407"/>
  </r>
  <r>
    <x v="35"/>
    <x v="0"/>
    <n v="2021"/>
    <x v="1"/>
    <n v="29"/>
    <n v="1"/>
    <n v="8"/>
    <n v="1"/>
    <n v="0"/>
    <n v="0"/>
    <n v="0"/>
    <n v="0"/>
  </r>
  <r>
    <x v="35"/>
    <x v="0"/>
    <n v="2021"/>
    <x v="2"/>
    <n v="30"/>
    <n v="1"/>
    <n v="115"/>
    <n v="65"/>
    <n v="136125358"/>
    <n v="39208266"/>
    <n v="89611685"/>
    <n v="7305407"/>
  </r>
  <r>
    <x v="35"/>
    <x v="0"/>
    <n v="2021"/>
    <x v="3"/>
    <n v="31"/>
    <n v="68"/>
    <n v="1289"/>
    <n v="469"/>
    <n v="155423472"/>
    <n v="30080123"/>
    <n v="121856635"/>
    <n v="3486714"/>
  </r>
  <r>
    <x v="35"/>
    <x v="0"/>
    <n v="2021"/>
    <x v="4"/>
    <n v="32"/>
    <n v="25"/>
    <n v="53"/>
    <n v="30"/>
    <n v="24305726"/>
    <n v="7252811"/>
    <n v="17052915"/>
    <n v="0"/>
  </r>
  <r>
    <x v="35"/>
    <x v="0"/>
    <n v="2021"/>
    <x v="5"/>
    <n v="33"/>
    <n v="43"/>
    <n v="1236"/>
    <n v="439"/>
    <n v="131117746"/>
    <n v="22827312"/>
    <n v="104803720"/>
    <n v="3486714"/>
  </r>
  <r>
    <x v="36"/>
    <x v="0"/>
    <n v="2021"/>
    <x v="0"/>
    <n v="28"/>
    <n v="4"/>
    <n v="98"/>
    <n v="23"/>
    <n v="143842861"/>
    <n v="75634048"/>
    <n v="67937838"/>
    <n v="270975"/>
  </r>
  <r>
    <x v="36"/>
    <x v="0"/>
    <n v="2021"/>
    <x v="1"/>
    <n v="29"/>
    <n v="1"/>
    <n v="9"/>
    <n v="2"/>
    <n v="62990867"/>
    <n v="62547625"/>
    <n v="443242"/>
    <n v="0"/>
  </r>
  <r>
    <x v="36"/>
    <x v="0"/>
    <n v="2021"/>
    <x v="2"/>
    <n v="30"/>
    <n v="3"/>
    <n v="89"/>
    <n v="21"/>
    <n v="80851994"/>
    <n v="13086423"/>
    <n v="67494596"/>
    <n v="270975"/>
  </r>
  <r>
    <x v="36"/>
    <x v="0"/>
    <n v="2021"/>
    <x v="3"/>
    <n v="31"/>
    <n v="53"/>
    <n v="808"/>
    <n v="98"/>
    <n v="292569256"/>
    <n v="43567094"/>
    <n v="239082974"/>
    <n v="9919188"/>
  </r>
  <r>
    <x v="36"/>
    <x v="0"/>
    <n v="2021"/>
    <x v="4"/>
    <n v="32"/>
    <n v="18"/>
    <n v="50"/>
    <n v="14"/>
    <n v="22337580"/>
    <n v="7246463"/>
    <n v="13227380"/>
    <n v="1863737"/>
  </r>
  <r>
    <x v="36"/>
    <x v="0"/>
    <n v="2021"/>
    <x v="5"/>
    <n v="33"/>
    <n v="35"/>
    <n v="758"/>
    <n v="84"/>
    <n v="270231676"/>
    <n v="36320631"/>
    <n v="225855594"/>
    <n v="8055451"/>
  </r>
  <r>
    <x v="37"/>
    <x v="6"/>
    <n v="2021"/>
    <x v="0"/>
    <n v="28"/>
    <n v="2"/>
    <n v="59"/>
    <n v="44"/>
    <n v="191872358"/>
    <n v="147713129"/>
    <n v="42297332"/>
    <n v="1861897"/>
  </r>
  <r>
    <x v="37"/>
    <x v="6"/>
    <n v="2021"/>
    <x v="1"/>
    <n v="29"/>
    <n v="1"/>
    <n v="10"/>
    <n v="3"/>
    <n v="61299342"/>
    <n v="50673727"/>
    <n v="10625615"/>
    <n v="0"/>
  </r>
  <r>
    <x v="37"/>
    <x v="6"/>
    <n v="2021"/>
    <x v="2"/>
    <n v="30"/>
    <n v="1"/>
    <n v="49"/>
    <n v="41"/>
    <n v="130573016"/>
    <n v="97039402"/>
    <n v="31671717"/>
    <n v="1861897"/>
  </r>
  <r>
    <x v="37"/>
    <x v="6"/>
    <n v="2021"/>
    <x v="3"/>
    <n v="31"/>
    <n v="47"/>
    <n v="122"/>
    <n v="44"/>
    <n v="67261640"/>
    <n v="15522082"/>
    <n v="51739558"/>
    <n v="0"/>
  </r>
  <r>
    <x v="37"/>
    <x v="6"/>
    <n v="2021"/>
    <x v="4"/>
    <n v="32"/>
    <n v="41"/>
    <n v="60"/>
    <n v="27"/>
    <n v="34719939"/>
    <n v="9259745"/>
    <n v="25460194"/>
    <n v="0"/>
  </r>
  <r>
    <x v="37"/>
    <x v="6"/>
    <n v="2021"/>
    <x v="5"/>
    <n v="33"/>
    <n v="6"/>
    <n v="62"/>
    <n v="17"/>
    <n v="32541701"/>
    <n v="6262337"/>
    <n v="26279364"/>
    <n v="0"/>
  </r>
  <r>
    <x v="38"/>
    <x v="4"/>
    <n v="2021"/>
    <x v="0"/>
    <n v="28"/>
    <n v="2"/>
    <n v="57"/>
    <n v="36"/>
    <n v="22180969"/>
    <n v="19638284"/>
    <n v="2542685"/>
    <n v="0"/>
  </r>
  <r>
    <x v="38"/>
    <x v="4"/>
    <n v="2021"/>
    <x v="1"/>
    <n v="29"/>
    <n v="1"/>
    <n v="8"/>
    <n v="3"/>
    <n v="4290500"/>
    <n v="4290500"/>
    <m/>
    <m/>
  </r>
  <r>
    <x v="38"/>
    <x v="4"/>
    <n v="2021"/>
    <x v="2"/>
    <n v="30"/>
    <n v="1"/>
    <n v="49"/>
    <n v="33"/>
    <n v="17890469"/>
    <n v="15347784"/>
    <n v="2542685"/>
    <m/>
  </r>
  <r>
    <x v="38"/>
    <x v="4"/>
    <n v="2021"/>
    <x v="3"/>
    <n v="31"/>
    <n v="26"/>
    <n v="37"/>
    <n v="7"/>
    <n v="9304951"/>
    <n v="4275486"/>
    <n v="5029465"/>
    <n v="0"/>
  </r>
  <r>
    <x v="38"/>
    <x v="4"/>
    <n v="2021"/>
    <x v="4"/>
    <n v="32"/>
    <n v="26"/>
    <n v="37"/>
    <n v="7"/>
    <n v="9304951"/>
    <n v="4275486"/>
    <n v="5029465"/>
    <m/>
  </r>
  <r>
    <x v="38"/>
    <x v="4"/>
    <n v="2021"/>
    <x v="5"/>
    <n v="33"/>
    <m/>
    <m/>
    <m/>
    <n v="0"/>
    <m/>
    <m/>
    <m/>
  </r>
  <r>
    <x v="39"/>
    <x v="6"/>
    <n v="2021"/>
    <x v="0"/>
    <n v="28"/>
    <n v="2"/>
    <n v="35"/>
    <n v="0"/>
    <n v="42949700"/>
    <n v="27561400"/>
    <n v="15388300"/>
    <n v="0"/>
  </r>
  <r>
    <x v="39"/>
    <x v="6"/>
    <n v="2021"/>
    <x v="1"/>
    <n v="29"/>
    <n v="1"/>
    <n v="4"/>
    <n v="0"/>
    <n v="25347300"/>
    <n v="25347300"/>
    <n v="0"/>
    <n v="0"/>
  </r>
  <r>
    <x v="39"/>
    <x v="6"/>
    <n v="2021"/>
    <x v="2"/>
    <n v="30"/>
    <n v="1"/>
    <n v="31"/>
    <n v="0"/>
    <n v="17602400"/>
    <n v="2214100"/>
    <n v="15388300"/>
    <n v="0"/>
  </r>
  <r>
    <x v="39"/>
    <x v="6"/>
    <n v="2021"/>
    <x v="3"/>
    <n v="31"/>
    <n v="30"/>
    <n v="97"/>
    <n v="3"/>
    <n v="18696369"/>
    <n v="6326338"/>
    <n v="12370031"/>
    <n v="0"/>
  </r>
  <r>
    <x v="39"/>
    <x v="6"/>
    <n v="2021"/>
    <x v="4"/>
    <n v="32"/>
    <n v="28"/>
    <n v="31"/>
    <n v="0"/>
    <n v="6859521"/>
    <n v="4949338"/>
    <n v="1910183"/>
    <n v="0"/>
  </r>
  <r>
    <x v="39"/>
    <x v="6"/>
    <n v="2021"/>
    <x v="5"/>
    <n v="33"/>
    <n v="2"/>
    <n v="66"/>
    <n v="3"/>
    <n v="11836848"/>
    <n v="1377000"/>
    <n v="10459848"/>
    <n v="0"/>
  </r>
  <r>
    <x v="40"/>
    <x v="6"/>
    <n v="2021"/>
    <x v="0"/>
    <n v="28"/>
    <n v="2"/>
    <n v="8"/>
    <n v="8"/>
    <n v="91740761"/>
    <n v="82276278"/>
    <n v="9464483"/>
    <n v="0"/>
  </r>
  <r>
    <x v="40"/>
    <x v="6"/>
    <n v="2021"/>
    <x v="1"/>
    <n v="29"/>
    <n v="1"/>
    <n v="4"/>
    <n v="4"/>
    <n v="24764862"/>
    <n v="20860000"/>
    <n v="3904862"/>
    <n v="0"/>
  </r>
  <r>
    <x v="40"/>
    <x v="6"/>
    <n v="2021"/>
    <x v="2"/>
    <n v="30"/>
    <n v="1"/>
    <n v="4"/>
    <n v="4"/>
    <n v="66975899"/>
    <n v="61416278"/>
    <n v="5559621"/>
    <n v="0"/>
  </r>
  <r>
    <x v="40"/>
    <x v="6"/>
    <n v="2021"/>
    <x v="3"/>
    <n v="31"/>
    <n v="53"/>
    <n v="283"/>
    <n v="21"/>
    <n v="226868880"/>
    <n v="130154816"/>
    <n v="76959281"/>
    <n v="19754783"/>
  </r>
  <r>
    <x v="40"/>
    <x v="6"/>
    <n v="2021"/>
    <x v="4"/>
    <n v="32"/>
    <n v="42"/>
    <n v="90"/>
    <n v="11"/>
    <n v="71237191"/>
    <n v="58317451"/>
    <n v="11209150"/>
    <n v="1710590"/>
  </r>
  <r>
    <x v="40"/>
    <x v="6"/>
    <n v="2021"/>
    <x v="5"/>
    <n v="33"/>
    <n v="11"/>
    <n v="193"/>
    <n v="10"/>
    <n v="155631689"/>
    <n v="71837365"/>
    <n v="65750131"/>
    <n v="18044193"/>
  </r>
  <r>
    <x v="41"/>
    <x v="1"/>
    <n v="2021"/>
    <x v="0"/>
    <n v="28"/>
    <n v="2"/>
    <n v="23"/>
    <n v="0"/>
    <n v="77354646"/>
    <n v="42006085"/>
    <n v="35348561"/>
    <n v="0"/>
  </r>
  <r>
    <x v="41"/>
    <x v="1"/>
    <n v="2021"/>
    <x v="1"/>
    <n v="29"/>
    <n v="1"/>
    <n v="10"/>
    <n v="0"/>
    <n v="30018094"/>
    <n v="17375923"/>
    <n v="12642171"/>
    <m/>
  </r>
  <r>
    <x v="41"/>
    <x v="1"/>
    <n v="2021"/>
    <x v="2"/>
    <n v="30"/>
    <n v="1"/>
    <n v="13"/>
    <n v="0"/>
    <n v="47336552"/>
    <n v="24630162"/>
    <n v="22706390"/>
    <m/>
  </r>
  <r>
    <x v="41"/>
    <x v="1"/>
    <n v="2021"/>
    <x v="3"/>
    <n v="31"/>
    <n v="124"/>
    <n v="1385"/>
    <n v="286"/>
    <n v="616267464"/>
    <n v="43522242"/>
    <n v="538756944"/>
    <n v="33988278"/>
  </r>
  <r>
    <x v="41"/>
    <x v="1"/>
    <n v="2021"/>
    <x v="4"/>
    <n v="32"/>
    <n v="30"/>
    <n v="68"/>
    <n v="12"/>
    <n v="76057369"/>
    <n v="33080621"/>
    <n v="39074147"/>
    <n v="3902601"/>
  </r>
  <r>
    <x v="41"/>
    <x v="1"/>
    <n v="2021"/>
    <x v="5"/>
    <n v="33"/>
    <n v="94"/>
    <n v="1317"/>
    <n v="274"/>
    <n v="540210095"/>
    <n v="10441621"/>
    <n v="499682797"/>
    <n v="30085677"/>
  </r>
  <r>
    <x v="42"/>
    <x v="2"/>
    <n v="2021"/>
    <x v="0"/>
    <n v="28"/>
    <n v="2"/>
    <n v="35"/>
    <n v="16"/>
    <n v="90410056"/>
    <n v="11877743"/>
    <n v="78318690"/>
    <n v="213623"/>
  </r>
  <r>
    <x v="42"/>
    <x v="2"/>
    <n v="2021"/>
    <x v="1"/>
    <n v="29"/>
    <n v="1"/>
    <n v="9"/>
    <n v="2"/>
    <n v="74707000"/>
    <n v="6548000"/>
    <n v="68159000"/>
    <n v="0"/>
  </r>
  <r>
    <x v="42"/>
    <x v="2"/>
    <n v="2021"/>
    <x v="2"/>
    <n v="30"/>
    <n v="1"/>
    <n v="26"/>
    <n v="14"/>
    <n v="15703056"/>
    <n v="5329743"/>
    <n v="10159690"/>
    <n v="213623"/>
  </r>
  <r>
    <x v="42"/>
    <x v="2"/>
    <n v="2021"/>
    <x v="3"/>
    <n v="31"/>
    <n v="33"/>
    <n v="77"/>
    <n v="8"/>
    <n v="31777461"/>
    <n v="10681571"/>
    <n v="19959651"/>
    <n v="1136239"/>
  </r>
  <r>
    <x v="42"/>
    <x v="2"/>
    <n v="2021"/>
    <x v="4"/>
    <n v="32"/>
    <n v="12"/>
    <n v="23"/>
    <n v="2"/>
    <n v="9657110"/>
    <n v="7156859"/>
    <n v="2500251"/>
    <m/>
  </r>
  <r>
    <x v="42"/>
    <x v="2"/>
    <n v="2021"/>
    <x v="5"/>
    <n v="33"/>
    <n v="21"/>
    <n v="54"/>
    <n v="6"/>
    <n v="22120351"/>
    <n v="3524712"/>
    <n v="17459400"/>
    <n v="1136239"/>
  </r>
  <r>
    <x v="43"/>
    <x v="3"/>
    <n v="2021"/>
    <x v="0"/>
    <n v="28"/>
    <n v="2"/>
    <n v="9"/>
    <n v="0"/>
    <n v="15132030"/>
    <n v="10805100"/>
    <n v="4326930"/>
    <n v="0"/>
  </r>
  <r>
    <x v="43"/>
    <x v="3"/>
    <n v="2021"/>
    <x v="1"/>
    <n v="29"/>
    <n v="1"/>
    <n v="4"/>
    <n v="0"/>
    <n v="14586530"/>
    <n v="10805100"/>
    <n v="3781430"/>
    <n v="0"/>
  </r>
  <r>
    <x v="43"/>
    <x v="3"/>
    <n v="2021"/>
    <x v="2"/>
    <n v="30"/>
    <n v="1"/>
    <n v="5"/>
    <n v="0"/>
    <n v="545500"/>
    <n v="0"/>
    <n v="545500"/>
    <n v="0"/>
  </r>
  <r>
    <x v="43"/>
    <x v="3"/>
    <n v="2021"/>
    <x v="3"/>
    <n v="31"/>
    <n v="10"/>
    <n v="35"/>
    <n v="0"/>
    <n v="18963800"/>
    <n v="3933200"/>
    <n v="15030600"/>
    <n v="0"/>
  </r>
  <r>
    <x v="43"/>
    <x v="3"/>
    <n v="2021"/>
    <x v="4"/>
    <n v="32"/>
    <n v="9"/>
    <n v="18"/>
    <n v="0"/>
    <n v="12746800"/>
    <n v="3933200"/>
    <n v="8813600"/>
    <n v="0"/>
  </r>
  <r>
    <x v="43"/>
    <x v="3"/>
    <n v="2021"/>
    <x v="5"/>
    <n v="33"/>
    <n v="1"/>
    <n v="17"/>
    <n v="0"/>
    <n v="6217000"/>
    <m/>
    <n v="6217000"/>
    <m/>
  </r>
  <r>
    <x v="44"/>
    <x v="0"/>
    <n v="2021"/>
    <x v="0"/>
    <n v="28"/>
    <n v="2"/>
    <n v="16"/>
    <n v="16"/>
    <n v="17277500"/>
    <n v="8755940"/>
    <n v="8521560"/>
    <n v="0"/>
  </r>
  <r>
    <x v="44"/>
    <x v="0"/>
    <n v="2021"/>
    <x v="1"/>
    <n v="29"/>
    <n v="1"/>
    <n v="2"/>
    <n v="2"/>
    <n v="0"/>
    <n v="0"/>
    <n v="0"/>
    <n v="0"/>
  </r>
  <r>
    <x v="44"/>
    <x v="0"/>
    <n v="2021"/>
    <x v="2"/>
    <n v="30"/>
    <n v="1"/>
    <n v="14"/>
    <n v="14"/>
    <n v="17277500"/>
    <n v="8755940"/>
    <n v="8521560"/>
    <n v="0"/>
  </r>
  <r>
    <x v="44"/>
    <x v="0"/>
    <n v="2021"/>
    <x v="3"/>
    <n v="31"/>
    <n v="12"/>
    <n v="37"/>
    <n v="21"/>
    <n v="9898182"/>
    <n v="2124788"/>
    <n v="7473394"/>
    <n v="300000"/>
  </r>
  <r>
    <x v="44"/>
    <x v="0"/>
    <n v="2021"/>
    <x v="4"/>
    <n v="32"/>
    <n v="10"/>
    <n v="18"/>
    <n v="11"/>
    <n v="1920426"/>
    <n v="916915"/>
    <n v="1003511"/>
    <n v="0"/>
  </r>
  <r>
    <x v="44"/>
    <x v="0"/>
    <n v="2021"/>
    <x v="5"/>
    <n v="33"/>
    <n v="2"/>
    <n v="19"/>
    <n v="10"/>
    <n v="7977756"/>
    <n v="1207873"/>
    <n v="6469883"/>
    <n v="300000"/>
  </r>
  <r>
    <x v="45"/>
    <x v="6"/>
    <n v="2021"/>
    <x v="0"/>
    <n v="28"/>
    <n v="4"/>
    <n v="142"/>
    <n v="11"/>
    <n v="1446960660"/>
    <n v="1394550713"/>
    <n v="47170456"/>
    <n v="5239491"/>
  </r>
  <r>
    <x v="45"/>
    <x v="6"/>
    <n v="2021"/>
    <x v="1"/>
    <n v="29"/>
    <n v="1"/>
    <n v="11"/>
    <n v="3"/>
    <n v="780106534"/>
    <n v="773495210"/>
    <n v="6611324"/>
    <n v="0"/>
  </r>
  <r>
    <x v="45"/>
    <x v="6"/>
    <n v="2021"/>
    <x v="2"/>
    <n v="30"/>
    <n v="3"/>
    <n v="131"/>
    <n v="8"/>
    <n v="666854126"/>
    <n v="621055503"/>
    <n v="40559132"/>
    <n v="5239491"/>
  </r>
  <r>
    <x v="45"/>
    <x v="6"/>
    <n v="2021"/>
    <x v="3"/>
    <n v="31"/>
    <n v="135"/>
    <n v="1293"/>
    <n v="278"/>
    <n v="807046672"/>
    <n v="644354229"/>
    <n v="109612299"/>
    <n v="53080144"/>
  </r>
  <r>
    <x v="45"/>
    <x v="6"/>
    <n v="2021"/>
    <x v="4"/>
    <n v="32"/>
    <n v="70"/>
    <n v="137"/>
    <n v="43"/>
    <n v="71721208"/>
    <n v="37430764"/>
    <n v="34290444"/>
    <n v="0"/>
  </r>
  <r>
    <x v="45"/>
    <x v="6"/>
    <n v="2021"/>
    <x v="5"/>
    <n v="33"/>
    <n v="65"/>
    <n v="1156"/>
    <n v="235"/>
    <n v="735325464"/>
    <n v="606923465"/>
    <n v="75321855"/>
    <n v="53080144"/>
  </r>
  <r>
    <x v="46"/>
    <x v="1"/>
    <n v="2021"/>
    <x v="0"/>
    <n v="28"/>
    <n v="2"/>
    <n v="23"/>
    <n v="0"/>
    <n v="29572099"/>
    <n v="18434728"/>
    <n v="11137371"/>
    <n v="0"/>
  </r>
  <r>
    <x v="46"/>
    <x v="1"/>
    <n v="2021"/>
    <x v="1"/>
    <n v="29"/>
    <n v="1"/>
    <n v="7"/>
    <n v="0"/>
    <n v="2954371"/>
    <n v="2580000"/>
    <n v="374371"/>
    <n v="0"/>
  </r>
  <r>
    <x v="46"/>
    <x v="1"/>
    <n v="2021"/>
    <x v="2"/>
    <n v="30"/>
    <n v="1"/>
    <n v="16"/>
    <n v="0"/>
    <n v="26617728"/>
    <n v="15854728"/>
    <n v="10763000"/>
    <n v="0"/>
  </r>
  <r>
    <x v="46"/>
    <x v="1"/>
    <n v="2021"/>
    <x v="3"/>
    <n v="31"/>
    <n v="24"/>
    <n v="33"/>
    <n v="0"/>
    <n v="12181309"/>
    <n v="11038158"/>
    <n v="1143151"/>
    <n v="0"/>
  </r>
  <r>
    <x v="46"/>
    <x v="1"/>
    <n v="2021"/>
    <x v="4"/>
    <n v="32"/>
    <n v="23"/>
    <n v="32"/>
    <n v="0"/>
    <n v="11038158"/>
    <n v="11038158"/>
    <m/>
    <n v="0"/>
  </r>
  <r>
    <x v="46"/>
    <x v="1"/>
    <n v="2021"/>
    <x v="5"/>
    <n v="33"/>
    <n v="1"/>
    <n v="1"/>
    <n v="0"/>
    <n v="1143151"/>
    <m/>
    <n v="1143151"/>
    <n v="0"/>
  </r>
  <r>
    <x v="47"/>
    <x v="5"/>
    <n v="2021"/>
    <x v="0"/>
    <n v="28"/>
    <n v="2"/>
    <n v="63"/>
    <n v="30"/>
    <n v="77407363"/>
    <n v="44142317"/>
    <n v="32059406"/>
    <n v="1205640"/>
  </r>
  <r>
    <x v="47"/>
    <x v="5"/>
    <n v="2021"/>
    <x v="1"/>
    <n v="29"/>
    <n v="1"/>
    <n v="22"/>
    <n v="20"/>
    <n v="49591146"/>
    <n v="24519500"/>
    <n v="23866006"/>
    <n v="1205640"/>
  </r>
  <r>
    <x v="47"/>
    <x v="5"/>
    <n v="2021"/>
    <x v="2"/>
    <n v="30"/>
    <n v="1"/>
    <n v="41"/>
    <n v="10"/>
    <n v="27816217"/>
    <n v="19622817"/>
    <n v="8193400"/>
    <n v="0"/>
  </r>
  <r>
    <x v="47"/>
    <x v="5"/>
    <n v="2021"/>
    <x v="3"/>
    <n v="31"/>
    <n v="60"/>
    <n v="173"/>
    <n v="0"/>
    <n v="60339600"/>
    <n v="60339600"/>
    <n v="0"/>
    <n v="0"/>
  </r>
  <r>
    <x v="47"/>
    <x v="5"/>
    <n v="2021"/>
    <x v="4"/>
    <n v="32"/>
    <n v="52"/>
    <n v="113"/>
    <n v="0"/>
    <n v="60339600"/>
    <n v="60339600"/>
    <n v="0"/>
    <n v="0"/>
  </r>
  <r>
    <x v="47"/>
    <x v="5"/>
    <n v="2021"/>
    <x v="5"/>
    <n v="33"/>
    <n v="8"/>
    <n v="60"/>
    <n v="0"/>
    <n v="0"/>
    <n v="0"/>
    <n v="0"/>
    <n v="0"/>
  </r>
  <r>
    <x v="48"/>
    <x v="5"/>
    <n v="2021"/>
    <x v="0"/>
    <n v="28"/>
    <n v="2"/>
    <n v="46"/>
    <n v="43"/>
    <n v="20109459"/>
    <n v="5350000"/>
    <n v="14759459"/>
    <n v="0"/>
  </r>
  <r>
    <x v="48"/>
    <x v="5"/>
    <n v="2021"/>
    <x v="1"/>
    <n v="29"/>
    <n v="1"/>
    <n v="13"/>
    <n v="10"/>
    <n v="11715400"/>
    <n v="5350000"/>
    <n v="6365400"/>
    <n v="0"/>
  </r>
  <r>
    <x v="48"/>
    <x v="5"/>
    <n v="2021"/>
    <x v="2"/>
    <n v="30"/>
    <n v="1"/>
    <n v="33"/>
    <n v="33"/>
    <n v="8394059"/>
    <n v="0"/>
    <n v="8394059"/>
    <n v="0"/>
  </r>
  <r>
    <x v="48"/>
    <x v="5"/>
    <n v="2021"/>
    <x v="3"/>
    <n v="31"/>
    <n v="0"/>
    <n v="0"/>
    <n v="0"/>
    <n v="0"/>
    <n v="0"/>
    <n v="0"/>
    <n v="0"/>
  </r>
  <r>
    <x v="48"/>
    <x v="5"/>
    <n v="2021"/>
    <x v="4"/>
    <n v="32"/>
    <n v="0"/>
    <n v="0"/>
    <n v="0"/>
    <n v="0"/>
    <n v="0"/>
    <n v="0"/>
    <n v="0"/>
  </r>
  <r>
    <x v="48"/>
    <x v="5"/>
    <n v="2021"/>
    <x v="5"/>
    <n v="33"/>
    <n v="0"/>
    <n v="0"/>
    <n v="0"/>
    <n v="0"/>
    <n v="0"/>
    <n v="0"/>
    <n v="0"/>
  </r>
  <r>
    <x v="49"/>
    <x v="3"/>
    <n v="2021"/>
    <x v="0"/>
    <n v="28"/>
    <n v="2"/>
    <n v="56"/>
    <n v="1"/>
    <n v="15612668"/>
    <n v="2125705"/>
    <n v="13486963"/>
    <n v="0"/>
  </r>
  <r>
    <x v="49"/>
    <x v="3"/>
    <n v="2021"/>
    <x v="1"/>
    <n v="29"/>
    <n v="1"/>
    <n v="23"/>
    <n v="1"/>
    <n v="3772380"/>
    <m/>
    <n v="3772380"/>
    <n v="0"/>
  </r>
  <r>
    <x v="49"/>
    <x v="3"/>
    <n v="2021"/>
    <x v="2"/>
    <n v="30"/>
    <n v="1"/>
    <n v="33"/>
    <m/>
    <n v="11840288"/>
    <n v="2125705"/>
    <n v="9714583"/>
    <n v="0"/>
  </r>
  <r>
    <x v="49"/>
    <x v="3"/>
    <n v="2021"/>
    <x v="3"/>
    <n v="31"/>
    <n v="17"/>
    <n v="77"/>
    <n v="30"/>
    <n v="12928689"/>
    <n v="750000"/>
    <n v="12178689"/>
    <n v="0"/>
  </r>
  <r>
    <x v="49"/>
    <x v="3"/>
    <n v="2021"/>
    <x v="4"/>
    <n v="32"/>
    <n v="14"/>
    <n v="14"/>
    <m/>
    <n v="4110000"/>
    <n v="750000"/>
    <n v="3360000"/>
    <n v="0"/>
  </r>
  <r>
    <x v="49"/>
    <x v="3"/>
    <n v="2021"/>
    <x v="5"/>
    <n v="33"/>
    <n v="3"/>
    <n v="63"/>
    <n v="30"/>
    <n v="8818689"/>
    <m/>
    <n v="8818689"/>
    <n v="0"/>
  </r>
  <r>
    <x v="50"/>
    <x v="2"/>
    <n v="2021"/>
    <x v="0"/>
    <n v="28"/>
    <n v="2"/>
    <n v="33"/>
    <n v="33"/>
    <n v="14000000"/>
    <n v="2100000"/>
    <n v="2264000"/>
    <n v="9636000"/>
  </r>
  <r>
    <x v="50"/>
    <x v="2"/>
    <n v="2021"/>
    <x v="1"/>
    <n v="29"/>
    <n v="1"/>
    <n v="3"/>
    <n v="3"/>
    <n v="0"/>
    <n v="0"/>
    <n v="0"/>
    <n v="0"/>
  </r>
  <r>
    <x v="50"/>
    <x v="2"/>
    <n v="2021"/>
    <x v="2"/>
    <n v="30"/>
    <n v="1"/>
    <n v="30"/>
    <n v="30"/>
    <n v="14000000"/>
    <n v="2100000"/>
    <n v="2264000"/>
    <n v="9636000"/>
  </r>
  <r>
    <x v="50"/>
    <x v="2"/>
    <n v="2021"/>
    <x v="3"/>
    <n v="31"/>
    <n v="31"/>
    <n v="113"/>
    <n v="36"/>
    <n v="3939189"/>
    <n v="1766470"/>
    <n v="1837419"/>
    <n v="335300"/>
  </r>
  <r>
    <x v="50"/>
    <x v="2"/>
    <n v="2021"/>
    <x v="4"/>
    <n v="32"/>
    <n v="10"/>
    <n v="19"/>
    <n v="5"/>
    <n v="1012745"/>
    <n v="1011564"/>
    <n v="1181"/>
    <n v="0"/>
  </r>
  <r>
    <x v="50"/>
    <x v="2"/>
    <n v="2021"/>
    <x v="5"/>
    <n v="33"/>
    <n v="21"/>
    <n v="94"/>
    <n v="31"/>
    <n v="2926444"/>
    <n v="754906"/>
    <n v="1836238"/>
    <n v="335300"/>
  </r>
  <r>
    <x v="51"/>
    <x v="2"/>
    <n v="2021"/>
    <x v="0"/>
    <n v="28"/>
    <n v="2"/>
    <n v="17"/>
    <n v="0"/>
    <n v="30082468"/>
    <n v="13764459"/>
    <n v="16318009"/>
    <n v="0"/>
  </r>
  <r>
    <x v="51"/>
    <x v="2"/>
    <n v="2021"/>
    <x v="1"/>
    <n v="29"/>
    <n v="1"/>
    <n v="3"/>
    <n v="0"/>
    <n v="18800006"/>
    <n v="13361750"/>
    <n v="5438256"/>
    <n v="0"/>
  </r>
  <r>
    <x v="51"/>
    <x v="2"/>
    <n v="2021"/>
    <x v="2"/>
    <n v="30"/>
    <n v="1"/>
    <n v="14"/>
    <m/>
    <n v="11282462"/>
    <n v="402709"/>
    <n v="10879753"/>
    <m/>
  </r>
  <r>
    <x v="51"/>
    <x v="2"/>
    <n v="2021"/>
    <x v="3"/>
    <n v="31"/>
    <n v="23"/>
    <n v="80"/>
    <n v="12"/>
    <n v="48652340"/>
    <n v="18869089"/>
    <n v="29751322"/>
    <n v="31929"/>
  </r>
  <r>
    <x v="51"/>
    <x v="2"/>
    <n v="2021"/>
    <x v="4"/>
    <n v="32"/>
    <n v="20"/>
    <n v="46"/>
    <n v="9"/>
    <n v="35018821"/>
    <n v="18469089"/>
    <n v="16517803"/>
    <n v="31929"/>
  </r>
  <r>
    <x v="51"/>
    <x v="2"/>
    <n v="2021"/>
    <x v="5"/>
    <n v="33"/>
    <n v="3"/>
    <n v="34"/>
    <n v="3"/>
    <n v="13633519"/>
    <n v="400000"/>
    <n v="13233519"/>
    <m/>
  </r>
  <r>
    <x v="52"/>
    <x v="3"/>
    <n v="2021"/>
    <x v="0"/>
    <n v="28"/>
    <n v="2"/>
    <n v="39"/>
    <n v="0"/>
    <n v="344463507"/>
    <n v="276062160"/>
    <n v="53601347"/>
    <n v="14800000"/>
  </r>
  <r>
    <x v="52"/>
    <x v="3"/>
    <n v="2021"/>
    <x v="1"/>
    <n v="29"/>
    <n v="1"/>
    <n v="22"/>
    <n v="0"/>
    <n v="289106608"/>
    <n v="265198705"/>
    <n v="23907903"/>
    <n v="0"/>
  </r>
  <r>
    <x v="52"/>
    <x v="3"/>
    <n v="2021"/>
    <x v="2"/>
    <n v="30"/>
    <n v="1"/>
    <n v="17"/>
    <n v="0"/>
    <n v="55356899"/>
    <n v="10863455"/>
    <n v="29693444"/>
    <n v="14800000"/>
  </r>
  <r>
    <x v="52"/>
    <x v="3"/>
    <n v="2021"/>
    <x v="3"/>
    <n v="31"/>
    <n v="40"/>
    <n v="309"/>
    <n v="1"/>
    <n v="46297702"/>
    <n v="5065112"/>
    <n v="30855757"/>
    <n v="10376833"/>
  </r>
  <r>
    <x v="52"/>
    <x v="3"/>
    <n v="2021"/>
    <x v="4"/>
    <n v="32"/>
    <n v="25"/>
    <n v="70"/>
    <n v="0"/>
    <n v="10005524"/>
    <n v="3677045"/>
    <n v="6328479"/>
    <n v="0"/>
  </r>
  <r>
    <x v="52"/>
    <x v="3"/>
    <n v="2021"/>
    <x v="5"/>
    <n v="33"/>
    <n v="15"/>
    <n v="239"/>
    <n v="1"/>
    <n v="36292178"/>
    <n v="1388067"/>
    <n v="24527278"/>
    <n v="10376833"/>
  </r>
  <r>
    <x v="53"/>
    <x v="6"/>
    <n v="2021"/>
    <x v="0"/>
    <n v="28"/>
    <n v="3"/>
    <n v="103"/>
    <n v="45"/>
    <n v="80548397"/>
    <n v="31509489"/>
    <n v="39056405"/>
    <n v="9982503"/>
  </r>
  <r>
    <x v="53"/>
    <x v="6"/>
    <n v="2021"/>
    <x v="1"/>
    <n v="29"/>
    <n v="1"/>
    <n v="9"/>
    <n v="9"/>
    <n v="8218940"/>
    <n v="3566242"/>
    <n v="4652698"/>
    <n v="0"/>
  </r>
  <r>
    <x v="53"/>
    <x v="6"/>
    <n v="2021"/>
    <x v="2"/>
    <n v="30"/>
    <n v="2"/>
    <n v="94"/>
    <n v="36"/>
    <n v="72329457"/>
    <n v="27943247"/>
    <n v="34403707"/>
    <n v="9982503"/>
  </r>
  <r>
    <x v="53"/>
    <x v="6"/>
    <n v="2021"/>
    <x v="3"/>
    <n v="31"/>
    <n v="17"/>
    <n v="24"/>
    <n v="21"/>
    <n v="7318276"/>
    <n v="1858806"/>
    <n v="5459470"/>
    <n v="0"/>
  </r>
  <r>
    <x v="53"/>
    <x v="6"/>
    <n v="2021"/>
    <x v="4"/>
    <n v="32"/>
    <n v="17"/>
    <n v="24"/>
    <n v="21"/>
    <n v="7318276"/>
    <n v="1858806"/>
    <n v="5459470"/>
    <n v="0"/>
  </r>
  <r>
    <x v="53"/>
    <x v="6"/>
    <n v="2021"/>
    <x v="5"/>
    <n v="33"/>
    <n v="0"/>
    <n v="0"/>
    <n v="0"/>
    <n v="0"/>
    <n v="0"/>
    <n v="0"/>
    <n v="0"/>
  </r>
  <r>
    <x v="54"/>
    <x v="6"/>
    <n v="2021"/>
    <x v="0"/>
    <n v="28"/>
    <n v="2"/>
    <n v="88"/>
    <n v="32"/>
    <n v="149598830"/>
    <n v="109267000"/>
    <n v="40331830"/>
    <n v="0"/>
  </r>
  <r>
    <x v="54"/>
    <x v="6"/>
    <n v="2021"/>
    <x v="1"/>
    <n v="29"/>
    <n v="1"/>
    <n v="8"/>
    <n v="2"/>
    <n v="108508800"/>
    <n v="101289300"/>
    <n v="7219500"/>
    <n v="0"/>
  </r>
  <r>
    <x v="54"/>
    <x v="6"/>
    <n v="2021"/>
    <x v="2"/>
    <n v="30"/>
    <n v="1"/>
    <n v="80"/>
    <n v="30"/>
    <n v="41090030"/>
    <n v="7977700"/>
    <n v="33112330"/>
    <n v="0"/>
  </r>
  <r>
    <x v="54"/>
    <x v="6"/>
    <n v="2021"/>
    <x v="3"/>
    <n v="31"/>
    <n v="21"/>
    <n v="138"/>
    <n v="9"/>
    <n v="19913083"/>
    <n v="2031283"/>
    <n v="17881800"/>
    <n v="0"/>
  </r>
  <r>
    <x v="54"/>
    <x v="6"/>
    <n v="2021"/>
    <x v="4"/>
    <n v="32"/>
    <n v="19"/>
    <n v="25"/>
    <n v="0"/>
    <n v="1343883"/>
    <n v="1343883"/>
    <n v="0"/>
    <n v="0"/>
  </r>
  <r>
    <x v="54"/>
    <x v="6"/>
    <n v="2021"/>
    <x v="5"/>
    <n v="33"/>
    <n v="2"/>
    <n v="113"/>
    <n v="9"/>
    <n v="18569200"/>
    <n v="687400"/>
    <n v="17881800"/>
    <n v="0"/>
  </r>
  <r>
    <x v="55"/>
    <x v="1"/>
    <n v="2021"/>
    <x v="0"/>
    <n v="28"/>
    <n v="2"/>
    <n v="134"/>
    <n v="101"/>
    <n v="190918495"/>
    <n v="71393104"/>
    <n v="119525391"/>
    <n v="0"/>
  </r>
  <r>
    <x v="55"/>
    <x v="1"/>
    <n v="2021"/>
    <x v="1"/>
    <n v="29"/>
    <n v="1"/>
    <n v="21"/>
    <n v="1"/>
    <n v="94076694"/>
    <n v="59353972"/>
    <n v="34722722"/>
    <n v="0"/>
  </r>
  <r>
    <x v="55"/>
    <x v="1"/>
    <n v="2021"/>
    <x v="2"/>
    <n v="30"/>
    <n v="1"/>
    <n v="113"/>
    <n v="100"/>
    <n v="96841801"/>
    <n v="12039132"/>
    <n v="84802669"/>
    <n v="0"/>
  </r>
  <r>
    <x v="55"/>
    <x v="1"/>
    <n v="2021"/>
    <x v="3"/>
    <n v="31"/>
    <n v="180"/>
    <n v="336"/>
    <n v="29"/>
    <n v="77941577"/>
    <n v="42189010"/>
    <n v="35638343"/>
    <n v="114224"/>
  </r>
  <r>
    <x v="55"/>
    <x v="1"/>
    <n v="2021"/>
    <x v="4"/>
    <n v="32"/>
    <n v="172"/>
    <n v="311"/>
    <n v="24"/>
    <n v="60803058"/>
    <n v="33593547"/>
    <n v="27095287"/>
    <n v="114224"/>
  </r>
  <r>
    <x v="55"/>
    <x v="1"/>
    <n v="2021"/>
    <x v="5"/>
    <n v="33"/>
    <n v="8"/>
    <n v="25"/>
    <n v="5"/>
    <n v="17138519"/>
    <n v="8595463"/>
    <n v="8543056"/>
    <n v="0"/>
  </r>
  <r>
    <x v="56"/>
    <x v="5"/>
    <n v="2021"/>
    <x v="0"/>
    <n v="28"/>
    <n v="6"/>
    <n v="224"/>
    <n v="0"/>
    <n v="22281001"/>
    <n v="10434950"/>
    <n v="11846051"/>
    <n v="0"/>
  </r>
  <r>
    <x v="56"/>
    <x v="5"/>
    <n v="2021"/>
    <x v="1"/>
    <n v="29"/>
    <n v="1"/>
    <n v="17"/>
    <n v="0"/>
    <n v="16575470"/>
    <n v="8277270"/>
    <n v="8298200"/>
    <n v="0"/>
  </r>
  <r>
    <x v="56"/>
    <x v="5"/>
    <n v="2021"/>
    <x v="2"/>
    <n v="30"/>
    <n v="5"/>
    <n v="207"/>
    <n v="0"/>
    <n v="5705531"/>
    <n v="2157680"/>
    <n v="3547851"/>
    <n v="0"/>
  </r>
  <r>
    <x v="56"/>
    <x v="5"/>
    <n v="2021"/>
    <x v="3"/>
    <n v="31"/>
    <n v="9"/>
    <n v="30"/>
    <n v="0"/>
    <n v="4624221"/>
    <n v="2238750"/>
    <n v="2385471"/>
    <n v="0"/>
  </r>
  <r>
    <x v="56"/>
    <x v="5"/>
    <n v="2021"/>
    <x v="4"/>
    <n v="32"/>
    <n v="9"/>
    <n v="30"/>
    <n v="0"/>
    <n v="4624221"/>
    <n v="2238750"/>
    <n v="2385471"/>
    <m/>
  </r>
  <r>
    <x v="56"/>
    <x v="5"/>
    <n v="2021"/>
    <x v="5"/>
    <n v="33"/>
    <n v="0"/>
    <n v="0"/>
    <n v="0"/>
    <n v="0"/>
    <n v="0"/>
    <n v="0"/>
    <n v="0"/>
  </r>
  <r>
    <x v="57"/>
    <x v="6"/>
    <n v="2021"/>
    <x v="0"/>
    <n v="28"/>
    <n v="13"/>
    <n v="513"/>
    <n v="194"/>
    <n v="3312045669"/>
    <n v="1558773309"/>
    <n v="391993810"/>
    <n v="1361278550"/>
  </r>
  <r>
    <x v="57"/>
    <x v="6"/>
    <n v="2021"/>
    <x v="1"/>
    <n v="29"/>
    <n v="1"/>
    <n v="47"/>
    <n v="27"/>
    <n v="742904555"/>
    <n v="687466745"/>
    <n v="55437810"/>
    <n v="0"/>
  </r>
  <r>
    <x v="57"/>
    <x v="6"/>
    <n v="2021"/>
    <x v="2"/>
    <n v="30"/>
    <n v="12"/>
    <n v="466"/>
    <n v="167"/>
    <n v="2569141114"/>
    <n v="871306564"/>
    <n v="336556000"/>
    <n v="1361278550"/>
  </r>
  <r>
    <x v="57"/>
    <x v="6"/>
    <n v="2021"/>
    <x v="3"/>
    <n v="31"/>
    <n v="411"/>
    <n v="3421"/>
    <n v="2503"/>
    <n v="1087133351"/>
    <n v="54152848"/>
    <n v="1007378842"/>
    <n v="25601661"/>
  </r>
  <r>
    <x v="57"/>
    <x v="6"/>
    <n v="2021"/>
    <x v="4"/>
    <n v="32"/>
    <n v="45"/>
    <n v="112"/>
    <n v="54"/>
    <n v="106750677"/>
    <n v="17076393"/>
    <n v="88854495"/>
    <n v="819789"/>
  </r>
  <r>
    <x v="57"/>
    <x v="6"/>
    <n v="2021"/>
    <x v="5"/>
    <n v="33"/>
    <n v="366"/>
    <n v="3309"/>
    <n v="2449"/>
    <n v="980382674"/>
    <n v="37076455"/>
    <n v="918524347"/>
    <n v="24781872"/>
  </r>
  <r>
    <x v="58"/>
    <x v="0"/>
    <n v="2021"/>
    <x v="0"/>
    <n v="28"/>
    <n v="1"/>
    <n v="7"/>
    <n v="2"/>
    <n v="0"/>
    <n v="0"/>
    <n v="0"/>
    <n v="0"/>
  </r>
  <r>
    <x v="58"/>
    <x v="0"/>
    <n v="2021"/>
    <x v="1"/>
    <n v="29"/>
    <n v="1"/>
    <n v="7"/>
    <n v="2"/>
    <n v="0"/>
    <m/>
    <m/>
    <m/>
  </r>
  <r>
    <x v="58"/>
    <x v="0"/>
    <n v="2021"/>
    <x v="2"/>
    <n v="30"/>
    <m/>
    <m/>
    <m/>
    <n v="0"/>
    <m/>
    <m/>
    <m/>
  </r>
  <r>
    <x v="58"/>
    <x v="0"/>
    <n v="2021"/>
    <x v="3"/>
    <n v="31"/>
    <n v="19"/>
    <n v="23"/>
    <n v="0"/>
    <n v="0"/>
    <n v="0"/>
    <n v="0"/>
    <n v="0"/>
  </r>
  <r>
    <x v="58"/>
    <x v="0"/>
    <n v="2021"/>
    <x v="4"/>
    <n v="32"/>
    <n v="19"/>
    <n v="23"/>
    <m/>
    <n v="0"/>
    <m/>
    <m/>
    <m/>
  </r>
  <r>
    <x v="58"/>
    <x v="0"/>
    <n v="2021"/>
    <x v="5"/>
    <n v="33"/>
    <n v="0"/>
    <m/>
    <m/>
    <n v="0"/>
    <m/>
    <m/>
    <m/>
  </r>
  <r>
    <x v="59"/>
    <x v="0"/>
    <n v="2021"/>
    <x v="0"/>
    <n v="28"/>
    <n v="3"/>
    <n v="53"/>
    <n v="4"/>
    <n v="3069353"/>
    <n v="1476720"/>
    <n v="1213123"/>
    <n v="379510"/>
  </r>
  <r>
    <x v="59"/>
    <x v="0"/>
    <n v="2021"/>
    <x v="1"/>
    <n v="29"/>
    <n v="1"/>
    <n v="1"/>
    <n v="1"/>
    <n v="0"/>
    <n v="0"/>
    <n v="0"/>
    <n v="0"/>
  </r>
  <r>
    <x v="59"/>
    <x v="0"/>
    <n v="2021"/>
    <x v="2"/>
    <n v="30"/>
    <n v="2"/>
    <n v="52"/>
    <n v="3"/>
    <n v="3069353"/>
    <n v="1476720"/>
    <n v="1213123"/>
    <n v="379510"/>
  </r>
  <r>
    <x v="59"/>
    <x v="0"/>
    <n v="2021"/>
    <x v="3"/>
    <n v="31"/>
    <n v="20"/>
    <n v="107"/>
    <n v="20"/>
    <n v="1104573"/>
    <n v="306720"/>
    <n v="769963"/>
    <n v="27890"/>
  </r>
  <r>
    <x v="59"/>
    <x v="0"/>
    <n v="2021"/>
    <x v="4"/>
    <n v="32"/>
    <n v="13"/>
    <n v="20"/>
    <n v="13"/>
    <n v="1089237"/>
    <n v="291384"/>
    <n v="769963"/>
    <n v="27890"/>
  </r>
  <r>
    <x v="59"/>
    <x v="0"/>
    <n v="2021"/>
    <x v="5"/>
    <n v="33"/>
    <n v="7"/>
    <n v="87"/>
    <n v="7"/>
    <n v="15336"/>
    <n v="15336"/>
    <n v="0"/>
    <n v="0"/>
  </r>
  <r>
    <x v="60"/>
    <x v="3"/>
    <n v="2021"/>
    <x v="0"/>
    <n v="28"/>
    <n v="4"/>
    <n v="98"/>
    <n v="33"/>
    <n v="206211100"/>
    <n v="133473600"/>
    <n v="72737500"/>
    <n v="0"/>
  </r>
  <r>
    <x v="60"/>
    <x v="3"/>
    <n v="2021"/>
    <x v="1"/>
    <n v="29"/>
    <n v="1"/>
    <n v="12"/>
    <n v="0"/>
    <n v="37092300"/>
    <n v="21702800"/>
    <n v="15389500"/>
    <n v="0"/>
  </r>
  <r>
    <x v="60"/>
    <x v="3"/>
    <n v="2021"/>
    <x v="2"/>
    <n v="30"/>
    <n v="3"/>
    <n v="86"/>
    <n v="33"/>
    <n v="169118800"/>
    <n v="111770800"/>
    <n v="57348000"/>
    <n v="0"/>
  </r>
  <r>
    <x v="60"/>
    <x v="3"/>
    <n v="2021"/>
    <x v="3"/>
    <n v="31"/>
    <n v="56"/>
    <n v="183"/>
    <n v="58"/>
    <n v="43294704"/>
    <n v="29865537"/>
    <n v="13429167"/>
    <n v="0"/>
  </r>
  <r>
    <x v="60"/>
    <x v="3"/>
    <n v="2021"/>
    <x v="4"/>
    <n v="32"/>
    <n v="55"/>
    <n v="148"/>
    <n v="50"/>
    <n v="29147104"/>
    <n v="24271037"/>
    <n v="4876067"/>
    <n v="0"/>
  </r>
  <r>
    <x v="60"/>
    <x v="3"/>
    <n v="2021"/>
    <x v="5"/>
    <n v="33"/>
    <n v="1"/>
    <n v="35"/>
    <n v="8"/>
    <n v="14147600"/>
    <n v="5594500"/>
    <n v="8553100"/>
    <n v="0"/>
  </r>
  <r>
    <x v="61"/>
    <x v="4"/>
    <n v="2021"/>
    <x v="0"/>
    <n v="28"/>
    <n v="3"/>
    <n v="79"/>
    <n v="0"/>
    <n v="66763951"/>
    <n v="12697239"/>
    <n v="41088630"/>
    <n v="12978082"/>
  </r>
  <r>
    <x v="61"/>
    <x v="4"/>
    <n v="2021"/>
    <x v="1"/>
    <n v="29"/>
    <n v="1"/>
    <n v="7"/>
    <n v="0"/>
    <n v="14408891"/>
    <n v="6820804"/>
    <n v="7588087"/>
    <n v="0"/>
  </r>
  <r>
    <x v="61"/>
    <x v="4"/>
    <n v="2021"/>
    <x v="2"/>
    <n v="30"/>
    <n v="2"/>
    <n v="72"/>
    <n v="0"/>
    <n v="52355060"/>
    <n v="5876435"/>
    <n v="33500543"/>
    <n v="12978082"/>
  </r>
  <r>
    <x v="61"/>
    <x v="4"/>
    <n v="2021"/>
    <x v="3"/>
    <n v="31"/>
    <n v="31"/>
    <n v="138"/>
    <n v="0"/>
    <n v="73533608"/>
    <n v="13795504"/>
    <n v="59738104"/>
    <n v="0"/>
  </r>
  <r>
    <x v="61"/>
    <x v="4"/>
    <n v="2021"/>
    <x v="4"/>
    <n v="32"/>
    <n v="29"/>
    <n v="49"/>
    <n v="0"/>
    <n v="27641208"/>
    <n v="9729904"/>
    <n v="17911304"/>
    <n v="0"/>
  </r>
  <r>
    <x v="61"/>
    <x v="4"/>
    <n v="2021"/>
    <x v="5"/>
    <n v="33"/>
    <n v="2"/>
    <n v="89"/>
    <n v="0"/>
    <n v="45892400"/>
    <n v="4065600"/>
    <n v="41826800"/>
    <n v="0"/>
  </r>
  <r>
    <x v="62"/>
    <x v="6"/>
    <n v="2021"/>
    <x v="0"/>
    <n v="28"/>
    <n v="2"/>
    <n v="84"/>
    <n v="9"/>
    <n v="349408264"/>
    <n v="223086055"/>
    <n v="22496829"/>
    <n v="103825380"/>
  </r>
  <r>
    <x v="62"/>
    <x v="6"/>
    <n v="2021"/>
    <x v="1"/>
    <n v="29"/>
    <n v="1"/>
    <n v="14"/>
    <n v="4"/>
    <n v="175555188"/>
    <n v="159280282"/>
    <n v="16274906"/>
    <n v="0"/>
  </r>
  <r>
    <x v="62"/>
    <x v="6"/>
    <n v="2021"/>
    <x v="2"/>
    <n v="30"/>
    <n v="1"/>
    <n v="70"/>
    <n v="5"/>
    <n v="173853076"/>
    <n v="63805773"/>
    <n v="6221923"/>
    <n v="103825380"/>
  </r>
  <r>
    <x v="62"/>
    <x v="6"/>
    <n v="2021"/>
    <x v="3"/>
    <n v="31"/>
    <n v="85"/>
    <n v="525"/>
    <n v="73"/>
    <n v="319486197"/>
    <n v="140388072"/>
    <n v="178131006"/>
    <n v="967119"/>
  </r>
  <r>
    <x v="62"/>
    <x v="6"/>
    <n v="2021"/>
    <x v="4"/>
    <n v="32"/>
    <n v="37"/>
    <n v="137"/>
    <n v="31"/>
    <n v="94877985"/>
    <n v="55519593"/>
    <n v="39358392"/>
    <n v="0"/>
  </r>
  <r>
    <x v="62"/>
    <x v="6"/>
    <n v="2021"/>
    <x v="5"/>
    <n v="33"/>
    <n v="48"/>
    <n v="388"/>
    <n v="42"/>
    <n v="224608212"/>
    <n v="84868479"/>
    <n v="138772614"/>
    <n v="967119"/>
  </r>
  <r>
    <x v="63"/>
    <x v="2"/>
    <n v="2021"/>
    <x v="0"/>
    <n v="28"/>
    <n v="5"/>
    <n v="779"/>
    <n v="505"/>
    <n v="1202648099"/>
    <n v="733554655"/>
    <n v="418068790"/>
    <n v="51024654"/>
  </r>
  <r>
    <x v="63"/>
    <x v="2"/>
    <n v="2021"/>
    <x v="1"/>
    <n v="29"/>
    <n v="1"/>
    <n v="47"/>
    <n v="47"/>
    <n v="413415815"/>
    <n v="324099615"/>
    <n v="88998396"/>
    <n v="317804"/>
  </r>
  <r>
    <x v="63"/>
    <x v="2"/>
    <n v="2021"/>
    <x v="2"/>
    <n v="30"/>
    <n v="4"/>
    <n v="732"/>
    <n v="458"/>
    <n v="789232284"/>
    <n v="409455040"/>
    <n v="329070394"/>
    <n v="50706850"/>
  </r>
  <r>
    <x v="63"/>
    <x v="2"/>
    <n v="2021"/>
    <x v="3"/>
    <n v="31"/>
    <n v="46"/>
    <n v="3711"/>
    <n v="1527"/>
    <n v="2913831500"/>
    <n v="48840548"/>
    <n v="2538944565"/>
    <n v="326046387"/>
  </r>
  <r>
    <x v="63"/>
    <x v="2"/>
    <n v="2021"/>
    <x v="4"/>
    <n v="32"/>
    <n v="18"/>
    <n v="68"/>
    <n v="67"/>
    <n v="14963900"/>
    <n v="14963900"/>
    <n v="0"/>
    <n v="0"/>
  </r>
  <r>
    <x v="63"/>
    <x v="2"/>
    <n v="2021"/>
    <x v="5"/>
    <n v="33"/>
    <n v="28"/>
    <n v="3643"/>
    <n v="1460"/>
    <n v="2898867600"/>
    <n v="33876648"/>
    <n v="2538944565"/>
    <n v="326046387"/>
  </r>
  <r>
    <x v="64"/>
    <x v="6"/>
    <n v="2021"/>
    <x v="0"/>
    <n v="28"/>
    <n v="2"/>
    <n v="67"/>
    <n v="46"/>
    <n v="36779903"/>
    <n v="29357021"/>
    <n v="7422882"/>
    <n v="0"/>
  </r>
  <r>
    <x v="64"/>
    <x v="6"/>
    <n v="2021"/>
    <x v="1"/>
    <n v="29"/>
    <n v="1"/>
    <n v="5"/>
    <n v="2"/>
    <n v="11469311"/>
    <n v="7218493"/>
    <n v="4250818"/>
    <n v="0"/>
  </r>
  <r>
    <x v="64"/>
    <x v="6"/>
    <n v="2021"/>
    <x v="2"/>
    <n v="30"/>
    <n v="1"/>
    <n v="62"/>
    <n v="44"/>
    <n v="25310592"/>
    <n v="22138528"/>
    <n v="3172064"/>
    <n v="0"/>
  </r>
  <r>
    <x v="64"/>
    <x v="6"/>
    <n v="2021"/>
    <x v="3"/>
    <n v="31"/>
    <n v="42"/>
    <n v="342"/>
    <n v="171"/>
    <n v="50944781"/>
    <n v="3751785"/>
    <n v="47192996"/>
    <n v="0"/>
  </r>
  <r>
    <x v="64"/>
    <x v="6"/>
    <n v="2021"/>
    <x v="4"/>
    <n v="32"/>
    <n v="36"/>
    <n v="69"/>
    <n v="10"/>
    <n v="10364461"/>
    <n v="2836085"/>
    <n v="7528376"/>
    <n v="0"/>
  </r>
  <r>
    <x v="64"/>
    <x v="6"/>
    <n v="2021"/>
    <x v="5"/>
    <n v="33"/>
    <n v="6"/>
    <n v="273"/>
    <n v="161"/>
    <n v="40580320"/>
    <n v="915700"/>
    <n v="39664620"/>
    <n v="0"/>
  </r>
  <r>
    <x v="65"/>
    <x v="1"/>
    <n v="2021"/>
    <x v="0"/>
    <n v="28"/>
    <n v="2"/>
    <n v="36"/>
    <n v="1"/>
    <n v="363763700"/>
    <n v="265656100"/>
    <n v="98107600"/>
    <n v="0"/>
  </r>
  <r>
    <x v="65"/>
    <x v="1"/>
    <n v="2021"/>
    <x v="1"/>
    <n v="29"/>
    <n v="1"/>
    <n v="6"/>
    <n v="0"/>
    <n v="264157800"/>
    <n v="205742000"/>
    <n v="58415800"/>
    <n v="0"/>
  </r>
  <r>
    <x v="65"/>
    <x v="1"/>
    <n v="2021"/>
    <x v="2"/>
    <n v="30"/>
    <n v="1"/>
    <n v="30"/>
    <n v="1"/>
    <n v="99605900"/>
    <n v="59914100"/>
    <n v="39691800"/>
    <n v="0"/>
  </r>
  <r>
    <x v="65"/>
    <x v="1"/>
    <n v="2021"/>
    <x v="3"/>
    <n v="31"/>
    <n v="20"/>
    <n v="69"/>
    <n v="23"/>
    <n v="100626298"/>
    <n v="42874109"/>
    <n v="57752189"/>
    <n v="0"/>
  </r>
  <r>
    <x v="65"/>
    <x v="1"/>
    <n v="2021"/>
    <x v="4"/>
    <n v="32"/>
    <n v="18"/>
    <n v="27"/>
    <n v="4"/>
    <n v="50897898"/>
    <n v="31884809"/>
    <n v="19013089"/>
    <n v="0"/>
  </r>
  <r>
    <x v="65"/>
    <x v="1"/>
    <n v="2021"/>
    <x v="5"/>
    <n v="33"/>
    <n v="2"/>
    <n v="42"/>
    <n v="19"/>
    <n v="49728400"/>
    <n v="10989300"/>
    <n v="38739100"/>
    <n v="0"/>
  </r>
  <r>
    <x v="66"/>
    <x v="7"/>
    <n v="2021"/>
    <x v="0"/>
    <n v="28"/>
    <n v="3"/>
    <n v="115"/>
    <n v="36"/>
    <n v="122460490"/>
    <n v="75875138"/>
    <n v="46585352"/>
    <n v="0"/>
  </r>
  <r>
    <x v="66"/>
    <x v="7"/>
    <n v="2021"/>
    <x v="1"/>
    <n v="29"/>
    <n v="1"/>
    <n v="12"/>
    <n v="2"/>
    <n v="68785649"/>
    <n v="46519500"/>
    <n v="22266149"/>
    <n v="0"/>
  </r>
  <r>
    <x v="66"/>
    <x v="7"/>
    <n v="2021"/>
    <x v="2"/>
    <n v="30"/>
    <n v="2"/>
    <n v="103"/>
    <n v="34"/>
    <n v="53674841"/>
    <n v="29355638"/>
    <n v="24319203"/>
    <n v="0"/>
  </r>
  <r>
    <x v="66"/>
    <x v="7"/>
    <n v="2021"/>
    <x v="3"/>
    <n v="31"/>
    <n v="108"/>
    <n v="988"/>
    <n v="223"/>
    <n v="505766802"/>
    <n v="107750376"/>
    <n v="369633753"/>
    <n v="28382673"/>
  </r>
  <r>
    <x v="66"/>
    <x v="7"/>
    <n v="2021"/>
    <x v="4"/>
    <n v="32"/>
    <n v="45"/>
    <n v="111"/>
    <n v="42"/>
    <n v="58987561"/>
    <n v="22833848"/>
    <n v="36153713"/>
    <n v="0"/>
  </r>
  <r>
    <x v="66"/>
    <x v="7"/>
    <n v="2021"/>
    <x v="5"/>
    <n v="33"/>
    <n v="63"/>
    <n v="877"/>
    <n v="181"/>
    <n v="446779241"/>
    <n v="84916528"/>
    <n v="333480040"/>
    <n v="28382673"/>
  </r>
  <r>
    <x v="67"/>
    <x v="3"/>
    <n v="2021"/>
    <x v="0"/>
    <n v="28"/>
    <n v="2"/>
    <n v="198"/>
    <n v="3"/>
    <n v="34967600"/>
    <n v="33803700"/>
    <n v="1163900"/>
    <n v="0"/>
  </r>
  <r>
    <x v="67"/>
    <x v="3"/>
    <n v="2021"/>
    <x v="1"/>
    <n v="29"/>
    <n v="1"/>
    <n v="31"/>
    <n v="3"/>
    <n v="4400000"/>
    <n v="4400000"/>
    <n v="0"/>
    <n v="0"/>
  </r>
  <r>
    <x v="67"/>
    <x v="3"/>
    <n v="2021"/>
    <x v="2"/>
    <n v="30"/>
    <n v="1"/>
    <n v="167"/>
    <n v="0"/>
    <n v="30567600"/>
    <n v="29403700"/>
    <n v="1163900"/>
    <n v="0"/>
  </r>
  <r>
    <x v="67"/>
    <x v="3"/>
    <n v="2021"/>
    <x v="3"/>
    <n v="31"/>
    <n v="10"/>
    <n v="13"/>
    <n v="0"/>
    <n v="4891960"/>
    <n v="3788146"/>
    <n v="1103814"/>
    <n v="0"/>
  </r>
  <r>
    <x v="67"/>
    <x v="3"/>
    <n v="2021"/>
    <x v="4"/>
    <n v="32"/>
    <n v="10"/>
    <n v="13"/>
    <n v="0"/>
    <n v="4891960"/>
    <n v="3788146"/>
    <n v="1103814"/>
    <n v="0"/>
  </r>
  <r>
    <x v="67"/>
    <x v="3"/>
    <n v="2021"/>
    <x v="5"/>
    <n v="33"/>
    <n v="0"/>
    <n v="0"/>
    <n v="0"/>
    <n v="0"/>
    <n v="0"/>
    <n v="0"/>
    <n v="0"/>
  </r>
  <r>
    <x v="68"/>
    <x v="4"/>
    <n v="2021"/>
    <x v="0"/>
    <n v="28"/>
    <n v="3"/>
    <n v="66"/>
    <n v="0"/>
    <n v="45679684"/>
    <n v="11430100"/>
    <n v="34249584"/>
    <n v="0"/>
  </r>
  <r>
    <x v="68"/>
    <x v="4"/>
    <n v="2021"/>
    <x v="1"/>
    <n v="29"/>
    <n v="1"/>
    <n v="22"/>
    <n v="0"/>
    <n v="24158298"/>
    <n v="8205700"/>
    <n v="15952598"/>
    <n v="0"/>
  </r>
  <r>
    <x v="68"/>
    <x v="4"/>
    <n v="2021"/>
    <x v="2"/>
    <n v="30"/>
    <n v="2"/>
    <n v="44"/>
    <n v="0"/>
    <n v="21521386"/>
    <n v="3224400"/>
    <n v="18296986"/>
    <n v="0"/>
  </r>
  <r>
    <x v="68"/>
    <x v="4"/>
    <n v="2021"/>
    <x v="3"/>
    <n v="31"/>
    <n v="29"/>
    <n v="49"/>
    <n v="7"/>
    <n v="22315449"/>
    <n v="7240390"/>
    <n v="13597359"/>
    <n v="1477700"/>
  </r>
  <r>
    <x v="68"/>
    <x v="4"/>
    <n v="2021"/>
    <x v="4"/>
    <n v="32"/>
    <n v="27"/>
    <n v="38"/>
    <n v="2"/>
    <n v="18941804"/>
    <n v="7111145"/>
    <n v="10352959"/>
    <n v="1477700"/>
  </r>
  <r>
    <x v="68"/>
    <x v="4"/>
    <n v="2021"/>
    <x v="5"/>
    <n v="33"/>
    <n v="2"/>
    <n v="11"/>
    <n v="5"/>
    <n v="3373645"/>
    <n v="129245"/>
    <n v="3244400"/>
    <n v="0"/>
  </r>
  <r>
    <x v="69"/>
    <x v="5"/>
    <n v="2021"/>
    <x v="0"/>
    <n v="28"/>
    <n v="2"/>
    <n v="27"/>
    <n v="18"/>
    <n v="27423960"/>
    <n v="9619509"/>
    <n v="17804451"/>
    <n v="0"/>
  </r>
  <r>
    <x v="69"/>
    <x v="5"/>
    <n v="2021"/>
    <x v="1"/>
    <n v="29"/>
    <n v="1"/>
    <n v="6"/>
    <n v="3"/>
    <n v="1104000"/>
    <n v="1104000"/>
    <n v="0"/>
    <n v="0"/>
  </r>
  <r>
    <x v="69"/>
    <x v="5"/>
    <n v="2021"/>
    <x v="2"/>
    <n v="30"/>
    <n v="1"/>
    <n v="21"/>
    <n v="15"/>
    <n v="26319960"/>
    <n v="8515509"/>
    <n v="17804451"/>
    <n v="0"/>
  </r>
  <r>
    <x v="69"/>
    <x v="5"/>
    <n v="2021"/>
    <x v="3"/>
    <n v="31"/>
    <n v="34"/>
    <n v="221"/>
    <n v="44"/>
    <n v="79401552"/>
    <n v="19425852"/>
    <n v="59975700"/>
    <n v="0"/>
  </r>
  <r>
    <x v="69"/>
    <x v="5"/>
    <n v="2021"/>
    <x v="4"/>
    <n v="32"/>
    <n v="5"/>
    <n v="31"/>
    <n v="17"/>
    <n v="25901378"/>
    <n v="11936301"/>
    <n v="13965077"/>
    <n v="0"/>
  </r>
  <r>
    <x v="69"/>
    <x v="5"/>
    <n v="2021"/>
    <x v="5"/>
    <n v="33"/>
    <n v="29"/>
    <n v="190"/>
    <n v="27"/>
    <n v="53500174"/>
    <n v="7489551"/>
    <n v="46010623"/>
    <n v="0"/>
  </r>
  <r>
    <x v="70"/>
    <x v="4"/>
    <n v="2021"/>
    <x v="0"/>
    <n v="28"/>
    <n v="2"/>
    <n v="47"/>
    <n v="29"/>
    <n v="20370920"/>
    <n v="6224000"/>
    <n v="14146920"/>
    <n v="0"/>
  </r>
  <r>
    <x v="70"/>
    <x v="4"/>
    <n v="2021"/>
    <x v="1"/>
    <n v="29"/>
    <n v="1"/>
    <n v="5"/>
    <n v="5"/>
    <n v="9908920"/>
    <n v="5974200"/>
    <n v="3934720"/>
    <n v="0"/>
  </r>
  <r>
    <x v="70"/>
    <x v="4"/>
    <n v="2021"/>
    <x v="2"/>
    <n v="30"/>
    <n v="1"/>
    <n v="42"/>
    <n v="24"/>
    <n v="10462000"/>
    <n v="249800"/>
    <n v="10212200"/>
    <n v="0"/>
  </r>
  <r>
    <x v="70"/>
    <x v="4"/>
    <n v="2021"/>
    <x v="3"/>
    <n v="31"/>
    <n v="35"/>
    <n v="107"/>
    <n v="23"/>
    <n v="51724196"/>
    <n v="20572896"/>
    <n v="27907468"/>
    <n v="3243832"/>
  </r>
  <r>
    <x v="70"/>
    <x v="4"/>
    <n v="2021"/>
    <x v="4"/>
    <n v="32"/>
    <n v="30"/>
    <n v="59"/>
    <n v="22"/>
    <n v="23955329"/>
    <n v="6251556"/>
    <n v="17703773"/>
    <n v="0"/>
  </r>
  <r>
    <x v="70"/>
    <x v="4"/>
    <n v="2021"/>
    <x v="5"/>
    <n v="33"/>
    <n v="5"/>
    <n v="48"/>
    <n v="1"/>
    <n v="27768867"/>
    <n v="14321340"/>
    <n v="10203695"/>
    <n v="3243832"/>
  </r>
  <r>
    <x v="71"/>
    <x v="4"/>
    <n v="2021"/>
    <x v="0"/>
    <n v="28"/>
    <n v="2"/>
    <n v="36"/>
    <n v="2"/>
    <n v="162963948"/>
    <n v="130682974"/>
    <n v="25302086"/>
    <n v="6978888"/>
  </r>
  <r>
    <x v="71"/>
    <x v="4"/>
    <n v="2021"/>
    <x v="1"/>
    <n v="29"/>
    <n v="1"/>
    <n v="15"/>
    <n v="1"/>
    <n v="130734680"/>
    <n v="115438984"/>
    <n v="15295696"/>
    <n v="0"/>
  </r>
  <r>
    <x v="71"/>
    <x v="4"/>
    <n v="2021"/>
    <x v="2"/>
    <n v="30"/>
    <n v="1"/>
    <n v="21"/>
    <n v="1"/>
    <n v="32229268"/>
    <n v="15243990"/>
    <n v="10006390"/>
    <n v="6978888"/>
  </r>
  <r>
    <x v="71"/>
    <x v="4"/>
    <n v="2021"/>
    <x v="3"/>
    <n v="31"/>
    <n v="48"/>
    <n v="156"/>
    <n v="15"/>
    <n v="83410148"/>
    <n v="33550701"/>
    <n v="46953689"/>
    <n v="2905758"/>
  </r>
  <r>
    <x v="71"/>
    <x v="4"/>
    <n v="2021"/>
    <x v="4"/>
    <n v="32"/>
    <n v="42"/>
    <n v="64"/>
    <n v="9"/>
    <n v="42709029"/>
    <n v="28314582"/>
    <n v="14394447"/>
    <n v="0"/>
  </r>
  <r>
    <x v="71"/>
    <x v="4"/>
    <n v="2021"/>
    <x v="5"/>
    <n v="33"/>
    <n v="6"/>
    <n v="92"/>
    <n v="6"/>
    <n v="40701119"/>
    <n v="5236119"/>
    <n v="32559242"/>
    <n v="2905758"/>
  </r>
  <r>
    <x v="72"/>
    <x v="0"/>
    <n v="2021"/>
    <x v="0"/>
    <n v="28"/>
    <n v="2"/>
    <n v="15"/>
    <n v="10"/>
    <n v="35295600"/>
    <n v="30585786"/>
    <n v="4709814"/>
    <n v="0"/>
  </r>
  <r>
    <x v="72"/>
    <x v="0"/>
    <n v="2021"/>
    <x v="1"/>
    <n v="29"/>
    <n v="1"/>
    <n v="5"/>
    <n v="5"/>
    <n v="30585786"/>
    <n v="30585786"/>
    <m/>
    <m/>
  </r>
  <r>
    <x v="72"/>
    <x v="0"/>
    <n v="2021"/>
    <x v="2"/>
    <n v="30"/>
    <n v="1"/>
    <n v="10"/>
    <n v="5"/>
    <n v="4709814"/>
    <m/>
    <n v="4709814"/>
    <m/>
  </r>
  <r>
    <x v="72"/>
    <x v="0"/>
    <n v="2021"/>
    <x v="3"/>
    <n v="31"/>
    <n v="18"/>
    <n v="55"/>
    <n v="8"/>
    <n v="15889019"/>
    <n v="10924537"/>
    <n v="4964482"/>
    <n v="0"/>
  </r>
  <r>
    <x v="72"/>
    <x v="0"/>
    <n v="2021"/>
    <x v="4"/>
    <n v="32"/>
    <n v="17"/>
    <n v="45"/>
    <n v="3"/>
    <n v="10997741"/>
    <n v="8871364"/>
    <n v="2126377"/>
    <m/>
  </r>
  <r>
    <x v="72"/>
    <x v="0"/>
    <n v="2021"/>
    <x v="5"/>
    <n v="33"/>
    <n v="1"/>
    <n v="10"/>
    <n v="5"/>
    <n v="4891278"/>
    <n v="2053173"/>
    <n v="2838105"/>
    <m/>
  </r>
  <r>
    <x v="73"/>
    <x v="4"/>
    <n v="2021"/>
    <x v="0"/>
    <n v="28"/>
    <n v="4"/>
    <n v="184"/>
    <n v="13"/>
    <n v="210077341"/>
    <n v="33863380"/>
    <n v="99644931"/>
    <n v="76569030"/>
  </r>
  <r>
    <x v="73"/>
    <x v="4"/>
    <n v="2021"/>
    <x v="1"/>
    <n v="29"/>
    <n v="1"/>
    <n v="12"/>
    <n v="1"/>
    <n v="15377174"/>
    <n v="300000"/>
    <n v="15077174"/>
    <n v="0"/>
  </r>
  <r>
    <x v="73"/>
    <x v="4"/>
    <n v="2021"/>
    <x v="2"/>
    <n v="30"/>
    <n v="3"/>
    <n v="172"/>
    <n v="12"/>
    <n v="194700167"/>
    <n v="33563380"/>
    <n v="84567757"/>
    <n v="76569030"/>
  </r>
  <r>
    <x v="73"/>
    <x v="4"/>
    <n v="2021"/>
    <x v="3"/>
    <n v="31"/>
    <n v="39"/>
    <n v="361"/>
    <n v="17"/>
    <n v="164646147"/>
    <n v="12756705"/>
    <n v="144381177"/>
    <n v="7508265"/>
  </r>
  <r>
    <x v="73"/>
    <x v="4"/>
    <n v="2021"/>
    <x v="4"/>
    <n v="32"/>
    <n v="26"/>
    <n v="39"/>
    <n v="1"/>
    <n v="11837792"/>
    <n v="4086546"/>
    <n v="7751246"/>
    <n v="0"/>
  </r>
  <r>
    <x v="73"/>
    <x v="4"/>
    <n v="2021"/>
    <x v="5"/>
    <n v="33"/>
    <n v="13"/>
    <n v="322"/>
    <n v="16"/>
    <n v="152808355"/>
    <n v="8670159"/>
    <n v="136629931"/>
    <n v="7508265"/>
  </r>
  <r>
    <x v="74"/>
    <x v="7"/>
    <n v="2021"/>
    <x v="0"/>
    <n v="28"/>
    <n v="5"/>
    <n v="604"/>
    <n v="8"/>
    <n v="460498631"/>
    <n v="391423836"/>
    <n v="69074795"/>
    <n v="0"/>
  </r>
  <r>
    <x v="74"/>
    <x v="7"/>
    <n v="2021"/>
    <x v="1"/>
    <n v="29"/>
    <n v="2"/>
    <n v="82"/>
    <n v="7"/>
    <n v="0"/>
    <n v="0"/>
    <n v="0"/>
    <n v="0"/>
  </r>
  <r>
    <x v="74"/>
    <x v="7"/>
    <n v="2021"/>
    <x v="2"/>
    <n v="30"/>
    <n v="3"/>
    <n v="522"/>
    <n v="1"/>
    <n v="460498631"/>
    <n v="391423836"/>
    <n v="69074795"/>
    <m/>
  </r>
  <r>
    <x v="74"/>
    <x v="7"/>
    <n v="2021"/>
    <x v="3"/>
    <n v="31"/>
    <n v="72"/>
    <n v="1533"/>
    <n v="4"/>
    <n v="234724693"/>
    <n v="231118256"/>
    <n v="3314250"/>
    <n v="292187"/>
  </r>
  <r>
    <x v="74"/>
    <x v="7"/>
    <n v="2021"/>
    <x v="4"/>
    <n v="32"/>
    <n v="26"/>
    <n v="67"/>
    <n v="2"/>
    <n v="1628652"/>
    <n v="570800"/>
    <n v="1057852"/>
    <m/>
  </r>
  <r>
    <x v="74"/>
    <x v="7"/>
    <n v="2021"/>
    <x v="5"/>
    <n v="33"/>
    <n v="46"/>
    <n v="1466"/>
    <n v="2"/>
    <n v="233096041"/>
    <n v="230547456"/>
    <n v="2256398"/>
    <n v="292187"/>
  </r>
  <r>
    <x v="75"/>
    <x v="6"/>
    <n v="2021"/>
    <x v="0"/>
    <n v="28"/>
    <n v="3"/>
    <n v="102"/>
    <n v="87"/>
    <n v="122382276"/>
    <n v="76000164"/>
    <n v="40911700"/>
    <n v="5470412"/>
  </r>
  <r>
    <x v="75"/>
    <x v="6"/>
    <n v="2021"/>
    <x v="1"/>
    <n v="29"/>
    <n v="1"/>
    <n v="8"/>
    <n v="8"/>
    <n v="29541369"/>
    <n v="29541369"/>
    <n v="0"/>
    <n v="0"/>
  </r>
  <r>
    <x v="75"/>
    <x v="6"/>
    <n v="2021"/>
    <x v="2"/>
    <n v="30"/>
    <n v="2"/>
    <n v="94"/>
    <n v="79"/>
    <n v="92840907"/>
    <n v="46458795"/>
    <n v="40911700"/>
    <n v="5470412"/>
  </r>
  <r>
    <x v="75"/>
    <x v="6"/>
    <n v="2021"/>
    <x v="3"/>
    <n v="31"/>
    <n v="49"/>
    <n v="617"/>
    <n v="155"/>
    <n v="245256834"/>
    <n v="142640500"/>
    <n v="99977873"/>
    <n v="2638461"/>
  </r>
  <r>
    <x v="75"/>
    <x v="6"/>
    <n v="2021"/>
    <x v="4"/>
    <n v="32"/>
    <n v="23"/>
    <n v="53"/>
    <n v="17"/>
    <n v="17949946"/>
    <n v="2593390"/>
    <n v="15356556"/>
    <n v="0"/>
  </r>
  <r>
    <x v="75"/>
    <x v="6"/>
    <n v="2021"/>
    <x v="5"/>
    <n v="33"/>
    <n v="26"/>
    <n v="564"/>
    <n v="138"/>
    <n v="227306888"/>
    <n v="140047110"/>
    <n v="84621317"/>
    <n v="2638461"/>
  </r>
  <r>
    <x v="76"/>
    <x v="6"/>
    <n v="2021"/>
    <x v="0"/>
    <n v="28"/>
    <n v="2"/>
    <n v="82"/>
    <n v="82"/>
    <n v="60458307"/>
    <n v="42025850"/>
    <n v="18432457"/>
    <n v="0"/>
  </r>
  <r>
    <x v="76"/>
    <x v="6"/>
    <n v="2021"/>
    <x v="1"/>
    <n v="29"/>
    <n v="1"/>
    <n v="9"/>
    <n v="9"/>
    <n v="31948407"/>
    <n v="23509000"/>
    <n v="8439407"/>
    <m/>
  </r>
  <r>
    <x v="76"/>
    <x v="6"/>
    <n v="2021"/>
    <x v="2"/>
    <n v="30"/>
    <n v="1"/>
    <n v="73"/>
    <n v="73"/>
    <n v="28509900"/>
    <n v="18516850"/>
    <n v="9993050"/>
    <m/>
  </r>
  <r>
    <x v="76"/>
    <x v="6"/>
    <n v="2021"/>
    <x v="3"/>
    <n v="31"/>
    <n v="250"/>
    <n v="579"/>
    <n v="548"/>
    <n v="8482000"/>
    <n v="7094000"/>
    <n v="1068000"/>
    <n v="320000"/>
  </r>
  <r>
    <x v="76"/>
    <x v="6"/>
    <n v="2021"/>
    <x v="4"/>
    <n v="32"/>
    <n v="8"/>
    <n v="16"/>
    <n v="6"/>
    <n v="7200000"/>
    <n v="6214000"/>
    <n v="986000"/>
    <m/>
  </r>
  <r>
    <x v="76"/>
    <x v="6"/>
    <n v="2021"/>
    <x v="5"/>
    <n v="33"/>
    <n v="242"/>
    <n v="563"/>
    <n v="542"/>
    <n v="1282000"/>
    <n v="880000"/>
    <n v="82000"/>
    <n v="320000"/>
  </r>
  <r>
    <x v="77"/>
    <x v="1"/>
    <n v="2021"/>
    <x v="0"/>
    <n v="28"/>
    <n v="4"/>
    <n v="363"/>
    <n v="14"/>
    <n v="439741947"/>
    <n v="180907867"/>
    <n v="238747715"/>
    <n v="20086365"/>
  </r>
  <r>
    <x v="77"/>
    <x v="1"/>
    <n v="2021"/>
    <x v="1"/>
    <n v="29"/>
    <n v="1"/>
    <n v="13"/>
    <n v="0"/>
    <n v="3755310"/>
    <n v="3755310"/>
    <n v="0"/>
    <n v="0"/>
  </r>
  <r>
    <x v="77"/>
    <x v="1"/>
    <n v="2021"/>
    <x v="2"/>
    <n v="30"/>
    <n v="3"/>
    <n v="350"/>
    <n v="14"/>
    <n v="435986637"/>
    <n v="177152557"/>
    <n v="238747715"/>
    <n v="20086365"/>
  </r>
  <r>
    <x v="77"/>
    <x v="1"/>
    <n v="2021"/>
    <x v="3"/>
    <n v="31"/>
    <n v="28"/>
    <n v="359"/>
    <n v="50"/>
    <n v="238772960"/>
    <n v="29617348"/>
    <n v="202318296"/>
    <n v="6837316"/>
  </r>
  <r>
    <x v="77"/>
    <x v="1"/>
    <n v="2021"/>
    <x v="4"/>
    <n v="32"/>
    <n v="15"/>
    <n v="61"/>
    <n v="11"/>
    <n v="32252007"/>
    <n v="11486820"/>
    <n v="20765187"/>
    <n v="0"/>
  </r>
  <r>
    <x v="77"/>
    <x v="1"/>
    <n v="2021"/>
    <x v="5"/>
    <n v="33"/>
    <n v="13"/>
    <n v="298"/>
    <n v="39"/>
    <n v="206520953"/>
    <n v="18130528"/>
    <n v="181553109"/>
    <n v="6837316"/>
  </r>
  <r>
    <x v="78"/>
    <x v="7"/>
    <n v="2021"/>
    <x v="0"/>
    <n v="28"/>
    <n v="3"/>
    <n v="227"/>
    <n v="33"/>
    <n v="500069354"/>
    <n v="248965200"/>
    <n v="246949500"/>
    <n v="4154654"/>
  </r>
  <r>
    <x v="78"/>
    <x v="7"/>
    <n v="2021"/>
    <x v="1"/>
    <n v="29"/>
    <n v="1"/>
    <n v="6"/>
    <n v="6"/>
    <n v="188118454"/>
    <n v="178746800"/>
    <n v="9371654"/>
    <n v="0"/>
  </r>
  <r>
    <x v="78"/>
    <x v="7"/>
    <n v="2021"/>
    <x v="2"/>
    <n v="30"/>
    <n v="2"/>
    <n v="221"/>
    <n v="27"/>
    <n v="311950900"/>
    <n v="70218400"/>
    <n v="237577846"/>
    <n v="4154654"/>
  </r>
  <r>
    <x v="78"/>
    <x v="7"/>
    <n v="2021"/>
    <x v="3"/>
    <n v="31"/>
    <n v="48"/>
    <n v="1143"/>
    <n v="442"/>
    <n v="1197459642"/>
    <n v="241236041"/>
    <n v="921719143"/>
    <n v="34504458"/>
  </r>
  <r>
    <x v="78"/>
    <x v="7"/>
    <n v="2021"/>
    <x v="4"/>
    <n v="32"/>
    <n v="21"/>
    <n v="117"/>
    <n v="37"/>
    <n v="163933126"/>
    <n v="22041337"/>
    <n v="141891789"/>
    <n v="0"/>
  </r>
  <r>
    <x v="78"/>
    <x v="7"/>
    <n v="2021"/>
    <x v="5"/>
    <n v="33"/>
    <n v="27"/>
    <n v="1026"/>
    <n v="405"/>
    <n v="1033526516"/>
    <n v="219194704"/>
    <n v="779827354"/>
    <n v="34504458"/>
  </r>
  <r>
    <x v="79"/>
    <x v="7"/>
    <n v="2021"/>
    <x v="0"/>
    <n v="28"/>
    <n v="2"/>
    <n v="36"/>
    <n v="36"/>
    <n v="127867880"/>
    <n v="91047650"/>
    <n v="36820230"/>
    <n v="0"/>
  </r>
  <r>
    <x v="79"/>
    <x v="7"/>
    <n v="2021"/>
    <x v="1"/>
    <n v="29"/>
    <n v="1"/>
    <n v="19"/>
    <n v="19"/>
    <n v="102654500"/>
    <n v="80590750"/>
    <n v="22063750"/>
    <m/>
  </r>
  <r>
    <x v="79"/>
    <x v="7"/>
    <n v="2021"/>
    <x v="2"/>
    <n v="30"/>
    <n v="1"/>
    <n v="17"/>
    <n v="17"/>
    <n v="25213380"/>
    <n v="10456900"/>
    <n v="14756480"/>
    <m/>
  </r>
  <r>
    <x v="79"/>
    <x v="7"/>
    <n v="2021"/>
    <x v="3"/>
    <n v="31"/>
    <n v="68"/>
    <n v="147"/>
    <n v="72"/>
    <n v="174581407"/>
    <n v="123802446"/>
    <n v="50778961"/>
    <n v="0"/>
  </r>
  <r>
    <x v="79"/>
    <x v="7"/>
    <n v="2021"/>
    <x v="4"/>
    <n v="32"/>
    <n v="43"/>
    <n v="86"/>
    <n v="31"/>
    <n v="138768767"/>
    <n v="106212588"/>
    <n v="32556179"/>
    <m/>
  </r>
  <r>
    <x v="79"/>
    <x v="7"/>
    <n v="2021"/>
    <x v="5"/>
    <n v="33"/>
    <n v="25"/>
    <n v="61"/>
    <n v="41"/>
    <n v="35812640"/>
    <n v="17589858"/>
    <n v="18222782"/>
    <m/>
  </r>
  <r>
    <x v="80"/>
    <x v="5"/>
    <n v="2021"/>
    <x v="0"/>
    <n v="28"/>
    <n v="4"/>
    <n v="139"/>
    <n v="0"/>
    <n v="23065902"/>
    <n v="12590000"/>
    <n v="10475902"/>
    <n v="0"/>
  </r>
  <r>
    <x v="80"/>
    <x v="5"/>
    <n v="2021"/>
    <x v="1"/>
    <n v="29"/>
    <n v="1"/>
    <n v="49"/>
    <n v="0"/>
    <n v="16272302"/>
    <n v="12590000"/>
    <n v="3682302"/>
    <n v="0"/>
  </r>
  <r>
    <x v="80"/>
    <x v="5"/>
    <n v="2021"/>
    <x v="2"/>
    <n v="30"/>
    <n v="3"/>
    <n v="90"/>
    <n v="0"/>
    <n v="6793600"/>
    <n v="0"/>
    <n v="6793600"/>
    <n v="0"/>
  </r>
  <r>
    <x v="80"/>
    <x v="5"/>
    <n v="2021"/>
    <x v="3"/>
    <n v="31"/>
    <n v="17"/>
    <n v="35"/>
    <n v="6"/>
    <n v="130000"/>
    <n v="130000"/>
    <n v="0"/>
    <n v="0"/>
  </r>
  <r>
    <x v="80"/>
    <x v="5"/>
    <n v="2021"/>
    <x v="4"/>
    <n v="32"/>
    <n v="17"/>
    <n v="35"/>
    <n v="6"/>
    <n v="130000"/>
    <n v="130000"/>
    <n v="0"/>
    <n v="0"/>
  </r>
  <r>
    <x v="80"/>
    <x v="5"/>
    <n v="2021"/>
    <x v="5"/>
    <n v="33"/>
    <n v="0"/>
    <n v="0"/>
    <n v="0"/>
    <n v="0"/>
    <n v="0"/>
    <n v="0"/>
    <n v="0"/>
  </r>
  <r>
    <x v="81"/>
    <x v="6"/>
    <n v="2021"/>
    <x v="0"/>
    <n v="28"/>
    <n v="4"/>
    <n v="83"/>
    <n v="56"/>
    <n v="127200234"/>
    <n v="53599232"/>
    <n v="38097679"/>
    <n v="35503323"/>
  </r>
  <r>
    <x v="81"/>
    <x v="6"/>
    <n v="2021"/>
    <x v="1"/>
    <n v="29"/>
    <n v="1"/>
    <n v="7"/>
    <n v="3"/>
    <n v="36171184"/>
    <n v="32455000"/>
    <n v="3716184"/>
    <m/>
  </r>
  <r>
    <x v="81"/>
    <x v="6"/>
    <n v="2021"/>
    <x v="2"/>
    <n v="30"/>
    <n v="3"/>
    <n v="76"/>
    <n v="53"/>
    <n v="91029050"/>
    <n v="21144232"/>
    <n v="34381495"/>
    <n v="35503323"/>
  </r>
  <r>
    <x v="81"/>
    <x v="6"/>
    <n v="2021"/>
    <x v="3"/>
    <n v="31"/>
    <n v="26"/>
    <n v="31"/>
    <n v="19"/>
    <n v="20510083"/>
    <n v="18112482"/>
    <n v="2397601"/>
    <n v="0"/>
  </r>
  <r>
    <x v="81"/>
    <x v="6"/>
    <n v="2021"/>
    <x v="4"/>
    <n v="32"/>
    <n v="26"/>
    <n v="31"/>
    <n v="19"/>
    <n v="20510083"/>
    <n v="18112482"/>
    <n v="2397601"/>
    <m/>
  </r>
  <r>
    <x v="81"/>
    <x v="6"/>
    <n v="2021"/>
    <x v="5"/>
    <n v="33"/>
    <m/>
    <m/>
    <m/>
    <n v="0"/>
    <m/>
    <m/>
    <m/>
  </r>
  <r>
    <x v="82"/>
    <x v="1"/>
    <n v="2021"/>
    <x v="0"/>
    <n v="28"/>
    <n v="1"/>
    <n v="3"/>
    <n v="2"/>
    <n v="115915300"/>
    <n v="112016700"/>
    <n v="3898600"/>
    <n v="0"/>
  </r>
  <r>
    <x v="82"/>
    <x v="1"/>
    <n v="2021"/>
    <x v="1"/>
    <n v="29"/>
    <n v="1"/>
    <n v="3"/>
    <n v="2"/>
    <n v="115915300"/>
    <n v="112016700"/>
    <n v="3898600"/>
    <n v="0"/>
  </r>
  <r>
    <x v="82"/>
    <x v="1"/>
    <n v="2021"/>
    <x v="2"/>
    <n v="30"/>
    <n v="0"/>
    <n v="0"/>
    <n v="0"/>
    <n v="0"/>
    <n v="0"/>
    <n v="0"/>
    <n v="0"/>
  </r>
  <r>
    <x v="82"/>
    <x v="1"/>
    <n v="2021"/>
    <x v="3"/>
    <n v="31"/>
    <n v="7"/>
    <n v="7"/>
    <n v="2"/>
    <n v="39086200"/>
    <n v="26990200"/>
    <n v="12096000"/>
    <n v="0"/>
  </r>
  <r>
    <x v="82"/>
    <x v="1"/>
    <n v="2021"/>
    <x v="4"/>
    <n v="32"/>
    <n v="7"/>
    <n v="7"/>
    <n v="2"/>
    <n v="39086200"/>
    <n v="26990200"/>
    <n v="12096000"/>
    <n v="0"/>
  </r>
  <r>
    <x v="82"/>
    <x v="1"/>
    <n v="2021"/>
    <x v="5"/>
    <n v="33"/>
    <n v="0"/>
    <n v="0"/>
    <n v="0"/>
    <n v="0"/>
    <n v="0"/>
    <n v="0"/>
    <n v="0"/>
  </r>
  <r>
    <x v="83"/>
    <x v="7"/>
    <n v="2021"/>
    <x v="0"/>
    <n v="28"/>
    <n v="4"/>
    <n v="207"/>
    <n v="0"/>
    <n v="1064153104"/>
    <n v="632734997"/>
    <n v="431418107"/>
    <n v="0"/>
  </r>
  <r>
    <x v="83"/>
    <x v="7"/>
    <n v="2021"/>
    <x v="1"/>
    <n v="29"/>
    <n v="1"/>
    <n v="37"/>
    <n v="0"/>
    <n v="618129104"/>
    <n v="470734202"/>
    <n v="147394902"/>
    <n v="0"/>
  </r>
  <r>
    <x v="83"/>
    <x v="7"/>
    <n v="2021"/>
    <x v="2"/>
    <n v="30"/>
    <n v="3"/>
    <n v="170"/>
    <n v="0"/>
    <n v="446024000"/>
    <n v="162000795"/>
    <n v="284023205"/>
    <n v="0"/>
  </r>
  <r>
    <x v="83"/>
    <x v="7"/>
    <n v="2021"/>
    <x v="3"/>
    <n v="31"/>
    <n v="34"/>
    <n v="680"/>
    <n v="91"/>
    <n v="1296703930"/>
    <n v="229891027"/>
    <n v="1002479525"/>
    <n v="64333378"/>
  </r>
  <r>
    <x v="83"/>
    <x v="7"/>
    <n v="2021"/>
    <x v="4"/>
    <n v="32"/>
    <n v="13"/>
    <n v="90"/>
    <n v="28"/>
    <n v="342789776"/>
    <n v="54169839"/>
    <n v="224970221"/>
    <n v="63649716"/>
  </r>
  <r>
    <x v="83"/>
    <x v="7"/>
    <n v="2021"/>
    <x v="5"/>
    <n v="33"/>
    <n v="21"/>
    <n v="590"/>
    <n v="63"/>
    <n v="953914154"/>
    <n v="175721188"/>
    <n v="777509304"/>
    <n v="683662"/>
  </r>
  <r>
    <x v="84"/>
    <x v="4"/>
    <n v="2021"/>
    <x v="0"/>
    <n v="28"/>
    <n v="3"/>
    <n v="142"/>
    <n v="34"/>
    <n v="135859014"/>
    <n v="77976904"/>
    <n v="57882110"/>
    <n v="0"/>
  </r>
  <r>
    <x v="84"/>
    <x v="4"/>
    <n v="2021"/>
    <x v="1"/>
    <n v="29"/>
    <n v="1"/>
    <n v="27"/>
    <n v="7"/>
    <n v="42931294"/>
    <n v="36438744"/>
    <n v="6492550"/>
    <m/>
  </r>
  <r>
    <x v="84"/>
    <x v="4"/>
    <n v="2021"/>
    <x v="2"/>
    <n v="30"/>
    <n v="2"/>
    <n v="115"/>
    <n v="27"/>
    <n v="92927720"/>
    <n v="41538160"/>
    <n v="51389560"/>
    <m/>
  </r>
  <r>
    <x v="84"/>
    <x v="4"/>
    <n v="2021"/>
    <x v="3"/>
    <n v="31"/>
    <n v="40"/>
    <n v="356"/>
    <n v="63"/>
    <n v="133975670"/>
    <n v="26790881"/>
    <n v="102892110"/>
    <n v="4292679"/>
  </r>
  <r>
    <x v="84"/>
    <x v="4"/>
    <n v="2021"/>
    <x v="4"/>
    <n v="32"/>
    <n v="19"/>
    <n v="42"/>
    <n v="9"/>
    <n v="29322887"/>
    <n v="2639645"/>
    <n v="26277242"/>
    <n v="406000"/>
  </r>
  <r>
    <x v="84"/>
    <x v="4"/>
    <n v="2021"/>
    <x v="5"/>
    <n v="33"/>
    <n v="21"/>
    <n v="314"/>
    <n v="54"/>
    <n v="104652783"/>
    <n v="24151236"/>
    <n v="76614868"/>
    <n v="38866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Раздел1" cacheId="52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G33" firstHeaderRow="1" firstDataRow="2" firstDataCol="1" rowPageCount="2" colPageCount="1"/>
  <pivotFields count="11">
    <pivotField axis="axisPage" showAll="0">
      <items count="175">
        <item m="1" x="167"/>
        <item m="1" x="89"/>
        <item m="1" x="158"/>
        <item m="1" x="115"/>
        <item m="1" x="159"/>
        <item m="1" x="122"/>
        <item m="1" x="155"/>
        <item m="1" x="106"/>
        <item m="1" x="165"/>
        <item m="1" x="166"/>
        <item m="1" x="117"/>
        <item m="1" x="107"/>
        <item m="1" x="118"/>
        <item m="1" x="128"/>
        <item m="1" x="129"/>
        <item m="1" x="111"/>
        <item m="1" x="140"/>
        <item m="1" x="160"/>
        <item m="1" x="157"/>
        <item m="1" x="130"/>
        <item m="1" x="98"/>
        <item m="1" x="108"/>
        <item m="1" x="151"/>
        <item m="1" x="120"/>
        <item m="1" x="144"/>
        <item m="1" x="121"/>
        <item m="1" x="103"/>
        <item m="1" x="124"/>
        <item m="1" x="92"/>
        <item m="1" x="96"/>
        <item m="1" x="116"/>
        <item m="1" x="156"/>
        <item m="1" x="85"/>
        <item m="1" x="113"/>
        <item m="1" x="168"/>
        <item m="1" x="132"/>
        <item m="1" x="88"/>
        <item m="1" x="95"/>
        <item m="1" x="99"/>
        <item m="1" x="170"/>
        <item m="1" x="123"/>
        <item m="1" x="161"/>
        <item m="1" x="146"/>
        <item m="1" x="127"/>
        <item m="1" x="137"/>
        <item m="1" x="173"/>
        <item m="1" x="94"/>
        <item m="1" x="141"/>
        <item m="1" x="131"/>
        <item m="1" x="112"/>
        <item m="1" x="139"/>
        <item m="1" x="119"/>
        <item m="1" x="102"/>
        <item m="1" x="145"/>
        <item m="1" x="153"/>
        <item m="1" x="133"/>
        <item m="1" x="125"/>
        <item m="1" x="134"/>
        <item m="1" x="152"/>
        <item m="1" x="109"/>
        <item m="1" x="154"/>
        <item m="1" x="136"/>
        <item m="1" x="87"/>
        <item m="1" x="164"/>
        <item m="1" x="142"/>
        <item m="1" x="100"/>
        <item m="1" x="93"/>
        <item m="1" x="143"/>
        <item m="1" x="172"/>
        <item m="1" x="110"/>
        <item m="1" x="126"/>
        <item m="1" x="138"/>
        <item m="1" x="91"/>
        <item m="1" x="105"/>
        <item m="1" x="97"/>
        <item m="1" x="86"/>
        <item m="1" x="169"/>
        <item m="1" x="101"/>
        <item m="1" x="104"/>
        <item m="1" x="162"/>
        <item m="1" x="114"/>
        <item m="1" x="90"/>
        <item m="1" x="147"/>
        <item m="1" x="135"/>
        <item m="1" x="149"/>
        <item m="1" x="163"/>
        <item m="1" x="150"/>
        <item m="1" x="171"/>
        <item m="1" x="14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28"/>
        <item x="22"/>
        <item m="1" x="27"/>
        <item x="23"/>
        <item x="24"/>
        <item x="25"/>
        <item x="26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1" hier="-1"/>
    <pageField fld="0" hier="-1"/>
  </pageFields>
  <dataFields count="6">
    <dataField name="Сумма по полю Бюджет СРФ, руб" fld="5" baseField="0" baseItem="0"/>
    <dataField name="Сумма по полю Бюджет МО, руб" fld="6" baseField="0" baseItem="0"/>
    <dataField name="Сумма по полю Кол-во грантов" fld="7" baseField="0" baseItem="0"/>
    <dataField name="Сумма по полю Бюджет грантов, руб" fld="8" baseField="0" baseItem="0"/>
    <dataField name="Сумма по полю Численность молодeжи, задействованной в программных мероприятиях по направлению" fld="9" baseField="0" baseItem="0"/>
    <dataField name="Сумма по полю Количество детских и молодeжных общественных объединений, работающих по данному " fld="10" baseField="0" baseItem="0"/>
  </dataFields>
  <formats count="13">
    <format dxfId="433">
      <pivotArea type="all" dataOnly="0" outline="0" fieldPosition="0"/>
    </format>
    <format dxfId="432">
      <pivotArea outline="0" collapsedLevelsAreSubtotals="1" fieldPosition="0"/>
    </format>
    <format dxfId="431">
      <pivotArea field="3" type="button" dataOnly="0" labelOnly="1" outline="0" axis="axisRow" fieldPosition="0"/>
    </format>
    <format dxfId="430">
      <pivotArea dataOnly="0" labelOnly="1" fieldPosition="0">
        <references count="1">
          <reference field="3" count="0"/>
        </references>
      </pivotArea>
    </format>
    <format dxfId="429">
      <pivotArea dataOnly="0" labelOnly="1" grandRow="1" outline="0" fieldPosition="0"/>
    </format>
    <format dxfId="42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27">
      <pivotArea field="3" type="button" dataOnly="0" labelOnly="1" outline="0" axis="axisRow" fieldPosition="0"/>
    </format>
    <format dxfId="4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25">
      <pivotArea outline="0" collapsedLevelsAreSubtotals="1" fieldPosition="0"/>
    </format>
    <format dxfId="424">
      <pivotArea collapsedLevelsAreSubtotals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423">
      <pivotArea dataOnly="0" labelOnly="1" fieldPosition="0">
        <references count="1">
          <reference field="3" count="6">
            <x v="1"/>
            <x v="2"/>
            <x v="3"/>
            <x v="4"/>
            <x v="5"/>
            <x v="6"/>
          </reference>
        </references>
      </pivotArea>
    </format>
    <format dxfId="422">
      <pivotArea collapsedLevelsAreSubtotals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  <format dxfId="421">
      <pivotArea dataOnly="0" labelOnly="1" fieldPosition="0">
        <references count="1">
          <reference field="3" count="6">
            <x v="17"/>
            <x v="18"/>
            <x v="19"/>
            <x v="20"/>
            <x v="21"/>
            <x v="2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Раздел2" cacheId="82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H12" firstHeaderRow="1" firstDataRow="2" firstDataCol="1" rowPageCount="2" colPageCount="1"/>
  <pivotFields count="12">
    <pivotField axis="axisPage" showAll="0" defaultSubtota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</items>
    </pivotField>
    <pivotField axis="axisPage" showAll="0" defaultSubtotal="0">
      <items count="8">
        <item x="1"/>
        <item x="6"/>
        <item x="2"/>
        <item x="5"/>
        <item x="0"/>
        <item x="7"/>
        <item x="4"/>
        <item x="3"/>
      </items>
    </pivotField>
    <pivotField showAll="0" defaultSubtota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" hier="-1"/>
    <pageField fld="0" hier="-1"/>
  </pageFields>
  <dataFields count="7">
    <dataField name="Сумма по полю Кол-во структур, ед" fld="5" baseField="0" baseItem="0"/>
    <dataField name="Сумма по полю Всего кол-во сотрудников, чел" fld="6" baseField="0" baseItem="0"/>
    <dataField name="Сумма по полю Всего с профильным образованием" fld="7" baseField="0" baseItem="0"/>
    <dataField name="Сумма по полю Всего объeм финансирования, руб" fld="8" baseField="0" baseItem="0"/>
    <dataField name="Сумма по полю Расходы на мероприятия" fld="9" baseField="0" baseItem="0"/>
    <dataField name="Сумма по полю Расходы на адм функции" fld="10" baseField="0" baseItem="0"/>
    <dataField name="Сумма по полю Расходы на ремонт" fld="11" baseField="0" baseItem="0"/>
  </dataFields>
  <formats count="8">
    <format dxfId="41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field="3" type="button" dataOnly="0" labelOnly="1" outline="0" axis="axisRow" fieldPosition="0"/>
    </format>
    <format dxfId="408">
      <pivotArea dataOnly="0" labelOnly="1" fieldPosition="0">
        <references count="1">
          <reference field="3" count="0"/>
        </references>
      </pivotArea>
    </format>
    <format dxfId="407">
      <pivotArea dataOnly="0" labelOnly="1" grandRow="1" outline="0" fieldPosition="0"/>
    </format>
    <format dxfId="40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0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Раздел3" cacheId="77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B1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5"/>
  </dataFields>
  <formats count="13">
    <format dxfId="399">
      <pivotArea type="all" dataOnly="0" outline="0" fieldPosition="0"/>
    </format>
    <format dxfId="398">
      <pivotArea outline="0" collapsedLevelsAreSubtotals="1" fieldPosition="0"/>
    </format>
    <format dxfId="397">
      <pivotArea field="3" type="button" dataOnly="0" labelOnly="1" outline="0" axis="axisRow" fieldPosition="0"/>
    </format>
    <format dxfId="396">
      <pivotArea dataOnly="0" labelOnly="1" fieldPosition="0">
        <references count="1">
          <reference field="3" count="0"/>
        </references>
      </pivotArea>
    </format>
    <format dxfId="395">
      <pivotArea dataOnly="0" labelOnly="1" grandRow="1" outline="0" fieldPosition="0"/>
    </format>
    <format dxfId="394">
      <pivotArea dataOnly="0" labelOnly="1" outline="0" axis="axisValues" fieldPosition="0"/>
    </format>
    <format dxfId="393">
      <pivotArea type="all" dataOnly="0" outline="0" fieldPosition="0"/>
    </format>
    <format dxfId="392">
      <pivotArea outline="0" collapsedLevelsAreSubtotals="1" fieldPosition="0"/>
    </format>
    <format dxfId="391">
      <pivotArea field="3" type="button" dataOnly="0" labelOnly="1" outline="0" axis="axisRow" fieldPosition="0"/>
    </format>
    <format dxfId="390">
      <pivotArea dataOnly="0" labelOnly="1" fieldPosition="0">
        <references count="1">
          <reference field="3" count="0"/>
        </references>
      </pivotArea>
    </format>
    <format dxfId="389">
      <pivotArea dataOnly="0" labelOnly="1" grandRow="1" outline="0" fieldPosition="0"/>
    </format>
    <format dxfId="388">
      <pivotArea dataOnly="0" labelOnly="1" outline="0" axis="axisValues" fieldPosition="0"/>
    </format>
    <format dxfId="38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Раздел4_2" cacheId="31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15:G18" firstHeaderRow="1" firstDataRow="2" firstDataCol="1" rowPageCount="1" colPageCount="1"/>
  <pivotFields count="9">
    <pivotField axis="axisPage" showAll="0">
      <items count="87">
        <item x="11"/>
        <item x="28"/>
        <item x="79"/>
        <item x="0"/>
        <item x="1"/>
        <item x="2"/>
        <item x="3"/>
        <item x="4"/>
        <item x="5"/>
        <item x="7"/>
        <item x="8"/>
        <item x="10"/>
        <item x="12"/>
        <item x="13"/>
        <item x="16"/>
        <item x="19"/>
        <item x="24"/>
        <item x="25"/>
        <item x="26"/>
        <item x="33"/>
        <item x="36"/>
        <item x="40"/>
        <item x="48"/>
        <item x="53"/>
        <item x="61"/>
        <item x="63"/>
        <item x="64"/>
        <item x="72"/>
        <item x="81"/>
        <item x="6"/>
        <item x="9"/>
        <item x="14"/>
        <item x="15"/>
        <item x="17"/>
        <item x="20"/>
        <item x="21"/>
        <item x="22"/>
        <item x="23"/>
        <item x="27"/>
        <item x="29"/>
        <item x="30"/>
        <item x="31"/>
        <item x="32"/>
        <item x="34"/>
        <item x="35"/>
        <item x="37"/>
        <item x="38"/>
        <item x="39"/>
        <item x="41"/>
        <item x="42"/>
        <item x="43"/>
        <item x="44"/>
        <item x="45"/>
        <item x="46"/>
        <item x="47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5"/>
        <item x="66"/>
        <item x="67"/>
        <item x="68"/>
        <item x="69"/>
        <item x="70"/>
        <item x="71"/>
        <item x="73"/>
        <item x="74"/>
        <item x="75"/>
        <item x="76"/>
        <item x="77"/>
        <item x="78"/>
        <item x="80"/>
        <item x="82"/>
        <item x="83"/>
        <item m="1" x="85"/>
        <item x="84"/>
        <item x="18"/>
        <item t="default"/>
      </items>
    </pivotField>
    <pivotField axis="axisRow" showAll="0">
      <items count="2">
        <item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">
    <i>
      <x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hier="-1"/>
  </pageFields>
  <dataFields count="6">
    <dataField name="Сумма по полю Кол-во общ.объед.школ" fld="3" baseField="0" baseItem="0"/>
    <dataField name="Сумма по полю Кол-во общ.объед.СПО" fld="4" baseField="0" baseItem="0"/>
    <dataField name="Сумма по полю Кол-во общ.объед.вузов" fld="5" baseField="0" baseItem="0"/>
    <dataField name="Сумма по полю Число уч-в общ.объед.школ" fld="6" baseField="0" baseItem="0"/>
    <dataField name="Сумма по полю Число уч-в общ.объед.СПО" fld="7" baseField="0" baseItem="0"/>
    <dataField name="Сумма по полю Число уч-в общ.объед.вузов" fld="8" baseField="0" baseItem="0"/>
  </dataFields>
  <formats count="13">
    <format dxfId="352">
      <pivotArea outline="0" collapsedLevelsAreSubtotals="1" fieldPosition="0"/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field="1" type="button" dataOnly="0" labelOnly="1" outline="0" axis="axisRow" fieldPosition="0"/>
    </format>
    <format dxfId="348">
      <pivotArea dataOnly="0" labelOnly="1" fieldPosition="0">
        <references count="1">
          <reference field="1" count="0"/>
        </references>
      </pivotArea>
    </format>
    <format dxfId="347">
      <pivotArea dataOnly="0" labelOnly="1" grandRow="1" outline="0" fieldPosition="0"/>
    </format>
    <format dxfId="34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5">
      <pivotArea type="all" dataOnly="0" outline="0" fieldPosition="0"/>
    </format>
    <format dxfId="344">
      <pivotArea outline="0" collapsedLevelsAreSubtotals="1" fieldPosition="0"/>
    </format>
    <format dxfId="343">
      <pivotArea field="1" type="button" dataOnly="0" labelOnly="1" outline="0" axis="axisRow" fieldPosition="0"/>
    </format>
    <format dxfId="342">
      <pivotArea dataOnly="0" labelOnly="1" fieldPosition="0">
        <references count="1">
          <reference field="1" count="0"/>
        </references>
      </pivotArea>
    </format>
    <format dxfId="341">
      <pivotArea dataOnly="0" labelOnly="1" grandRow="1" outline="0" fieldPosition="0"/>
    </format>
    <format dxfId="34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Раздел4" cacheId="72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-во рег. объединений, ед" fld="5" baseField="0" baseItem="0"/>
    <dataField name="Сумма по полю Кол-во мест. объединений, ед" fld="6" baseField="0" baseItem="0"/>
    <dataField name="Сумма по полю Число членов рег. объединений, чел" fld="7" baseField="0" baseItem="0"/>
    <dataField name="Сумма по полю Число членов мест. объединений, чел" fld="8" baseField="0" baseItem="0"/>
    <dataField name="Сумма по полю Число уч-в мер-й рег. объединений, чел" fld="9" baseField="0" baseItem="0"/>
    <dataField name="Сумма по полю Число уч-в мер-й мест. объединений, чел" fld="10" baseField="0" baseItem="0"/>
    <dataField name="Сумма по полю Объeм фин.поддержки рег. объединений, руб" fld="11" baseField="0" baseItem="0"/>
    <dataField name="Сумма по полю Объeм фин.поддержки мест. объединений, руб" fld="12" baseField="0" baseItem="0"/>
  </dataFields>
  <formats count="13">
    <format dxfId="365">
      <pivotArea type="all" dataOnly="0" outline="0" fieldPosition="0"/>
    </format>
    <format dxfId="364">
      <pivotArea outline="0" collapsedLevelsAreSubtotals="1" fieldPosition="0"/>
    </format>
    <format dxfId="363">
      <pivotArea field="3" type="button" dataOnly="0" labelOnly="1" outline="0" axis="axisRow" fieldPosition="0"/>
    </format>
    <format dxfId="362">
      <pivotArea dataOnly="0" labelOnly="1" fieldPosition="0">
        <references count="1">
          <reference field="3" count="0"/>
        </references>
      </pivotArea>
    </format>
    <format dxfId="361">
      <pivotArea dataOnly="0" labelOnly="1" grandRow="1" outline="0" fieldPosition="0"/>
    </format>
    <format dxfId="36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field="3" type="button" dataOnly="0" labelOnly="1" outline="0" axis="axisRow" fieldPosition="0"/>
    </format>
    <format dxfId="356">
      <pivotArea dataOnly="0" labelOnly="1" fieldPosition="0">
        <references count="1">
          <reference field="3" count="0"/>
        </references>
      </pivotArea>
    </format>
    <format dxfId="355">
      <pivotArea dataOnly="0" labelOnly="1" grandRow="1" outline="0" fieldPosition="0"/>
    </format>
    <format dxfId="35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5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Раздел5" cacheId="67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I10" firstHeaderRow="1" firstDataRow="2" firstDataCol="1" rowPageCount="2" colPageCount="1"/>
  <pivotFields count="13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1" hier="-1"/>
    <pageField fld="0" hier="-1"/>
  </pageFields>
  <dataFields count="8">
    <dataField name="Сумма по полю Количество органов самоуправления, ед" fld="5" baseField="0" baseItem="0"/>
    <dataField name="Сумма по полю Число членов органов при ОИВ" fld="6" baseField="0" baseItem="0"/>
    <dataField name="Сумма по полю Число членов органов при ОПВ" fld="7" baseField="0" baseItem="0"/>
    <dataField name="Сумма по полю Число членов ИК" fld="8" baseField="0" baseItem="0"/>
    <dataField name="Сумма по полю Объем финанс-я ОМСУ" fld="9" baseField="0" baseItem="0"/>
    <dataField name="Сумма по полю Число членов УССУ" fld="10" baseField="0" baseItem="0"/>
    <dataField name="Сумма по полю Число уч-в мер-й УССУ" fld="11" baseField="0" baseItem="0"/>
    <dataField name="Сумма по полю Объем финансирования УССУ" fld="12" baseField="0" baseItem="0"/>
  </dataFields>
  <formats count="13">
    <format dxfId="329">
      <pivotArea type="all" dataOnly="0" outline="0" fieldPosition="0"/>
    </format>
    <format dxfId="328">
      <pivotArea outline="0" collapsedLevelsAreSubtotals="1" fieldPosition="0"/>
    </format>
    <format dxfId="327">
      <pivotArea field="3" type="button" dataOnly="0" labelOnly="1" outline="0" axis="axisRow" fieldPosition="0"/>
    </format>
    <format dxfId="326">
      <pivotArea dataOnly="0" labelOnly="1" fieldPosition="0">
        <references count="1">
          <reference field="3" count="0"/>
        </references>
      </pivotArea>
    </format>
    <format dxfId="325">
      <pivotArea dataOnly="0" labelOnly="1" grandRow="1" outline="0" fieldPosition="0"/>
    </format>
    <format dxfId="32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23">
      <pivotArea type="all" dataOnly="0" outline="0" fieldPosition="0"/>
    </format>
    <format dxfId="322">
      <pivotArea outline="0" collapsedLevelsAreSubtotals="1" fieldPosition="0"/>
    </format>
    <format dxfId="321">
      <pivotArea field="3" type="button" dataOnly="0" labelOnly="1" outline="0" axis="axisRow" fieldPosition="0"/>
    </format>
    <format dxfId="320">
      <pivotArea dataOnly="0" labelOnly="1" fieldPosition="0">
        <references count="1">
          <reference field="3" count="0"/>
        </references>
      </pivotArea>
    </format>
    <format dxfId="319">
      <pivotArea dataOnly="0" labelOnly="1" grandRow="1" outline="0" fieldPosition="0"/>
    </format>
    <format dxfId="318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Раздел6" cacheId="62" applyNumberFormats="0" applyBorderFormats="0" applyFontFormats="0" applyPatternFormats="0" applyAlignmentFormats="0" applyWidthHeightFormats="1" dataCaption="Значения" updatedVersion="3" minRefreshableVersion="3" rowGrandTotals="0" colGrandTotals="0" itemPrintTitles="1" createdVersion="7" indent="0" outline="1" outlineData="1" multipleFieldFilters="0">
  <location ref="A4:E10" firstHeaderRow="1" firstDataRow="2" firstDataCol="1" rowPageCount="2" colPageCount="1"/>
  <pivotFields count="9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5"/>
        <item x="3"/>
        <item x="2"/>
        <item x="6"/>
        <item x="1"/>
        <item x="7"/>
        <item x="4"/>
        <item x="0"/>
      </items>
    </pivotField>
    <pivotField showAll="0" defaultSubtota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0" hier="-1"/>
  </pageFields>
  <dataFields count="4">
    <dataField name="Сумма по полю Количество форумов соответствующего уровня, прошедших на территории субъекта Рос" fld="5" baseField="0" baseItem="0"/>
    <dataField name="Сумма по полю Численность участников форумов соответствующего уровня, чел" fld="6" baseField="0" baseItem="0"/>
    <dataField name="Сумма по полю Объeм рег. финансирования (в том числе посредством финансирования транспортных и" fld="7" baseField="0" baseItem="0"/>
    <dataField name="Сумма по полю Объeм мун. финансирования (в том числе посредством финансирования транспортных и" fld="8" baseField="0" baseItem="0"/>
  </dataFields>
  <formats count="13">
    <format dxfId="309">
      <pivotArea type="all" dataOnly="0" outline="0" fieldPosition="0"/>
    </format>
    <format dxfId="308">
      <pivotArea outline="0" collapsedLevelsAreSubtotals="1" fieldPosition="0"/>
    </format>
    <format dxfId="307">
      <pivotArea field="3" type="button" dataOnly="0" labelOnly="1" outline="0" axis="axisRow" fieldPosition="0"/>
    </format>
    <format dxfId="306">
      <pivotArea dataOnly="0" labelOnly="1" fieldPosition="0">
        <references count="1">
          <reference field="3" count="0"/>
        </references>
      </pivotArea>
    </format>
    <format dxfId="305">
      <pivotArea dataOnly="0" labelOnly="1" grandRow="1" outline="0" fieldPosition="0"/>
    </format>
    <format dxfId="30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3">
      <pivotArea type="all" dataOnly="0" outline="0" fieldPosition="0"/>
    </format>
    <format dxfId="302">
      <pivotArea outline="0" collapsedLevelsAreSubtotals="1" fieldPosition="0"/>
    </format>
    <format dxfId="301">
      <pivotArea field="3" type="button" dataOnly="0" labelOnly="1" outline="0" axis="axisRow" fieldPosition="0"/>
    </format>
    <format dxfId="300">
      <pivotArea dataOnly="0" labelOnly="1" fieldPosition="0">
        <references count="1">
          <reference field="3" count="0"/>
        </references>
      </pivotArea>
    </format>
    <format dxfId="299">
      <pivotArea dataOnly="0" labelOnly="1" grandRow="1" outline="0" fieldPosition="0"/>
    </format>
    <format dxfId="29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9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Раздел7" cacheId="57" applyNumberFormats="0" applyBorderFormats="0" applyFontFormats="0" applyPatternFormats="0" applyAlignmentFormats="0" applyWidthHeightFormats="1" dataCaption="Значения" updatedVersion="3" minRefreshableVersion="3" itemPrintTitles="1" createdVersion="7" indent="0" outline="1" outlineData="1" multipleFieldFilters="0">
  <location ref="A4:B37" firstHeaderRow="1" firstDataRow="1" firstDataCol="1" rowPageCount="2" colPageCount="1"/>
  <pivotFields count="7">
    <pivotField axis="axisPage" showAll="0" defaultSubtotal="0">
      <items count="85">
        <item x="2"/>
        <item x="3"/>
        <item x="4"/>
        <item x="5"/>
        <item x="7"/>
        <item x="8"/>
        <item x="10"/>
        <item x="11"/>
        <item x="12"/>
        <item x="13"/>
        <item x="15"/>
        <item x="16"/>
        <item x="17"/>
        <item x="19"/>
        <item x="20"/>
        <item x="21"/>
        <item x="23"/>
        <item x="24"/>
        <item x="84"/>
        <item x="26"/>
        <item x="27"/>
        <item x="29"/>
        <item x="30"/>
        <item x="31"/>
        <item x="33"/>
        <item x="34"/>
        <item x="35"/>
        <item x="36"/>
        <item x="37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1"/>
        <item x="6"/>
        <item x="9"/>
        <item x="14"/>
        <item x="18"/>
        <item x="22"/>
        <item x="25"/>
        <item x="28"/>
        <item x="32"/>
        <item x="38"/>
        <item x="39"/>
        <item x="59"/>
        <item x="83"/>
        <item x="66"/>
        <item x="70"/>
        <item x="75"/>
        <item x="54"/>
        <item x="55"/>
        <item x="56"/>
        <item x="57"/>
        <item x="58"/>
        <item x="60"/>
        <item x="61"/>
        <item x="62"/>
        <item x="63"/>
        <item x="64"/>
        <item x="65"/>
        <item x="67"/>
        <item x="68"/>
        <item x="69"/>
        <item x="71"/>
        <item x="72"/>
        <item x="73"/>
        <item x="74"/>
        <item x="76"/>
        <item x="77"/>
        <item x="78"/>
        <item x="79"/>
        <item x="80"/>
        <item x="81"/>
        <item x="82"/>
      </items>
    </pivotField>
    <pivotField axis="axisPage" showAll="0" defaultSubtotal="0">
      <items count="8">
        <item x="2"/>
        <item x="4"/>
        <item x="3"/>
        <item x="6"/>
        <item x="1"/>
        <item x="7"/>
        <item x="5"/>
        <item x="0"/>
      </items>
    </pivotField>
    <pivotField showAll="0" defaultSubtota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dataField="1" showAll="0"/>
  </pivotFields>
  <rowFields count="1">
    <field x="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pageFields count="2">
    <pageField fld="1" hier="-1"/>
    <pageField fld="0" hier="-1"/>
  </pageFields>
  <dataFields count="1">
    <dataField name="Сумма по полю Значение" fld="6" baseField="0" baseItem="0" numFmtId="165"/>
  </dataFields>
  <formats count="14">
    <format dxfId="294">
      <pivotArea dataOnly="0" labelOnly="1" fieldPosition="0">
        <references count="1">
          <reference field="3" count="0"/>
        </references>
      </pivotArea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3" type="button" dataOnly="0" labelOnly="1" outline="0" axis="axisRow" fieldPosition="0"/>
    </format>
    <format dxfId="290">
      <pivotArea dataOnly="0" labelOnly="1" fieldPosition="0">
        <references count="1">
          <reference field="3" count="0"/>
        </references>
      </pivotArea>
    </format>
    <format dxfId="289">
      <pivotArea dataOnly="0" labelOnly="1" grandRow="1" outline="0" fieldPosition="0"/>
    </format>
    <format dxfId="288">
      <pivotArea dataOnly="0" labelOnly="1" outline="0" axis="axisValues" fieldPosition="0"/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field="3" type="button" dataOnly="0" labelOnly="1" outline="0" axis="axisRow" fieldPosition="0"/>
    </format>
    <format dxfId="284">
      <pivotArea dataOnly="0" labelOnly="1" fieldPosition="0">
        <references count="1">
          <reference field="3" count="0"/>
        </references>
      </pivotArea>
    </format>
    <format dxfId="283">
      <pivotArea dataOnly="0" labelOnly="1" grandRow="1" outline="0" fieldPosition="0"/>
    </format>
    <format dxfId="282">
      <pivotArea dataOnly="0" labelOnly="1" outline="0" axis="axisValues" fieldPosition="0"/>
    </format>
    <format dxfId="28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0"/>
      <queryTableField id="11" dataBound="0" tableColumnId="11"/>
      <queryTableField id="10" dataBound="0" tableColumnId="1"/>
      <queryTableField id="2" name="Направления реализации государственной молодeжной политики" tableColumnId="2"/>
      <queryTableField id="3" name="№ строки" tableColumnId="3"/>
      <queryTableField id="4" name="Бюджет СРФ, руб" tableColumnId="4"/>
      <queryTableField id="5" name="Бюджет МО, руб" tableColumnId="5"/>
      <queryTableField id="6" name="Кол-во грантов" tableColumnId="6"/>
      <queryTableField id="7" name="Бюджет грантов, руб" tableColumnId="7"/>
      <queryTableField id="8" name="Численность молодeжи, задействованной в программных мероприятиях по направлению" tableColumnId="8"/>
      <queryTableField id="9" name="Количество детских и молодeжных общественных объединений, работающих по данному 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1"/>
      <queryTableField id="12" dataBound="0" tableColumnId="12"/>
      <queryTableField id="11" dataBound="0" tableColumnId="1"/>
      <queryTableField id="2" name="Наименование" tableColumnId="2"/>
      <queryTableField id="3" name="№ строки" tableColumnId="3"/>
      <queryTableField id="4" name="Кол-во структур, ед" tableColumnId="4"/>
      <queryTableField id="5" name="Всего кол-во сотрудников, чел" tableColumnId="5"/>
      <queryTableField id="6" name="Всего с профильным образованием" tableColumnId="6"/>
      <queryTableField id="7" name="Всего объeм финансирования, руб" tableColumnId="7"/>
      <queryTableField id="8" name="Расходы на мероприятия" tableColumnId="8"/>
      <queryTableField id="9" name="Расходы на адм функции" tableColumnId="9"/>
      <queryTableField id="10" name="Расходы на ремонт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6"/>
      <queryTableField id="7" dataBound="0" tableColumnId="7"/>
      <queryTableField id="6" dataBound="0" tableColumnId="1"/>
      <queryTableField id="2" name="Показатель" tableColumnId="2"/>
      <queryTableField id="3" name="№ строки" tableColumnId="3"/>
      <queryTableField id="4" name="Единица измерения" tableColumnId="4"/>
      <queryTableField id="5" name="Значение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2"/>
      <queryTableField id="13" dataBound="0" tableColumnId="13"/>
      <queryTableField id="12" dataBound="0" tableColumnId="1"/>
      <queryTableField id="2" name="Наименование" tableColumnId="2"/>
      <queryTableField id="3" name="№ строки" tableColumnId="3"/>
      <queryTableField id="4" name="Кол-во рег. объединений, ед" tableColumnId="4"/>
      <queryTableField id="5" name="Кол-во мест. объединений, ед" tableColumnId="5"/>
      <queryTableField id="6" name="Число членов рег. объединений, чел" tableColumnId="6"/>
      <queryTableField id="7" name="Число членов мест. объединений, чел" tableColumnId="7"/>
      <queryTableField id="8" name="Число уч-в мер-й рег. объединений, чел" tableColumnId="8"/>
      <queryTableField id="9" name="Число уч-в мер-й мест. объединений, чел" tableColumnId="9"/>
      <queryTableField id="10" name="Объeм фин.поддержки рег. объединений, руб" tableColumnId="10"/>
      <queryTableField id="11" name="Объeм фин.поддержки мест. объединений, руб" tableColumnId="11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0"/>
      <queryTableField id="11" dataBound="0" tableColumnId="11"/>
      <queryTableField id="10" dataBound="0" tableColumnId="1"/>
      <queryTableField id="2" name="Наименование" tableColumnId="2"/>
      <queryTableField id="3" name="№ строки" tableColumnId="3"/>
      <queryTableField id="4" name="Кол-во общ.объед.школ" tableColumnId="4"/>
      <queryTableField id="5" name="Кол-во общ.объед.СПО" tableColumnId="5"/>
      <queryTableField id="6" name="Кол-во общ.объед.вузов" tableColumnId="6"/>
      <queryTableField id="7" name="Число уч-в общ.объед.школ" tableColumnId="7"/>
      <queryTableField id="8" name="Число уч-в общ.объед.СПО" tableColumnId="8"/>
      <queryTableField id="9" name="Число уч-в общ.объед.вузов" tableColumnId="9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2"/>
      <queryTableField id="13" dataBound="0" tableColumnId="13"/>
      <queryTableField id="12" dataBound="0" tableColumnId="1"/>
      <queryTableField id="2" name="Наименование" tableColumnId="2"/>
      <queryTableField id="3" name="№ строки" tableColumnId="3"/>
      <queryTableField id="4" name="Количество органов самоуправления, ед" tableColumnId="4"/>
      <queryTableField id="5" name="Число членов органов при ОИВ" tableColumnId="5"/>
      <queryTableField id="6" name="Число членов органов при ОПВ" tableColumnId="6"/>
      <queryTableField id="7" name="Число членов ИК" tableColumnId="7"/>
      <queryTableField id="8" name="Объем финанс-я ОМСУ" tableColumnId="8"/>
      <queryTableField id="9" name="Число членов УССУ" tableColumnId="9"/>
      <queryTableField id="10" name="Число уч-в мер-й УССУ" tableColumnId="10"/>
      <queryTableField id="11" name="Объем финансирования УССУ" tableColumnId="11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9" dataBound="0" tableColumnId="9"/>
      <queryTableField id="8" dataBound="0" tableColumnId="1"/>
      <queryTableField id="2" name="Наименование" tableColumnId="2"/>
      <queryTableField id="3" name="№ строки" tableColumnId="3"/>
      <queryTableField id="4" name="Количество форумов соответствующего уровня, прошедших на территории субъекта Рос" tableColumnId="4"/>
      <queryTableField id="5" name="Численность участников форумов соответствующего уровня, чел" tableColumnId="5"/>
      <queryTableField id="6" name="Объeм рег. финансирования (в том числе посредством финансирования транспортных и" tableColumnId="6"/>
      <queryTableField id="7" name="Объeм мун. финансирования (в том числе посредством финансирования транспортных и" tableColumnId="7"/>
    </queryTable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6"/>
      <queryTableField id="8" dataBound="0" tableColumnId="7"/>
      <queryTableField id="7" dataBound="0" tableColumnId="1"/>
      <queryTableField id="2" name="Показатель" tableColumnId="2"/>
      <queryTableField id="3" name="№ строки" tableColumnId="3"/>
      <queryTableField id="4" name="Единица измерения" tableColumnId="4"/>
      <queryTableField id="5" name="Значение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2" name="Раздел1" displayName="Раздел1" ref="A1:K2296" tableType="queryTable" totalsRowShown="0" headerRowDxfId="441">
  <autoFilter ref="A1:K2296">
    <filterColumn colId="0"/>
    <filterColumn colId="1"/>
    <filterColumn colId="2"/>
    <filterColumn colId="4"/>
  </autoFilter>
  <sortState ref="A2:K2296">
    <sortCondition ref="A2"/>
  </sortState>
  <tableColumns count="11">
    <tableColumn id="10" uniqueName="10" name="Регион" queryTableFieldId="1" dataDxfId="440"/>
    <tableColumn id="11" uniqueName="11" name="Округ" queryTableFieldId="11" dataDxfId="264"/>
    <tableColumn id="1" uniqueName="1" name="Год" queryTableFieldId="10" dataDxfId="269"/>
    <tableColumn id="2" uniqueName="2" name="Направления реализации государственной молодeжной политики" queryTableFieldId="2" dataDxfId="270"/>
    <tableColumn id="3" uniqueName="3" name="№ строки" queryTableFieldId="3"/>
    <tableColumn id="4" uniqueName="4" name="Бюджет СРФ, руб" queryTableFieldId="4" dataDxfId="439" dataCellStyle="Финансовый"/>
    <tableColumn id="5" uniqueName="5" name="Бюджет МО, руб" queryTableFieldId="5" dataDxfId="438" dataCellStyle="Финансовый"/>
    <tableColumn id="6" uniqueName="6" name="Кол-во грантов" queryTableFieldId="6" dataDxfId="437" dataCellStyle="Финансовый"/>
    <tableColumn id="7" uniqueName="7" name="Бюджет грантов, руб" queryTableFieldId="7" dataDxfId="436" dataCellStyle="Финансовый"/>
    <tableColumn id="8" uniqueName="8" name="Численность молодeжи, задействованной в программных мероприятиях по направлению" queryTableFieldId="8" dataDxfId="435" dataCellStyle="Финансовый"/>
    <tableColumn id="9" uniqueName="9" name="Количество детских и молодeжных общественных объединений, работающих по данному " queryTableFieldId="9" dataDxfId="434" dataCellStyle="Финансовый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Раздел2" displayName="Раздел2" ref="A1:L511" tableType="queryTable" totalsRowShown="0">
  <autoFilter ref="A1:L511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sortState ref="A2:L511">
    <sortCondition ref="A2"/>
  </sortState>
  <tableColumns count="12">
    <tableColumn id="11" uniqueName="11" name="Регион" queryTableFieldId="1" dataDxfId="420"/>
    <tableColumn id="12" uniqueName="12" name="Округ" queryTableFieldId="12" dataDxfId="268"/>
    <tableColumn id="1" uniqueName="1" name="Год" queryTableFieldId="11" dataDxfId="271"/>
    <tableColumn id="2" uniqueName="2" name="Наименование" queryTableFieldId="2" dataDxfId="272"/>
    <tableColumn id="3" uniqueName="3" name="№ строки" queryTableFieldId="3" dataDxfId="273"/>
    <tableColumn id="4" uniqueName="4" name="Кол-во структур, ед" queryTableFieldId="4" dataDxfId="419" dataCellStyle="Финансовый"/>
    <tableColumn id="5" uniqueName="5" name="Всего кол-во сотрудников, чел" queryTableFieldId="5" dataDxfId="418" dataCellStyle="Финансовый"/>
    <tableColumn id="6" uniqueName="6" name="Всего с профильным образованием" queryTableFieldId="6" dataDxfId="417" dataCellStyle="Финансовый"/>
    <tableColumn id="7" uniqueName="7" name="Всего объeм финансирования, руб" queryTableFieldId="7" dataDxfId="416" dataCellStyle="Финансовый"/>
    <tableColumn id="8" uniqueName="8" name="Расходы на мероприятия" queryTableFieldId="8" dataDxfId="415" dataCellStyle="Финансовый"/>
    <tableColumn id="9" uniqueName="9" name="Расходы на адм функции" queryTableFieldId="9" dataDxfId="414" dataCellStyle="Финансовый"/>
    <tableColumn id="10" uniqueName="10" name="Расходы на ремонт" queryTableFieldId="10" dataDxfId="413" dataCellStyle="Финансовый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Раздел3" displayName="Раздел3" ref="A1:G1021" tableType="queryTable" totalsRowShown="0">
  <autoFilter ref="A1:G1021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tableColumns count="7">
    <tableColumn id="6" uniqueName="6" name="Регион" queryTableFieldId="1" dataDxfId="404"/>
    <tableColumn id="7" uniqueName="7" name="Округ" queryTableFieldId="7" dataDxfId="267"/>
    <tableColumn id="1" uniqueName="1" name="Год" queryTableFieldId="6" dataDxfId="274"/>
    <tableColumn id="2" uniqueName="2" name="Показатель" queryTableFieldId="2" dataDxfId="403"/>
    <tableColumn id="3" uniqueName="3" name="№ строки" queryTableFieldId="3" dataDxfId="402"/>
    <tableColumn id="4" uniqueName="4" name="Единица измерения" queryTableFieldId="4" dataDxfId="401"/>
    <tableColumn id="5" uniqueName="5" name="Значение" queryTableFieldId="5" dataDxfId="400" dataCellStyle="Финансовый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Раздел4" displayName="Раздел4" ref="A1:M341" tableType="queryTable" totalsRowShown="0" headerRowDxfId="386">
  <autoFilter ref="A1:M341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tableColumns count="13">
    <tableColumn id="12" uniqueName="12" name="Регион" queryTableFieldId="1" dataDxfId="385"/>
    <tableColumn id="13" uniqueName="13" name="Округ" queryTableFieldId="13" dataDxfId="266"/>
    <tableColumn id="1" uniqueName="1" name="Год" queryTableFieldId="12" dataDxfId="275"/>
    <tableColumn id="2" uniqueName="2" name="Наименование" queryTableFieldId="2" dataDxfId="384"/>
    <tableColumn id="3" uniqueName="3" name="№ строки" queryTableFieldId="3" dataDxfId="383"/>
    <tableColumn id="4" uniqueName="4" name="Кол-во рег. объединений, ед" queryTableFieldId="4" dataDxfId="382" dataCellStyle="Финансовый"/>
    <tableColumn id="5" uniqueName="5" name="Кол-во мест. объединений, ед" queryTableFieldId="5" dataDxfId="381" dataCellStyle="Финансовый"/>
    <tableColumn id="6" uniqueName="6" name="Число членов рег. объединений, чел" queryTableFieldId="6" dataDxfId="380" dataCellStyle="Финансовый"/>
    <tableColumn id="7" uniqueName="7" name="Число членов мест. объединений, чел" queryTableFieldId="7" dataDxfId="379" dataCellStyle="Финансовый"/>
    <tableColumn id="8" uniqueName="8" name="Число уч-в мер-й рег. объединений, чел" queryTableFieldId="8" dataDxfId="378" dataCellStyle="Финансовый"/>
    <tableColumn id="9" uniqueName="9" name="Число уч-в мер-й мест. объединений, чел" queryTableFieldId="9" dataDxfId="377" dataCellStyle="Финансовый"/>
    <tableColumn id="10" uniqueName="10" name="Объeм фин.поддержки рег. объединений, руб" queryTableFieldId="10" dataDxfId="376" dataCellStyle="Финансовый"/>
    <tableColumn id="11" uniqueName="11" name="Объeм фин.поддержки мест. объединений, руб" queryTableFieldId="11" dataDxfId="375" dataCellStyle="Финансовый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Раздел4_2" displayName="Раздел4_2" ref="A1:K86" tableType="queryTable" totalsRowShown="0">
  <autoFilter ref="A1:K86">
    <filterColumn colId="0">
      <filters>
        <filter val="Амурская область"/>
        <filter val="Астраханская  область"/>
      </filters>
    </filterColumn>
    <filterColumn colId="1"/>
    <filterColumn colId="2"/>
  </autoFilter>
  <sortState ref="A2:K86">
    <sortCondition ref="B72"/>
  </sortState>
  <tableColumns count="11">
    <tableColumn id="10" uniqueName="10" name="Регион" queryTableFieldId="1" dataDxfId="374"/>
    <tableColumn id="11" uniqueName="11" name="Округ" queryTableFieldId="11" dataDxfId="265"/>
    <tableColumn id="1" uniqueName="1" name="Год" queryTableFieldId="10" dataDxfId="276"/>
    <tableColumn id="2" uniqueName="2" name="Наименование" queryTableFieldId="2" dataDxfId="373"/>
    <tableColumn id="3" uniqueName="3" name="№ строки" queryTableFieldId="3" dataDxfId="372"/>
    <tableColumn id="4" uniqueName="4" name="Кол-во общ.объед.школ" queryTableFieldId="4" dataDxfId="371" dataCellStyle="Финансовый"/>
    <tableColumn id="5" uniqueName="5" name="Кол-во общ.объед.СПО" queryTableFieldId="5" dataDxfId="370" dataCellStyle="Финансовый"/>
    <tableColumn id="6" uniqueName="6" name="Кол-во общ.объед.вузов" queryTableFieldId="6" dataDxfId="369" dataCellStyle="Финансовый"/>
    <tableColumn id="7" uniqueName="7" name="Число уч-в общ.объед.школ" queryTableFieldId="7" dataDxfId="368" dataCellStyle="Финансовый"/>
    <tableColumn id="8" uniqueName="8" name="Число уч-в общ.объед.СПО" queryTableFieldId="8" dataDxfId="367" dataCellStyle="Финансовый"/>
    <tableColumn id="9" uniqueName="9" name="Число уч-в общ.объед.вузов" queryTableFieldId="9" dataDxfId="366" dataCellStyle="Финансовый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Раздел5" displayName="Раздел5" ref="A1:M341" tableType="queryTable" totalsRowShown="0">
  <autoFilter ref="A1:M341">
    <filterColumn colId="0"/>
    <filterColumn colId="1"/>
    <filterColumn colId="2"/>
  </autoFilter>
  <tableColumns count="13">
    <tableColumn id="12" uniqueName="12" name="Регион" queryTableFieldId="1" dataDxfId="339"/>
    <tableColumn id="13" uniqueName="13" name="Округ" queryTableFieldId="13" dataDxfId="263"/>
    <tableColumn id="1" uniqueName="1" name="Год" queryTableFieldId="12" dataDxfId="277"/>
    <tableColumn id="2" uniqueName="2" name="Наименование" queryTableFieldId="2" dataDxfId="278"/>
    <tableColumn id="3" uniqueName="3" name="№ строки" queryTableFieldId="3" dataDxfId="338"/>
    <tableColumn id="4" uniqueName="4" name="Количество органов самоуправления, ед" queryTableFieldId="4" dataDxfId="337" dataCellStyle="Финансовый"/>
    <tableColumn id="5" uniqueName="5" name="Число членов органов при ОИВ" queryTableFieldId="5" dataDxfId="336" dataCellStyle="Финансовый"/>
    <tableColumn id="6" uniqueName="6" name="Число членов органов при ОПВ" queryTableFieldId="6" dataDxfId="335" dataCellStyle="Финансовый"/>
    <tableColumn id="7" uniqueName="7" name="Число членов ИК" queryTableFieldId="7" dataDxfId="334" dataCellStyle="Финансовый"/>
    <tableColumn id="8" uniqueName="8" name="Объем финанс-я ОМСУ" queryTableFieldId="8" dataDxfId="333" dataCellStyle="Финансовый"/>
    <tableColumn id="9" uniqueName="9" name="Число членов УССУ" queryTableFieldId="9" dataDxfId="332" dataCellStyle="Финансовый"/>
    <tableColumn id="10" uniqueName="10" name="Число уч-в мер-й УССУ" queryTableFieldId="10" dataDxfId="331" dataCellStyle="Финансовый"/>
    <tableColumn id="11" uniqueName="11" name="Объем финансирования УССУ" queryTableFieldId="11" dataDxfId="330" dataCellStyle="Финансовый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Раздел6" displayName="Раздел6" ref="A1:I426" tableType="queryTable" totalsRowShown="0">
  <autoFilter ref="A1:I426">
    <filterColumn colId="0"/>
    <filterColumn colId="1"/>
    <filterColumn colId="2"/>
  </autoFilter>
  <tableColumns count="9">
    <tableColumn id="8" uniqueName="8" name="Регион" queryTableFieldId="1" dataDxfId="316"/>
    <tableColumn id="9" uniqueName="9" name="Округ" queryTableFieldId="9" dataDxfId="262"/>
    <tableColumn id="1" uniqueName="1" name="Год" queryTableFieldId="8" dataDxfId="279"/>
    <tableColumn id="2" uniqueName="2" name="Наименование" queryTableFieldId="2" dataDxfId="315"/>
    <tableColumn id="3" uniqueName="3" name="№ строки" queryTableFieldId="3" dataDxfId="314"/>
    <tableColumn id="4" uniqueName="4" name="Количество форумов соответствующего уровня, прошедших на территории субъекта Рос" queryTableFieldId="4" dataDxfId="313" dataCellStyle="Финансовый"/>
    <tableColumn id="5" uniqueName="5" name="Численность участников форумов соответствующего уровня, чел" queryTableFieldId="5" dataDxfId="312" dataCellStyle="Финансовый"/>
    <tableColumn id="6" uniqueName="6" name="Объeм рег. финансирования (в том числе посредством финансирования транспортных и" queryTableFieldId="6" dataDxfId="311" dataCellStyle="Финансовый"/>
    <tableColumn id="7" uniqueName="7" name="Объeм мун. финансирования (в том числе посредством финансирования транспортных и" queryTableFieldId="7" dataDxfId="310" dataCellStyle="Финансовый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Раздел7" displayName="Раздел7" ref="A1:G2638" tableType="queryTable" totalsRowShown="0">
  <autoFilter ref="A1:G2638">
    <filterColumn colId="0"/>
    <filterColumn colId="1"/>
    <filterColumn colId="2"/>
    <filterColumn colId="4"/>
  </autoFilter>
  <tableColumns count="7">
    <tableColumn id="6" uniqueName="6" name="Регион" queryTableFieldId="1" dataDxfId="296"/>
    <tableColumn id="7" uniqueName="7" name="Округ" queryTableFieldId="8" dataDxfId="261"/>
    <tableColumn id="1" uniqueName="1" name="Год" queryTableFieldId="7" dataDxfId="280"/>
    <tableColumn id="2" uniqueName="2" name="Показатель" queryTableFieldId="2"/>
    <tableColumn id="3" uniqueName="3" name="№ строки" queryTableFieldId="3"/>
    <tableColumn id="4" uniqueName="4" name="Единица измерения" queryTableFieldId="4"/>
    <tableColumn id="5" uniqueName="5" name="Значение" queryTableFieldId="5" dataDxfId="295" dataCellStyle="Финансов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86"/>
  <sheetViews>
    <sheetView workbookViewId="0"/>
  </sheetViews>
  <sheetFormatPr defaultRowHeight="15"/>
  <cols>
    <col min="1" max="1" width="40.42578125" bestFit="1" customWidth="1"/>
    <col min="2" max="3" width="40.42578125" customWidth="1"/>
    <col min="4" max="4" width="8.140625" style="14" customWidth="1"/>
    <col min="5" max="5" width="11.5703125" customWidth="1"/>
    <col min="6" max="6" width="18.85546875" style="10" customWidth="1"/>
    <col min="7" max="7" width="18.42578125" style="10" customWidth="1"/>
    <col min="8" max="8" width="16.85546875" style="10" customWidth="1"/>
    <col min="9" max="9" width="22.140625" style="10" customWidth="1"/>
    <col min="10" max="10" width="18" style="10" customWidth="1"/>
    <col min="11" max="11" width="13.5703125" style="10" customWidth="1"/>
    <col min="12" max="12" width="16.140625" customWidth="1"/>
    <col min="13" max="13" width="10" bestFit="1" customWidth="1"/>
    <col min="14" max="14" width="12.140625" style="15" customWidth="1"/>
  </cols>
  <sheetData>
    <row r="1" spans="1:14" s="2" customFormat="1" ht="80.25" customHeight="1">
      <c r="A1" s="3" t="s">
        <v>301</v>
      </c>
      <c r="B1" s="3" t="s">
        <v>300</v>
      </c>
      <c r="C1" s="3" t="s">
        <v>273</v>
      </c>
      <c r="D1" s="39" t="s">
        <v>1</v>
      </c>
      <c r="E1" s="3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N1" s="15"/>
    </row>
    <row r="2" spans="1:14">
      <c r="A2" s="1" t="s">
        <v>224</v>
      </c>
      <c r="B2" s="1" t="s">
        <v>290</v>
      </c>
      <c r="C2" s="1">
        <v>2021</v>
      </c>
      <c r="D2" s="14" t="s">
        <v>9</v>
      </c>
      <c r="E2">
        <v>1</v>
      </c>
      <c r="F2" s="10">
        <f>SUM(F3:F8)</f>
        <v>7176890</v>
      </c>
      <c r="G2" s="10">
        <f>SUM(G3:G8)</f>
        <v>123085</v>
      </c>
      <c r="H2" s="10">
        <f>SUM(H3:H8)</f>
        <v>4</v>
      </c>
      <c r="I2" s="10">
        <f>SUM(I3:I8)</f>
        <v>35485</v>
      </c>
      <c r="J2" s="10">
        <f>SUM(J3:J8)</f>
        <v>3845</v>
      </c>
      <c r="K2" s="10">
        <f>SUM(K3:K8)</f>
        <v>44</v>
      </c>
    </row>
    <row r="3" spans="1:14">
      <c r="A3" s="1" t="s">
        <v>224</v>
      </c>
      <c r="B3" s="1" t="s">
        <v>290</v>
      </c>
      <c r="C3" s="1">
        <v>2021</v>
      </c>
      <c r="D3" s="14" t="s">
        <v>10</v>
      </c>
      <c r="E3">
        <v>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4">
      <c r="A4" s="1" t="s">
        <v>224</v>
      </c>
      <c r="B4" s="1" t="s">
        <v>290</v>
      </c>
      <c r="C4" s="1">
        <v>2021</v>
      </c>
      <c r="D4" s="14" t="s">
        <v>11</v>
      </c>
      <c r="E4">
        <v>3</v>
      </c>
      <c r="F4" s="10">
        <v>0</v>
      </c>
      <c r="G4" s="10">
        <v>0</v>
      </c>
      <c r="H4" s="10">
        <v>0</v>
      </c>
      <c r="I4" s="10">
        <v>0</v>
      </c>
      <c r="J4" s="10">
        <v>10</v>
      </c>
      <c r="K4" s="10">
        <v>0</v>
      </c>
    </row>
    <row r="5" spans="1:14">
      <c r="A5" s="1" t="s">
        <v>224</v>
      </c>
      <c r="B5" s="1" t="s">
        <v>290</v>
      </c>
      <c r="C5" s="1">
        <v>2021</v>
      </c>
      <c r="D5" s="14" t="s">
        <v>12</v>
      </c>
      <c r="E5">
        <v>4</v>
      </c>
      <c r="F5" s="10">
        <v>0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</row>
    <row r="6" spans="1:14">
      <c r="A6" s="1" t="s">
        <v>224</v>
      </c>
      <c r="B6" s="1" t="s">
        <v>290</v>
      </c>
      <c r="C6" s="1">
        <v>2021</v>
      </c>
      <c r="D6" s="14" t="s">
        <v>13</v>
      </c>
      <c r="E6">
        <v>5</v>
      </c>
      <c r="F6" s="10">
        <v>0</v>
      </c>
      <c r="G6" s="10">
        <v>1000</v>
      </c>
      <c r="H6" s="10">
        <v>0</v>
      </c>
      <c r="I6" s="10">
        <v>0</v>
      </c>
      <c r="J6" s="10">
        <v>247</v>
      </c>
      <c r="K6" s="10">
        <v>0</v>
      </c>
    </row>
    <row r="7" spans="1:14">
      <c r="A7" s="1" t="s">
        <v>224</v>
      </c>
      <c r="B7" s="1" t="s">
        <v>290</v>
      </c>
      <c r="C7" s="1">
        <v>2021</v>
      </c>
      <c r="D7" s="14" t="s">
        <v>14</v>
      </c>
      <c r="E7">
        <v>6</v>
      </c>
      <c r="F7" s="10">
        <v>0</v>
      </c>
      <c r="G7" s="10">
        <v>86600</v>
      </c>
      <c r="H7" s="10">
        <v>0</v>
      </c>
      <c r="I7" s="10">
        <v>0</v>
      </c>
      <c r="J7" s="10">
        <v>1879</v>
      </c>
      <c r="K7" s="10">
        <v>28</v>
      </c>
    </row>
    <row r="8" spans="1:14">
      <c r="A8" s="1" t="s">
        <v>224</v>
      </c>
      <c r="B8" s="1" t="s">
        <v>290</v>
      </c>
      <c r="C8" s="1">
        <v>2021</v>
      </c>
      <c r="D8" s="14" t="s">
        <v>15</v>
      </c>
      <c r="E8">
        <v>7</v>
      </c>
      <c r="F8" s="10">
        <v>7176890</v>
      </c>
      <c r="G8" s="10">
        <v>35485</v>
      </c>
      <c r="H8" s="10">
        <v>4</v>
      </c>
      <c r="I8" s="10">
        <v>35485</v>
      </c>
      <c r="J8" s="10">
        <v>1681</v>
      </c>
      <c r="K8" s="10">
        <v>15</v>
      </c>
    </row>
    <row r="9" spans="1:14">
      <c r="A9" s="1" t="s">
        <v>224</v>
      </c>
      <c r="B9" s="1" t="s">
        <v>290</v>
      </c>
      <c r="C9" s="1">
        <v>2021</v>
      </c>
      <c r="D9" s="14" t="s">
        <v>16</v>
      </c>
      <c r="E9">
        <v>8</v>
      </c>
      <c r="F9" s="10">
        <v>50000</v>
      </c>
      <c r="G9" s="10">
        <v>194948</v>
      </c>
      <c r="H9" s="10">
        <v>1</v>
      </c>
      <c r="I9" s="10">
        <v>119000</v>
      </c>
      <c r="J9" s="10">
        <v>3431</v>
      </c>
      <c r="K9" s="10">
        <v>73</v>
      </c>
    </row>
    <row r="10" spans="1:14">
      <c r="A10" s="1" t="s">
        <v>224</v>
      </c>
      <c r="B10" s="1" t="s">
        <v>290</v>
      </c>
      <c r="C10" s="1">
        <v>2021</v>
      </c>
      <c r="D10" s="14" t="s">
        <v>17</v>
      </c>
      <c r="E10">
        <v>9</v>
      </c>
      <c r="F10" s="10">
        <v>1006370</v>
      </c>
      <c r="G10" s="10">
        <v>151900</v>
      </c>
      <c r="H10" s="10">
        <v>3</v>
      </c>
      <c r="I10" s="10">
        <v>106900</v>
      </c>
      <c r="J10" s="10">
        <v>6214</v>
      </c>
      <c r="K10" s="10">
        <v>141</v>
      </c>
    </row>
    <row r="11" spans="1:14">
      <c r="A11" s="1" t="s">
        <v>224</v>
      </c>
      <c r="B11" s="1" t="s">
        <v>290</v>
      </c>
      <c r="C11" s="1">
        <v>2021</v>
      </c>
      <c r="D11" s="14" t="s">
        <v>18</v>
      </c>
      <c r="E11">
        <v>10</v>
      </c>
      <c r="F11" s="10">
        <v>4049340</v>
      </c>
      <c r="G11" s="10">
        <v>16700</v>
      </c>
      <c r="H11" s="10">
        <v>0</v>
      </c>
      <c r="I11" s="10">
        <v>0</v>
      </c>
      <c r="J11" s="10">
        <v>45</v>
      </c>
    </row>
    <row r="12" spans="1:14">
      <c r="A12" s="1" t="s">
        <v>224</v>
      </c>
      <c r="B12" s="1" t="s">
        <v>290</v>
      </c>
      <c r="C12" s="1">
        <v>2021</v>
      </c>
      <c r="D12" s="14" t="s">
        <v>19</v>
      </c>
      <c r="E12">
        <v>11</v>
      </c>
      <c r="F12" s="10">
        <v>26949320</v>
      </c>
      <c r="G12" s="10">
        <v>39200</v>
      </c>
      <c r="H12" s="10">
        <v>0</v>
      </c>
      <c r="I12" s="10">
        <v>0</v>
      </c>
      <c r="J12" s="10">
        <v>3113</v>
      </c>
      <c r="K12" s="10">
        <v>18</v>
      </c>
    </row>
    <row r="13" spans="1:14">
      <c r="A13" s="1" t="s">
        <v>224</v>
      </c>
      <c r="B13" s="1" t="s">
        <v>290</v>
      </c>
      <c r="C13" s="1">
        <v>2021</v>
      </c>
      <c r="D13" s="14" t="s">
        <v>20</v>
      </c>
      <c r="E13">
        <v>12</v>
      </c>
      <c r="F13" s="10">
        <v>300000</v>
      </c>
      <c r="G13" s="10">
        <v>630502</v>
      </c>
      <c r="H13" s="10">
        <v>1</v>
      </c>
      <c r="I13" s="10">
        <v>50000</v>
      </c>
      <c r="J13" s="10">
        <v>6969</v>
      </c>
      <c r="K13" s="10">
        <v>194</v>
      </c>
    </row>
    <row r="14" spans="1:14">
      <c r="A14" s="1" t="s">
        <v>224</v>
      </c>
      <c r="B14" s="1" t="s">
        <v>290</v>
      </c>
      <c r="C14" s="1">
        <v>2021</v>
      </c>
      <c r="D14" s="14" t="s">
        <v>21</v>
      </c>
      <c r="E14">
        <v>13</v>
      </c>
      <c r="F14" s="10">
        <v>2305420</v>
      </c>
      <c r="G14" s="10">
        <v>1293410</v>
      </c>
      <c r="H14" s="10">
        <v>7</v>
      </c>
      <c r="I14" s="10">
        <v>184519</v>
      </c>
      <c r="J14" s="10">
        <v>145450</v>
      </c>
      <c r="K14" s="10">
        <v>729</v>
      </c>
    </row>
    <row r="15" spans="1:14">
      <c r="A15" s="1" t="s">
        <v>224</v>
      </c>
      <c r="B15" s="1" t="s">
        <v>290</v>
      </c>
      <c r="C15" s="1">
        <v>2021</v>
      </c>
      <c r="D15" s="14" t="s">
        <v>22</v>
      </c>
      <c r="E15">
        <v>14</v>
      </c>
      <c r="F15" s="10">
        <v>4500870</v>
      </c>
      <c r="G15" s="10">
        <v>1654282</v>
      </c>
      <c r="H15" s="10">
        <v>2</v>
      </c>
      <c r="I15" s="10">
        <v>86000</v>
      </c>
      <c r="J15" s="10">
        <v>9085</v>
      </c>
      <c r="K15" s="10">
        <v>95</v>
      </c>
    </row>
    <row r="16" spans="1:14">
      <c r="A16" s="1" t="s">
        <v>224</v>
      </c>
      <c r="B16" s="1" t="s">
        <v>290</v>
      </c>
      <c r="C16" s="1">
        <v>2021</v>
      </c>
      <c r="D16" s="14" t="s">
        <v>23</v>
      </c>
      <c r="E16">
        <v>15</v>
      </c>
      <c r="F16" s="10">
        <v>0</v>
      </c>
      <c r="G16" s="10">
        <v>1832411</v>
      </c>
      <c r="H16" s="10">
        <v>18</v>
      </c>
      <c r="I16" s="10">
        <v>1599408</v>
      </c>
      <c r="J16" s="10">
        <v>41086</v>
      </c>
    </row>
    <row r="17" spans="1:13">
      <c r="A17" s="1" t="s">
        <v>224</v>
      </c>
      <c r="B17" s="1" t="s">
        <v>290</v>
      </c>
      <c r="C17" s="1">
        <v>2021</v>
      </c>
      <c r="D17" s="14" t="s">
        <v>24</v>
      </c>
      <c r="E17">
        <v>16</v>
      </c>
      <c r="F17" s="10">
        <v>210090</v>
      </c>
      <c r="G17" s="10">
        <v>281176</v>
      </c>
      <c r="H17" s="10">
        <v>4</v>
      </c>
      <c r="I17" s="10">
        <v>209581</v>
      </c>
      <c r="J17" s="10">
        <v>16215</v>
      </c>
      <c r="K17" s="10">
        <v>102</v>
      </c>
    </row>
    <row r="18" spans="1:13">
      <c r="A18" s="1" t="s">
        <v>224</v>
      </c>
      <c r="B18" s="1" t="s">
        <v>290</v>
      </c>
      <c r="C18" s="1">
        <v>2021</v>
      </c>
      <c r="D18" s="14" t="s">
        <v>25</v>
      </c>
      <c r="E18">
        <v>17</v>
      </c>
      <c r="F18" s="10">
        <f>SUM(F19:F24)</f>
        <v>1743740</v>
      </c>
      <c r="G18" s="10">
        <f>SUM(G19:G24)</f>
        <v>3780036</v>
      </c>
      <c r="H18" s="10">
        <f>SUM(H19:H24)</f>
        <v>5</v>
      </c>
      <c r="I18" s="10">
        <f>SUM(I19:I24)</f>
        <v>190000</v>
      </c>
      <c r="J18" s="10">
        <f>SUM(J19:J24)</f>
        <v>124000</v>
      </c>
      <c r="K18" s="10">
        <f>SUM(K19:K24)</f>
        <v>634</v>
      </c>
      <c r="L18">
        <v>25900</v>
      </c>
      <c r="M18" s="15"/>
    </row>
    <row r="19" spans="1:13">
      <c r="A19" s="1" t="s">
        <v>224</v>
      </c>
      <c r="B19" s="1" t="s">
        <v>290</v>
      </c>
      <c r="C19" s="1">
        <v>2021</v>
      </c>
      <c r="D19" s="14" t="s">
        <v>26</v>
      </c>
      <c r="E19">
        <v>18</v>
      </c>
      <c r="F19" s="10">
        <v>511200</v>
      </c>
      <c r="G19" s="10">
        <v>946568</v>
      </c>
      <c r="H19" s="10">
        <v>3</v>
      </c>
      <c r="I19" s="10">
        <v>150000</v>
      </c>
      <c r="J19" s="10">
        <v>8673</v>
      </c>
      <c r="K19" s="10">
        <v>153</v>
      </c>
      <c r="M19" s="15"/>
    </row>
    <row r="20" spans="1:13">
      <c r="A20" s="1" t="s">
        <v>224</v>
      </c>
      <c r="B20" s="1" t="s">
        <v>290</v>
      </c>
      <c r="C20" s="1">
        <v>2021</v>
      </c>
      <c r="D20" s="14" t="s">
        <v>27</v>
      </c>
      <c r="E20">
        <v>19</v>
      </c>
      <c r="F20" s="10">
        <v>710420</v>
      </c>
      <c r="G20" s="10">
        <v>130000</v>
      </c>
      <c r="H20" s="10">
        <v>0</v>
      </c>
      <c r="I20" s="10">
        <v>0</v>
      </c>
      <c r="J20" s="10">
        <v>1297</v>
      </c>
      <c r="K20" s="10">
        <v>14</v>
      </c>
      <c r="M20" s="15"/>
    </row>
    <row r="21" spans="1:13">
      <c r="A21" s="1" t="s">
        <v>224</v>
      </c>
      <c r="B21" s="1" t="s">
        <v>290</v>
      </c>
      <c r="C21" s="1">
        <v>2021</v>
      </c>
      <c r="D21" s="14" t="s">
        <v>28</v>
      </c>
      <c r="E21">
        <v>20</v>
      </c>
      <c r="F21" s="10">
        <v>11000</v>
      </c>
      <c r="G21" s="10">
        <v>92000</v>
      </c>
      <c r="H21" s="10">
        <v>0</v>
      </c>
      <c r="I21" s="10">
        <v>0</v>
      </c>
      <c r="J21" s="10">
        <v>2549</v>
      </c>
      <c r="K21" s="10">
        <v>57</v>
      </c>
      <c r="M21" s="15"/>
    </row>
    <row r="22" spans="1:13">
      <c r="A22" s="1" t="s">
        <v>224</v>
      </c>
      <c r="B22" s="1" t="s">
        <v>290</v>
      </c>
      <c r="C22" s="1">
        <v>2021</v>
      </c>
      <c r="D22" s="14" t="s">
        <v>29</v>
      </c>
      <c r="E22">
        <v>21</v>
      </c>
      <c r="F22" s="10">
        <v>0</v>
      </c>
      <c r="G22" s="10">
        <v>0</v>
      </c>
      <c r="H22" s="10">
        <v>0</v>
      </c>
      <c r="I22" s="10">
        <v>0</v>
      </c>
      <c r="J22" s="10">
        <v>253</v>
      </c>
      <c r="K22" s="10">
        <v>12</v>
      </c>
    </row>
    <row r="23" spans="1:13">
      <c r="A23" s="1" t="s">
        <v>224</v>
      </c>
      <c r="B23" s="1" t="s">
        <v>290</v>
      </c>
      <c r="C23" s="1">
        <v>2021</v>
      </c>
      <c r="D23" s="14" t="s">
        <v>30</v>
      </c>
      <c r="E23">
        <v>22</v>
      </c>
      <c r="F23" s="10">
        <v>92190</v>
      </c>
      <c r="G23" s="10">
        <v>390010</v>
      </c>
      <c r="H23" s="10">
        <v>0</v>
      </c>
      <c r="I23" s="10">
        <v>0</v>
      </c>
      <c r="J23" s="10">
        <v>30875</v>
      </c>
      <c r="K23" s="10">
        <v>354</v>
      </c>
    </row>
    <row r="24" spans="1:13">
      <c r="A24" s="1" t="s">
        <v>224</v>
      </c>
      <c r="B24" s="1" t="s">
        <v>290</v>
      </c>
      <c r="C24" s="1">
        <v>2021</v>
      </c>
      <c r="D24" s="38" t="s">
        <v>246</v>
      </c>
      <c r="E24">
        <v>23</v>
      </c>
      <c r="F24" s="10">
        <v>418930</v>
      </c>
      <c r="G24" s="10">
        <v>2221458</v>
      </c>
      <c r="H24" s="10">
        <v>2</v>
      </c>
      <c r="I24" s="10">
        <v>40000</v>
      </c>
      <c r="J24" s="10">
        <v>80353</v>
      </c>
      <c r="K24" s="10">
        <v>44</v>
      </c>
    </row>
    <row r="25" spans="1:13">
      <c r="A25" s="1" t="s">
        <v>224</v>
      </c>
      <c r="B25" s="1" t="s">
        <v>290</v>
      </c>
      <c r="C25" s="1">
        <v>2021</v>
      </c>
      <c r="D25" s="14" t="s">
        <v>31</v>
      </c>
      <c r="E25">
        <v>24</v>
      </c>
      <c r="F25" s="10">
        <v>1300000</v>
      </c>
      <c r="G25" s="10">
        <v>536621</v>
      </c>
      <c r="H25" s="10">
        <v>1</v>
      </c>
      <c r="I25" s="10">
        <v>49581</v>
      </c>
      <c r="J25" s="10">
        <v>35018</v>
      </c>
      <c r="K25" s="10">
        <v>171</v>
      </c>
    </row>
    <row r="26" spans="1:13">
      <c r="A26" s="1" t="s">
        <v>224</v>
      </c>
      <c r="B26" s="1" t="s">
        <v>290</v>
      </c>
      <c r="C26" s="1">
        <v>2021</v>
      </c>
      <c r="D26" s="14" t="s">
        <v>32</v>
      </c>
      <c r="E26">
        <v>25</v>
      </c>
      <c r="F26" s="10">
        <v>9589740</v>
      </c>
      <c r="G26" s="10">
        <v>608421</v>
      </c>
      <c r="H26" s="10">
        <v>5</v>
      </c>
      <c r="I26" s="10">
        <v>159000</v>
      </c>
      <c r="J26" s="10">
        <v>92522</v>
      </c>
      <c r="K26" s="10">
        <v>640</v>
      </c>
    </row>
    <row r="27" spans="1:13">
      <c r="A27" s="1" t="s">
        <v>224</v>
      </c>
      <c r="B27" s="1" t="s">
        <v>290</v>
      </c>
      <c r="C27" s="1">
        <v>2021</v>
      </c>
      <c r="D27" s="14" t="s">
        <v>33</v>
      </c>
      <c r="E27">
        <v>26</v>
      </c>
      <c r="F27" s="10">
        <v>89320</v>
      </c>
      <c r="G27" s="10">
        <v>4270546</v>
      </c>
      <c r="H27" s="10">
        <v>9</v>
      </c>
      <c r="I27" s="10">
        <v>358000</v>
      </c>
      <c r="J27" s="10">
        <v>98668</v>
      </c>
      <c r="K27" s="10">
        <v>675</v>
      </c>
    </row>
    <row r="28" spans="1:13">
      <c r="A28" s="1" t="s">
        <v>224</v>
      </c>
      <c r="B28" s="1" t="s">
        <v>290</v>
      </c>
      <c r="C28" s="1">
        <v>2021</v>
      </c>
      <c r="D28" s="14" t="s">
        <v>34</v>
      </c>
      <c r="E28">
        <v>27</v>
      </c>
      <c r="F28" s="10">
        <v>566950</v>
      </c>
      <c r="G28" s="10">
        <v>230828</v>
      </c>
      <c r="H28" s="10">
        <v>1</v>
      </c>
      <c r="I28" s="10">
        <v>24000</v>
      </c>
      <c r="J28" s="10">
        <v>8418</v>
      </c>
    </row>
    <row r="29" spans="1:13">
      <c r="A29" s="1" t="s">
        <v>233</v>
      </c>
      <c r="B29" s="1" t="s">
        <v>274</v>
      </c>
      <c r="C29" s="1">
        <v>2021</v>
      </c>
      <c r="D29" s="14" t="s">
        <v>9</v>
      </c>
      <c r="E29">
        <v>1</v>
      </c>
      <c r="F29" s="10">
        <f>SUM(F30:F35)</f>
        <v>0</v>
      </c>
      <c r="G29" s="10">
        <f>SUM(G30:G35)</f>
        <v>3833196</v>
      </c>
      <c r="H29" s="10">
        <f>SUM(H30:H35)</f>
        <v>2</v>
      </c>
      <c r="I29" s="10">
        <f>SUM(I30:I35)</f>
        <v>245700</v>
      </c>
      <c r="J29" s="10">
        <f>SUM(J30:J35)</f>
        <v>12343</v>
      </c>
      <c r="K29" s="10">
        <f>SUM(K30:K35)</f>
        <v>55</v>
      </c>
    </row>
    <row r="30" spans="1:13">
      <c r="A30" s="1" t="s">
        <v>233</v>
      </c>
      <c r="B30" s="1" t="s">
        <v>274</v>
      </c>
      <c r="C30" s="1">
        <v>2021</v>
      </c>
      <c r="D30" s="14" t="s">
        <v>10</v>
      </c>
      <c r="E3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131</v>
      </c>
      <c r="K30" s="10">
        <v>1</v>
      </c>
    </row>
    <row r="31" spans="1:13">
      <c r="A31" s="1" t="s">
        <v>233</v>
      </c>
      <c r="B31" s="1" t="s">
        <v>274</v>
      </c>
      <c r="C31" s="1">
        <v>2021</v>
      </c>
      <c r="D31" s="14" t="s">
        <v>11</v>
      </c>
      <c r="E31">
        <v>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1:13">
      <c r="A32" s="1" t="s">
        <v>233</v>
      </c>
      <c r="B32" s="1" t="s">
        <v>274</v>
      </c>
      <c r="C32" s="1">
        <v>2021</v>
      </c>
      <c r="D32" s="14" t="s">
        <v>12</v>
      </c>
      <c r="E32">
        <v>4</v>
      </c>
      <c r="F32" s="10">
        <v>0</v>
      </c>
      <c r="G32" s="10">
        <v>0</v>
      </c>
      <c r="H32" s="10">
        <v>2</v>
      </c>
      <c r="I32" s="10">
        <v>245700</v>
      </c>
      <c r="J32" s="10">
        <v>178</v>
      </c>
      <c r="K32" s="10">
        <v>2</v>
      </c>
    </row>
    <row r="33" spans="1:13">
      <c r="A33" s="1" t="s">
        <v>233</v>
      </c>
      <c r="B33" s="1" t="s">
        <v>274</v>
      </c>
      <c r="C33" s="1">
        <v>2021</v>
      </c>
      <c r="D33" s="14" t="s">
        <v>13</v>
      </c>
      <c r="E33">
        <v>5</v>
      </c>
      <c r="F33" s="10">
        <v>0</v>
      </c>
      <c r="G33" s="10">
        <v>20000</v>
      </c>
      <c r="H33" s="10">
        <v>0</v>
      </c>
      <c r="I33" s="10">
        <v>0</v>
      </c>
      <c r="J33" s="10">
        <v>220</v>
      </c>
      <c r="K33" s="10">
        <v>1</v>
      </c>
    </row>
    <row r="34" spans="1:13">
      <c r="A34" s="1" t="s">
        <v>233</v>
      </c>
      <c r="B34" s="1" t="s">
        <v>274</v>
      </c>
      <c r="C34" s="1">
        <v>2021</v>
      </c>
      <c r="D34" s="14" t="s">
        <v>14</v>
      </c>
      <c r="E34">
        <v>6</v>
      </c>
      <c r="F34" s="10">
        <v>0</v>
      </c>
      <c r="G34" s="10">
        <v>3384613</v>
      </c>
      <c r="H34" s="10">
        <v>0</v>
      </c>
      <c r="I34" s="10">
        <v>0</v>
      </c>
      <c r="J34" s="10">
        <v>2529</v>
      </c>
      <c r="K34" s="10">
        <v>40</v>
      </c>
    </row>
    <row r="35" spans="1:13">
      <c r="A35" s="1" t="s">
        <v>233</v>
      </c>
      <c r="B35" s="1" t="s">
        <v>274</v>
      </c>
      <c r="C35" s="1">
        <v>2021</v>
      </c>
      <c r="D35" s="14" t="s">
        <v>15</v>
      </c>
      <c r="E35">
        <v>7</v>
      </c>
      <c r="F35" s="10">
        <v>0</v>
      </c>
      <c r="G35" s="10">
        <v>428583</v>
      </c>
      <c r="H35" s="10">
        <v>0</v>
      </c>
      <c r="I35" s="10">
        <v>0</v>
      </c>
      <c r="J35" s="10">
        <v>9285</v>
      </c>
      <c r="K35" s="10">
        <v>11</v>
      </c>
    </row>
    <row r="36" spans="1:13">
      <c r="A36" s="1" t="s">
        <v>233</v>
      </c>
      <c r="B36" s="1" t="s">
        <v>274</v>
      </c>
      <c r="C36" s="1">
        <v>2021</v>
      </c>
      <c r="D36" s="14" t="s">
        <v>16</v>
      </c>
      <c r="E36">
        <v>8</v>
      </c>
      <c r="F36" s="10">
        <v>0</v>
      </c>
      <c r="G36" s="10">
        <v>244344</v>
      </c>
      <c r="H36" s="10">
        <v>1</v>
      </c>
      <c r="I36" s="10">
        <v>186220</v>
      </c>
      <c r="J36" s="10">
        <v>4005</v>
      </c>
      <c r="K36" s="10">
        <v>42</v>
      </c>
    </row>
    <row r="37" spans="1:13">
      <c r="A37" s="1" t="s">
        <v>233</v>
      </c>
      <c r="B37" s="1" t="s">
        <v>274</v>
      </c>
      <c r="C37" s="1">
        <v>2021</v>
      </c>
      <c r="D37" s="14" t="s">
        <v>17</v>
      </c>
      <c r="E37">
        <v>9</v>
      </c>
      <c r="F37" s="10">
        <v>0</v>
      </c>
      <c r="G37" s="10">
        <v>331709</v>
      </c>
      <c r="H37" s="10">
        <v>0</v>
      </c>
      <c r="I37" s="10">
        <v>0</v>
      </c>
      <c r="J37" s="10">
        <v>1223</v>
      </c>
      <c r="K37" s="10">
        <v>57</v>
      </c>
    </row>
    <row r="38" spans="1:13">
      <c r="A38" s="1" t="s">
        <v>233</v>
      </c>
      <c r="B38" s="1" t="s">
        <v>274</v>
      </c>
      <c r="C38" s="1">
        <v>2021</v>
      </c>
      <c r="D38" s="14" t="s">
        <v>18</v>
      </c>
      <c r="E38">
        <v>10</v>
      </c>
      <c r="F38" s="10">
        <v>0</v>
      </c>
      <c r="G38" s="10">
        <v>1700</v>
      </c>
      <c r="H38" s="10">
        <v>0</v>
      </c>
      <c r="I38" s="10">
        <v>0</v>
      </c>
      <c r="J38" s="10">
        <v>56</v>
      </c>
    </row>
    <row r="39" spans="1:13">
      <c r="A39" s="1" t="s">
        <v>233</v>
      </c>
      <c r="B39" s="1" t="s">
        <v>274</v>
      </c>
      <c r="C39" s="1">
        <v>2021</v>
      </c>
      <c r="D39" s="14" t="s">
        <v>19</v>
      </c>
      <c r="E39">
        <v>11</v>
      </c>
      <c r="F39" s="10">
        <v>0</v>
      </c>
      <c r="G39" s="10">
        <v>0</v>
      </c>
      <c r="H39" s="10">
        <v>0</v>
      </c>
      <c r="I39" s="10">
        <v>0</v>
      </c>
      <c r="J39" s="10">
        <v>704</v>
      </c>
      <c r="K39" s="10">
        <v>1</v>
      </c>
    </row>
    <row r="40" spans="1:13">
      <c r="A40" s="1" t="s">
        <v>233</v>
      </c>
      <c r="B40" s="1" t="s">
        <v>274</v>
      </c>
      <c r="C40" s="1">
        <v>2021</v>
      </c>
      <c r="D40" s="14" t="s">
        <v>20</v>
      </c>
      <c r="E40">
        <v>12</v>
      </c>
      <c r="F40" s="10">
        <v>0</v>
      </c>
      <c r="G40" s="10">
        <v>612472</v>
      </c>
      <c r="H40" s="10">
        <v>2</v>
      </c>
      <c r="I40" s="10">
        <v>20000</v>
      </c>
      <c r="J40" s="10">
        <v>7542</v>
      </c>
      <c r="K40" s="10">
        <v>50</v>
      </c>
    </row>
    <row r="41" spans="1:13">
      <c r="A41" s="1" t="s">
        <v>233</v>
      </c>
      <c r="B41" s="1" t="s">
        <v>274</v>
      </c>
      <c r="C41" s="1">
        <v>2021</v>
      </c>
      <c r="D41" s="14" t="s">
        <v>21</v>
      </c>
      <c r="E41">
        <v>13</v>
      </c>
      <c r="F41" s="10">
        <v>580000</v>
      </c>
      <c r="G41" s="10">
        <v>1150067</v>
      </c>
      <c r="H41" s="10">
        <v>3</v>
      </c>
      <c r="I41" s="10">
        <v>60000</v>
      </c>
      <c r="J41" s="10">
        <v>223174</v>
      </c>
      <c r="K41" s="10">
        <v>461</v>
      </c>
    </row>
    <row r="42" spans="1:13">
      <c r="A42" s="1" t="s">
        <v>233</v>
      </c>
      <c r="B42" s="1" t="s">
        <v>274</v>
      </c>
      <c r="C42" s="1">
        <v>2021</v>
      </c>
      <c r="D42" s="14" t="s">
        <v>22</v>
      </c>
      <c r="E42">
        <v>14</v>
      </c>
      <c r="F42" s="10">
        <v>2007150</v>
      </c>
      <c r="G42" s="10">
        <v>462808</v>
      </c>
      <c r="H42" s="10">
        <v>0</v>
      </c>
      <c r="I42" s="10">
        <v>0</v>
      </c>
      <c r="J42" s="10">
        <v>13959</v>
      </c>
      <c r="K42" s="10">
        <v>44</v>
      </c>
    </row>
    <row r="43" spans="1:13">
      <c r="A43" s="1" t="s">
        <v>233</v>
      </c>
      <c r="B43" s="1" t="s">
        <v>274</v>
      </c>
      <c r="C43" s="1">
        <v>2021</v>
      </c>
      <c r="D43" s="14" t="s">
        <v>23</v>
      </c>
      <c r="E43">
        <v>15</v>
      </c>
      <c r="F43" s="10">
        <v>0</v>
      </c>
      <c r="G43" s="10">
        <v>559439</v>
      </c>
      <c r="H43" s="10">
        <v>3</v>
      </c>
      <c r="I43" s="10">
        <v>293830</v>
      </c>
      <c r="J43" s="10">
        <v>14085</v>
      </c>
    </row>
    <row r="44" spans="1:13">
      <c r="A44" s="1" t="s">
        <v>233</v>
      </c>
      <c r="B44" s="1" t="s">
        <v>274</v>
      </c>
      <c r="C44" s="1">
        <v>2021</v>
      </c>
      <c r="D44" s="14" t="s">
        <v>24</v>
      </c>
      <c r="E44">
        <v>16</v>
      </c>
      <c r="F44" s="10">
        <v>0</v>
      </c>
      <c r="G44" s="10">
        <v>777447</v>
      </c>
      <c r="H44" s="10">
        <v>0</v>
      </c>
      <c r="I44" s="10">
        <v>0</v>
      </c>
      <c r="J44" s="10">
        <v>8679</v>
      </c>
      <c r="K44" s="10">
        <v>52</v>
      </c>
    </row>
    <row r="45" spans="1:13">
      <c r="A45" s="1" t="s">
        <v>233</v>
      </c>
      <c r="B45" s="1" t="s">
        <v>274</v>
      </c>
      <c r="C45" s="1">
        <v>2021</v>
      </c>
      <c r="D45" s="14" t="s">
        <v>25</v>
      </c>
      <c r="E45">
        <v>17</v>
      </c>
      <c r="F45" s="10">
        <f>SUM(F46:F51)</f>
        <v>1070000</v>
      </c>
      <c r="G45" s="10">
        <f>SUM(G46:G51)</f>
        <v>1694369</v>
      </c>
      <c r="H45" s="10">
        <f>SUM(H46:H51)</f>
        <v>0</v>
      </c>
      <c r="I45" s="10">
        <f>SUM(I46:I51)</f>
        <v>0</v>
      </c>
      <c r="J45" s="10">
        <f>SUM(J46:J51)</f>
        <v>36178</v>
      </c>
      <c r="K45" s="10">
        <f>SUM(K46:K51)</f>
        <v>284</v>
      </c>
      <c r="M45" s="15"/>
    </row>
    <row r="46" spans="1:13">
      <c r="A46" s="1" t="s">
        <v>233</v>
      </c>
      <c r="B46" s="1" t="s">
        <v>274</v>
      </c>
      <c r="C46" s="1">
        <v>2021</v>
      </c>
      <c r="D46" s="14" t="s">
        <v>26</v>
      </c>
      <c r="E46">
        <v>18</v>
      </c>
      <c r="F46" s="10">
        <v>35000</v>
      </c>
      <c r="G46" s="10">
        <v>663109</v>
      </c>
      <c r="H46" s="10">
        <v>0</v>
      </c>
      <c r="I46" s="10">
        <v>0</v>
      </c>
      <c r="J46" s="10">
        <v>6935</v>
      </c>
      <c r="K46" s="10">
        <v>87</v>
      </c>
      <c r="M46" s="15"/>
    </row>
    <row r="47" spans="1:13">
      <c r="A47" s="1" t="s">
        <v>233</v>
      </c>
      <c r="B47" s="1" t="s">
        <v>274</v>
      </c>
      <c r="C47" s="1">
        <v>2021</v>
      </c>
      <c r="D47" s="14" t="s">
        <v>27</v>
      </c>
      <c r="E47">
        <v>19</v>
      </c>
      <c r="F47" s="10">
        <v>0</v>
      </c>
      <c r="G47" s="10">
        <v>10000</v>
      </c>
      <c r="H47" s="10">
        <v>0</v>
      </c>
      <c r="I47" s="10">
        <v>0</v>
      </c>
      <c r="J47" s="10">
        <v>3115</v>
      </c>
      <c r="K47" s="10">
        <v>11</v>
      </c>
      <c r="M47" s="15"/>
    </row>
    <row r="48" spans="1:13">
      <c r="A48" s="1" t="s">
        <v>233</v>
      </c>
      <c r="B48" s="1" t="s">
        <v>274</v>
      </c>
      <c r="C48" s="1">
        <v>2021</v>
      </c>
      <c r="D48" s="14" t="s">
        <v>28</v>
      </c>
      <c r="E48">
        <v>20</v>
      </c>
      <c r="F48" s="10">
        <v>0</v>
      </c>
      <c r="G48" s="10">
        <v>39000</v>
      </c>
      <c r="H48" s="10">
        <v>0</v>
      </c>
      <c r="I48" s="10">
        <v>0</v>
      </c>
      <c r="J48" s="10">
        <v>785</v>
      </c>
      <c r="K48" s="10">
        <v>32</v>
      </c>
      <c r="M48" s="15"/>
    </row>
    <row r="49" spans="1:11">
      <c r="A49" s="1" t="s">
        <v>233</v>
      </c>
      <c r="B49" s="1" t="s">
        <v>274</v>
      </c>
      <c r="C49" s="1">
        <v>2021</v>
      </c>
      <c r="D49" s="14" t="s">
        <v>29</v>
      </c>
      <c r="E49">
        <v>21</v>
      </c>
      <c r="F49" s="10">
        <v>0</v>
      </c>
      <c r="G49" s="10">
        <v>10000</v>
      </c>
      <c r="H49" s="10">
        <v>0</v>
      </c>
      <c r="I49" s="10">
        <v>0</v>
      </c>
      <c r="J49" s="10">
        <v>84</v>
      </c>
      <c r="K49" s="10">
        <v>4</v>
      </c>
    </row>
    <row r="50" spans="1:11">
      <c r="A50" s="1" t="s">
        <v>233</v>
      </c>
      <c r="B50" s="1" t="s">
        <v>274</v>
      </c>
      <c r="C50" s="1">
        <v>2021</v>
      </c>
      <c r="D50" s="14" t="s">
        <v>30</v>
      </c>
      <c r="E50">
        <v>22</v>
      </c>
      <c r="F50" s="10">
        <v>755000</v>
      </c>
      <c r="G50" s="10">
        <v>119329</v>
      </c>
      <c r="H50" s="10">
        <v>0</v>
      </c>
      <c r="I50" s="10">
        <v>0</v>
      </c>
      <c r="J50" s="10">
        <v>11393</v>
      </c>
      <c r="K50" s="10">
        <v>115</v>
      </c>
    </row>
    <row r="51" spans="1:11">
      <c r="A51" s="1" t="s">
        <v>233</v>
      </c>
      <c r="B51" s="1" t="s">
        <v>274</v>
      </c>
      <c r="C51" s="1">
        <v>2021</v>
      </c>
      <c r="D51" s="38" t="s">
        <v>246</v>
      </c>
      <c r="E51">
        <v>23</v>
      </c>
      <c r="F51" s="10">
        <v>280000</v>
      </c>
      <c r="G51" s="10">
        <v>852931</v>
      </c>
      <c r="H51" s="10">
        <v>0</v>
      </c>
      <c r="I51" s="10">
        <v>0</v>
      </c>
      <c r="J51" s="10">
        <v>13866</v>
      </c>
      <c r="K51" s="10">
        <v>35</v>
      </c>
    </row>
    <row r="52" spans="1:11">
      <c r="A52" s="1" t="s">
        <v>233</v>
      </c>
      <c r="B52" s="1" t="s">
        <v>274</v>
      </c>
      <c r="C52" s="1">
        <v>2021</v>
      </c>
      <c r="D52" s="14" t="s">
        <v>31</v>
      </c>
      <c r="E52">
        <v>24</v>
      </c>
      <c r="F52" s="10">
        <v>180000</v>
      </c>
      <c r="G52" s="10">
        <v>351733</v>
      </c>
      <c r="H52" s="10">
        <v>0</v>
      </c>
      <c r="I52" s="10">
        <v>0</v>
      </c>
      <c r="J52" s="10">
        <v>19750</v>
      </c>
      <c r="K52" s="10">
        <v>38</v>
      </c>
    </row>
    <row r="53" spans="1:11">
      <c r="A53" s="1" t="s">
        <v>233</v>
      </c>
      <c r="B53" s="1" t="s">
        <v>274</v>
      </c>
      <c r="C53" s="1">
        <v>2021</v>
      </c>
      <c r="D53" s="14" t="s">
        <v>32</v>
      </c>
      <c r="E53">
        <v>25</v>
      </c>
      <c r="F53" s="10">
        <v>1450000</v>
      </c>
      <c r="G53" s="10">
        <v>1805650</v>
      </c>
      <c r="H53" s="10">
        <v>0</v>
      </c>
      <c r="I53" s="10">
        <v>0</v>
      </c>
      <c r="J53" s="10">
        <v>32259</v>
      </c>
      <c r="K53" s="10">
        <v>145</v>
      </c>
    </row>
    <row r="54" spans="1:11">
      <c r="A54" s="1" t="s">
        <v>233</v>
      </c>
      <c r="B54" s="1" t="s">
        <v>274</v>
      </c>
      <c r="C54" s="1">
        <v>2021</v>
      </c>
      <c r="D54" s="14" t="s">
        <v>33</v>
      </c>
      <c r="E54">
        <v>26</v>
      </c>
      <c r="F54" s="10">
        <v>0</v>
      </c>
      <c r="G54" s="10">
        <v>3059463</v>
      </c>
      <c r="H54" s="10">
        <v>6</v>
      </c>
      <c r="I54" s="10">
        <v>580300</v>
      </c>
      <c r="J54" s="10">
        <v>68264</v>
      </c>
      <c r="K54" s="10">
        <v>296</v>
      </c>
    </row>
    <row r="55" spans="1:11">
      <c r="A55" s="1" t="s">
        <v>233</v>
      </c>
      <c r="B55" s="1" t="s">
        <v>274</v>
      </c>
      <c r="C55" s="1">
        <v>2021</v>
      </c>
      <c r="D55" s="14" t="s">
        <v>34</v>
      </c>
      <c r="E55">
        <v>27</v>
      </c>
      <c r="F55" s="10">
        <v>675000</v>
      </c>
      <c r="G55" s="10">
        <v>788110</v>
      </c>
      <c r="H55" s="10">
        <v>0</v>
      </c>
      <c r="I55" s="10">
        <v>0</v>
      </c>
      <c r="J55" s="10">
        <v>14173</v>
      </c>
    </row>
    <row r="56" spans="1:11">
      <c r="A56" s="1" t="s">
        <v>198</v>
      </c>
      <c r="B56" s="1" t="s">
        <v>283</v>
      </c>
      <c r="C56" s="1">
        <v>2021</v>
      </c>
      <c r="D56" s="14" t="s">
        <v>9</v>
      </c>
      <c r="E56">
        <v>1</v>
      </c>
      <c r="F56" s="10">
        <f>SUM(F57:F62)</f>
        <v>0</v>
      </c>
      <c r="G56" s="10">
        <f>SUM(G57:G62)</f>
        <v>148300</v>
      </c>
      <c r="H56" s="10">
        <f>SUM(H57:H62)</f>
        <v>0</v>
      </c>
      <c r="I56" s="10">
        <f>SUM(I57:I62)</f>
        <v>0</v>
      </c>
      <c r="J56" s="10">
        <f>SUM(J57:J62)</f>
        <v>19539</v>
      </c>
      <c r="K56" s="10">
        <f>SUM(K57:K62)</f>
        <v>876</v>
      </c>
    </row>
    <row r="57" spans="1:11">
      <c r="A57" s="1" t="s">
        <v>198</v>
      </c>
      <c r="B57" s="1" t="s">
        <v>283</v>
      </c>
      <c r="C57" s="1">
        <v>2021</v>
      </c>
      <c r="D57" s="14" t="s">
        <v>10</v>
      </c>
      <c r="E57">
        <v>2</v>
      </c>
      <c r="F57" s="10">
        <v>0</v>
      </c>
      <c r="G57" s="10">
        <v>0</v>
      </c>
      <c r="H57" s="10">
        <v>0</v>
      </c>
      <c r="I57" s="10">
        <v>0</v>
      </c>
      <c r="J57" s="10">
        <v>210</v>
      </c>
      <c r="K57" s="10">
        <v>1</v>
      </c>
    </row>
    <row r="58" spans="1:11">
      <c r="A58" s="1" t="s">
        <v>198</v>
      </c>
      <c r="B58" s="1" t="s">
        <v>283</v>
      </c>
      <c r="C58" s="1">
        <v>2021</v>
      </c>
      <c r="D58" s="14" t="s">
        <v>11</v>
      </c>
      <c r="E58">
        <v>3</v>
      </c>
      <c r="F58" s="10">
        <v>0</v>
      </c>
      <c r="G58" s="10">
        <v>0</v>
      </c>
      <c r="H58" s="10">
        <v>0</v>
      </c>
      <c r="I58" s="10">
        <v>0</v>
      </c>
      <c r="J58" s="10">
        <v>62</v>
      </c>
      <c r="K58" s="10">
        <v>1</v>
      </c>
    </row>
    <row r="59" spans="1:11">
      <c r="A59" s="1" t="s">
        <v>198</v>
      </c>
      <c r="B59" s="1" t="s">
        <v>283</v>
      </c>
      <c r="C59" s="1">
        <v>2021</v>
      </c>
      <c r="D59" s="14" t="s">
        <v>12</v>
      </c>
      <c r="E59">
        <v>4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spans="1:11">
      <c r="A60" s="1" t="s">
        <v>198</v>
      </c>
      <c r="B60" s="1" t="s">
        <v>283</v>
      </c>
      <c r="C60" s="1">
        <v>2021</v>
      </c>
      <c r="D60" s="14" t="s">
        <v>13</v>
      </c>
      <c r="E60">
        <v>5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spans="1:11">
      <c r="A61" s="1" t="s">
        <v>198</v>
      </c>
      <c r="B61" s="1" t="s">
        <v>283</v>
      </c>
      <c r="C61" s="1">
        <v>2021</v>
      </c>
      <c r="D61" s="14" t="s">
        <v>14</v>
      </c>
      <c r="E61">
        <v>6</v>
      </c>
      <c r="F61" s="10">
        <v>0</v>
      </c>
      <c r="G61" s="10">
        <v>148300</v>
      </c>
      <c r="H61" s="10">
        <v>0</v>
      </c>
      <c r="I61" s="10">
        <v>0</v>
      </c>
      <c r="J61" s="10">
        <v>18877</v>
      </c>
      <c r="K61" s="10">
        <v>859</v>
      </c>
    </row>
    <row r="62" spans="1:11">
      <c r="A62" s="1" t="s">
        <v>198</v>
      </c>
      <c r="B62" s="1" t="s">
        <v>283</v>
      </c>
      <c r="C62" s="1">
        <v>2021</v>
      </c>
      <c r="D62" s="14" t="s">
        <v>15</v>
      </c>
      <c r="E62">
        <v>7</v>
      </c>
      <c r="F62" s="10">
        <v>0</v>
      </c>
      <c r="G62" s="10">
        <v>0</v>
      </c>
      <c r="H62" s="10">
        <v>0</v>
      </c>
      <c r="I62" s="10">
        <v>0</v>
      </c>
      <c r="J62" s="10">
        <v>390</v>
      </c>
      <c r="K62" s="10">
        <v>15</v>
      </c>
    </row>
    <row r="63" spans="1:11">
      <c r="A63" s="1" t="s">
        <v>198</v>
      </c>
      <c r="B63" s="1" t="s">
        <v>283</v>
      </c>
      <c r="C63" s="1">
        <v>2021</v>
      </c>
      <c r="D63" s="14" t="s">
        <v>16</v>
      </c>
      <c r="E63">
        <v>8</v>
      </c>
      <c r="F63" s="10">
        <v>23700</v>
      </c>
      <c r="G63" s="10">
        <v>172993.81</v>
      </c>
      <c r="H63" s="10">
        <v>12</v>
      </c>
      <c r="I63" s="10">
        <v>1734111</v>
      </c>
      <c r="J63" s="10">
        <v>2199</v>
      </c>
      <c r="K63" s="10">
        <v>17</v>
      </c>
    </row>
    <row r="64" spans="1:11">
      <c r="A64" s="1" t="s">
        <v>198</v>
      </c>
      <c r="B64" s="1" t="s">
        <v>283</v>
      </c>
      <c r="C64" s="1">
        <v>2021</v>
      </c>
      <c r="D64" s="14" t="s">
        <v>17</v>
      </c>
      <c r="E64">
        <v>9</v>
      </c>
      <c r="F64" s="10">
        <v>5527921.5</v>
      </c>
      <c r="G64" s="10">
        <v>411871.4</v>
      </c>
      <c r="H64" s="10">
        <v>14</v>
      </c>
      <c r="I64" s="10">
        <v>1268931</v>
      </c>
      <c r="J64" s="10">
        <v>3368</v>
      </c>
      <c r="K64" s="10">
        <v>43</v>
      </c>
    </row>
    <row r="65" spans="1:13">
      <c r="A65" s="1" t="s">
        <v>198</v>
      </c>
      <c r="B65" s="1" t="s">
        <v>283</v>
      </c>
      <c r="C65" s="1">
        <v>2021</v>
      </c>
      <c r="D65" s="14" t="s">
        <v>18</v>
      </c>
      <c r="E65">
        <v>10</v>
      </c>
      <c r="F65" s="10">
        <v>850000</v>
      </c>
      <c r="G65" s="10">
        <v>166300</v>
      </c>
      <c r="H65" s="10">
        <v>0</v>
      </c>
      <c r="I65" s="10">
        <v>0</v>
      </c>
      <c r="J65" s="10">
        <v>30</v>
      </c>
    </row>
    <row r="66" spans="1:13">
      <c r="A66" s="1" t="s">
        <v>198</v>
      </c>
      <c r="B66" s="1" t="s">
        <v>283</v>
      </c>
      <c r="C66" s="1">
        <v>2021</v>
      </c>
      <c r="D66" s="14" t="s">
        <v>19</v>
      </c>
      <c r="E66">
        <v>11</v>
      </c>
      <c r="F66" s="10">
        <v>965801.3</v>
      </c>
      <c r="G66" s="10">
        <v>41943.7</v>
      </c>
      <c r="H66" s="10">
        <v>0</v>
      </c>
      <c r="I66" s="10">
        <v>0</v>
      </c>
      <c r="J66" s="10">
        <v>704</v>
      </c>
      <c r="K66" s="10">
        <v>21</v>
      </c>
    </row>
    <row r="67" spans="1:13">
      <c r="A67" s="1" t="s">
        <v>198</v>
      </c>
      <c r="B67" s="1" t="s">
        <v>283</v>
      </c>
      <c r="C67" s="1">
        <v>2021</v>
      </c>
      <c r="D67" s="14" t="s">
        <v>20</v>
      </c>
      <c r="E67">
        <v>12</v>
      </c>
      <c r="F67" s="10">
        <v>11300</v>
      </c>
      <c r="G67" s="10">
        <v>879531</v>
      </c>
      <c r="H67" s="10">
        <v>4</v>
      </c>
      <c r="I67" s="10">
        <v>579581</v>
      </c>
      <c r="J67" s="10">
        <v>2288</v>
      </c>
      <c r="K67" s="10">
        <v>39</v>
      </c>
    </row>
    <row r="68" spans="1:13">
      <c r="A68" s="1" t="s">
        <v>198</v>
      </c>
      <c r="B68" s="1" t="s">
        <v>283</v>
      </c>
      <c r="C68" s="1">
        <v>2021</v>
      </c>
      <c r="D68" s="14" t="s">
        <v>21</v>
      </c>
      <c r="E68">
        <v>13</v>
      </c>
      <c r="F68" s="10">
        <v>32938134.34</v>
      </c>
      <c r="G68" s="10">
        <v>2077161.8399999999</v>
      </c>
      <c r="H68" s="10">
        <v>21</v>
      </c>
      <c r="I68" s="10">
        <v>2127094</v>
      </c>
      <c r="J68" s="10">
        <v>63703</v>
      </c>
      <c r="K68" s="10">
        <v>3371</v>
      </c>
    </row>
    <row r="69" spans="1:13">
      <c r="A69" s="1" t="s">
        <v>198</v>
      </c>
      <c r="B69" s="1" t="s">
        <v>283</v>
      </c>
      <c r="C69" s="1">
        <v>2021</v>
      </c>
      <c r="D69" s="14" t="s">
        <v>22</v>
      </c>
      <c r="E69">
        <v>14</v>
      </c>
      <c r="F69" s="10">
        <v>19229123.719999999</v>
      </c>
      <c r="G69" s="10">
        <v>1034738</v>
      </c>
      <c r="H69" s="10">
        <v>10</v>
      </c>
      <c r="I69" s="10">
        <v>1480501</v>
      </c>
      <c r="J69" s="10">
        <v>24037</v>
      </c>
      <c r="K69" s="10">
        <v>24</v>
      </c>
    </row>
    <row r="70" spans="1:13">
      <c r="A70" s="1" t="s">
        <v>198</v>
      </c>
      <c r="B70" s="1" t="s">
        <v>283</v>
      </c>
      <c r="C70" s="1">
        <v>2021</v>
      </c>
      <c r="D70" s="14" t="s">
        <v>23</v>
      </c>
      <c r="E70">
        <v>15</v>
      </c>
      <c r="F70" s="10">
        <v>36280176.200000003</v>
      </c>
      <c r="G70" s="10">
        <v>212200</v>
      </c>
      <c r="H70" s="10">
        <v>25</v>
      </c>
      <c r="I70" s="10">
        <v>8673136</v>
      </c>
      <c r="J70" s="10">
        <v>70982</v>
      </c>
    </row>
    <row r="71" spans="1:13">
      <c r="A71" s="1" t="s">
        <v>198</v>
      </c>
      <c r="B71" s="1" t="s">
        <v>283</v>
      </c>
      <c r="C71" s="1">
        <v>2021</v>
      </c>
      <c r="D71" s="14" t="s">
        <v>24</v>
      </c>
      <c r="E71">
        <v>16</v>
      </c>
      <c r="F71" s="10">
        <v>235500</v>
      </c>
      <c r="G71" s="10">
        <v>516907.8</v>
      </c>
      <c r="H71" s="10">
        <v>2</v>
      </c>
      <c r="I71" s="10">
        <v>192100</v>
      </c>
      <c r="J71" s="10">
        <v>9779</v>
      </c>
      <c r="K71" s="10">
        <v>36</v>
      </c>
    </row>
    <row r="72" spans="1:13">
      <c r="A72" s="1" t="s">
        <v>198</v>
      </c>
      <c r="B72" s="1" t="s">
        <v>283</v>
      </c>
      <c r="C72" s="1">
        <v>2021</v>
      </c>
      <c r="D72" s="14" t="s">
        <v>25</v>
      </c>
      <c r="E72">
        <v>17</v>
      </c>
      <c r="F72" s="10">
        <f>SUM(F73:F78)</f>
        <v>129751030</v>
      </c>
      <c r="G72" s="10">
        <f>SUM(G73:G78)</f>
        <v>2495258</v>
      </c>
      <c r="H72" s="10">
        <f>SUM(H73:H78)</f>
        <v>71</v>
      </c>
      <c r="I72" s="10">
        <f>SUM(I73:I78)</f>
        <v>10886196</v>
      </c>
      <c r="J72" s="10">
        <f>SUM(J73:J78)</f>
        <v>65918</v>
      </c>
      <c r="K72" s="10">
        <f>SUM(K73:K78)</f>
        <v>1548</v>
      </c>
      <c r="M72" s="15"/>
    </row>
    <row r="73" spans="1:13">
      <c r="A73" s="1" t="s">
        <v>198</v>
      </c>
      <c r="B73" s="1" t="s">
        <v>283</v>
      </c>
      <c r="C73" s="1">
        <v>2021</v>
      </c>
      <c r="D73" s="14" t="s">
        <v>26</v>
      </c>
      <c r="E73">
        <v>18</v>
      </c>
      <c r="F73" s="10">
        <v>10000000</v>
      </c>
      <c r="G73" s="10">
        <v>1499003</v>
      </c>
      <c r="H73" s="10">
        <v>8</v>
      </c>
      <c r="I73" s="24">
        <v>1554591</v>
      </c>
      <c r="J73" s="10">
        <v>27980</v>
      </c>
      <c r="K73" s="10">
        <v>675</v>
      </c>
      <c r="M73" s="15"/>
    </row>
    <row r="74" spans="1:13">
      <c r="A74" s="1" t="s">
        <v>198</v>
      </c>
      <c r="B74" s="1" t="s">
        <v>283</v>
      </c>
      <c r="C74" s="1">
        <v>2021</v>
      </c>
      <c r="D74" s="14" t="s">
        <v>27</v>
      </c>
      <c r="E74">
        <v>19</v>
      </c>
      <c r="F74" s="10">
        <v>18922</v>
      </c>
      <c r="G74" s="10">
        <v>453266</v>
      </c>
      <c r="H74" s="10">
        <v>1</v>
      </c>
      <c r="I74" s="24">
        <v>300000</v>
      </c>
      <c r="J74" s="10">
        <v>692</v>
      </c>
      <c r="K74" s="10">
        <v>23</v>
      </c>
      <c r="M74" s="15"/>
    </row>
    <row r="75" spans="1:13">
      <c r="A75" s="1" t="s">
        <v>198</v>
      </c>
      <c r="B75" s="1" t="s">
        <v>283</v>
      </c>
      <c r="C75" s="1">
        <v>2021</v>
      </c>
      <c r="D75" s="14" t="s">
        <v>28</v>
      </c>
      <c r="E75">
        <v>20</v>
      </c>
      <c r="F75" s="10">
        <v>0</v>
      </c>
      <c r="G75" s="10">
        <v>0</v>
      </c>
      <c r="H75" s="10">
        <v>1</v>
      </c>
      <c r="I75" s="24">
        <v>90000</v>
      </c>
      <c r="J75" s="10">
        <v>5078</v>
      </c>
      <c r="K75" s="10">
        <v>247</v>
      </c>
      <c r="M75" s="15"/>
    </row>
    <row r="76" spans="1:13">
      <c r="A76" s="1" t="s">
        <v>198</v>
      </c>
      <c r="B76" s="1" t="s">
        <v>283</v>
      </c>
      <c r="C76" s="1">
        <v>2021</v>
      </c>
      <c r="D76" s="14" t="s">
        <v>29</v>
      </c>
      <c r="E76">
        <v>21</v>
      </c>
      <c r="F76" s="10">
        <v>0</v>
      </c>
      <c r="G76" s="10">
        <v>0</v>
      </c>
      <c r="H76" s="10">
        <v>0</v>
      </c>
      <c r="I76" s="24">
        <v>0</v>
      </c>
      <c r="J76" s="10">
        <v>0</v>
      </c>
      <c r="K76" s="10">
        <v>0</v>
      </c>
    </row>
    <row r="77" spans="1:13">
      <c r="A77" s="1" t="s">
        <v>198</v>
      </c>
      <c r="B77" s="1" t="s">
        <v>283</v>
      </c>
      <c r="C77" s="1">
        <v>2021</v>
      </c>
      <c r="D77" s="14" t="s">
        <v>30</v>
      </c>
      <c r="E77">
        <v>22</v>
      </c>
      <c r="F77" s="10">
        <v>242208</v>
      </c>
      <c r="G77" s="10">
        <v>179005</v>
      </c>
      <c r="H77" s="10">
        <v>5</v>
      </c>
      <c r="I77" s="24">
        <v>248020</v>
      </c>
      <c r="J77" s="10">
        <v>9428</v>
      </c>
      <c r="K77" s="10">
        <v>289</v>
      </c>
    </row>
    <row r="78" spans="1:13">
      <c r="A78" s="1" t="s">
        <v>198</v>
      </c>
      <c r="B78" s="1" t="s">
        <v>283</v>
      </c>
      <c r="C78" s="1">
        <v>2021</v>
      </c>
      <c r="D78" s="38" t="s">
        <v>246</v>
      </c>
      <c r="E78">
        <v>23</v>
      </c>
      <c r="F78" s="10">
        <v>119489900</v>
      </c>
      <c r="G78" s="10">
        <v>363984</v>
      </c>
      <c r="H78" s="10">
        <v>56</v>
      </c>
      <c r="I78" s="24">
        <v>8693585</v>
      </c>
      <c r="J78" s="10">
        <v>22740</v>
      </c>
      <c r="K78" s="10">
        <v>314</v>
      </c>
    </row>
    <row r="79" spans="1:13">
      <c r="A79" s="1" t="s">
        <v>198</v>
      </c>
      <c r="B79" s="1" t="s">
        <v>283</v>
      </c>
      <c r="C79" s="1">
        <v>2021</v>
      </c>
      <c r="D79" s="14" t="s">
        <v>31</v>
      </c>
      <c r="E79">
        <v>24</v>
      </c>
      <c r="F79" s="10">
        <v>8058300</v>
      </c>
      <c r="G79" s="10">
        <v>80865</v>
      </c>
      <c r="H79" s="10">
        <v>1</v>
      </c>
      <c r="I79" s="24">
        <v>10123</v>
      </c>
      <c r="J79" s="10">
        <v>18039</v>
      </c>
      <c r="K79" s="10">
        <v>86</v>
      </c>
    </row>
    <row r="80" spans="1:13">
      <c r="A80" s="1" t="s">
        <v>198</v>
      </c>
      <c r="B80" s="1" t="s">
        <v>283</v>
      </c>
      <c r="C80" s="1">
        <v>2021</v>
      </c>
      <c r="D80" s="14" t="s">
        <v>32</v>
      </c>
      <c r="E80">
        <v>25</v>
      </c>
      <c r="F80" s="10">
        <v>6281793</v>
      </c>
      <c r="G80" s="10">
        <v>502604</v>
      </c>
      <c r="H80" s="10">
        <v>0</v>
      </c>
      <c r="I80" s="24">
        <v>0</v>
      </c>
      <c r="J80" s="10">
        <v>21040</v>
      </c>
      <c r="K80" s="10">
        <v>463</v>
      </c>
    </row>
    <row r="81" spans="1:11">
      <c r="A81" s="1" t="s">
        <v>198</v>
      </c>
      <c r="B81" s="1" t="s">
        <v>283</v>
      </c>
      <c r="C81" s="1">
        <v>2021</v>
      </c>
      <c r="D81" s="14" t="s">
        <v>33</v>
      </c>
      <c r="E81">
        <v>26</v>
      </c>
      <c r="F81" s="10">
        <v>3117100</v>
      </c>
      <c r="G81" s="10">
        <v>743496</v>
      </c>
      <c r="H81" s="10">
        <v>8</v>
      </c>
      <c r="I81" s="24">
        <v>543900</v>
      </c>
      <c r="J81" s="10">
        <v>156490</v>
      </c>
      <c r="K81" s="10">
        <v>574</v>
      </c>
    </row>
    <row r="82" spans="1:11">
      <c r="A82" s="1" t="s">
        <v>198</v>
      </c>
      <c r="B82" s="1" t="s">
        <v>283</v>
      </c>
      <c r="C82" s="1">
        <v>2021</v>
      </c>
      <c r="D82" s="14" t="s">
        <v>34</v>
      </c>
      <c r="E82">
        <v>27</v>
      </c>
      <c r="F82" s="10">
        <v>5346219</v>
      </c>
      <c r="G82" s="10">
        <v>338946</v>
      </c>
      <c r="H82" s="10">
        <v>1</v>
      </c>
      <c r="I82" s="24">
        <v>137260</v>
      </c>
      <c r="J82" s="10">
        <v>11517</v>
      </c>
    </row>
    <row r="83" spans="1:11">
      <c r="A83" s="1" t="s">
        <v>271</v>
      </c>
      <c r="B83" s="1" t="s">
        <v>296</v>
      </c>
      <c r="C83" s="1">
        <v>2021</v>
      </c>
      <c r="D83" s="14" t="s">
        <v>9</v>
      </c>
      <c r="E83">
        <v>1</v>
      </c>
      <c r="F83" s="10">
        <f>SUM(F84:F89)</f>
        <v>1246814</v>
      </c>
      <c r="G83" s="10">
        <f>SUM(G84:G89)</f>
        <v>625745</v>
      </c>
      <c r="H83" s="10">
        <f>SUM(H84:H89)</f>
        <v>8</v>
      </c>
      <c r="I83" s="10">
        <f>SUM(I84:I89)</f>
        <v>893804</v>
      </c>
      <c r="J83" s="10">
        <f>SUM(J84:J89)</f>
        <v>12110</v>
      </c>
      <c r="K83" s="10">
        <f>SUM(K84:K89)</f>
        <v>102</v>
      </c>
    </row>
    <row r="84" spans="1:11">
      <c r="A84" s="1" t="s">
        <v>271</v>
      </c>
      <c r="B84" s="1" t="s">
        <v>296</v>
      </c>
      <c r="C84" s="1">
        <v>2021</v>
      </c>
      <c r="D84" s="14" t="s">
        <v>10</v>
      </c>
      <c r="E84">
        <v>2</v>
      </c>
      <c r="F84" s="10">
        <v>0</v>
      </c>
      <c r="G84" s="10">
        <v>0</v>
      </c>
      <c r="H84" s="10">
        <v>0</v>
      </c>
      <c r="I84" s="10">
        <v>0</v>
      </c>
      <c r="J84" s="10">
        <v>300</v>
      </c>
      <c r="K84" s="10">
        <v>0</v>
      </c>
    </row>
    <row r="85" spans="1:11">
      <c r="A85" s="1" t="s">
        <v>271</v>
      </c>
      <c r="B85" s="1" t="s">
        <v>296</v>
      </c>
      <c r="C85" s="1">
        <v>2021</v>
      </c>
      <c r="D85" s="14" t="s">
        <v>11</v>
      </c>
      <c r="E85">
        <v>3</v>
      </c>
      <c r="F85" s="10">
        <v>0</v>
      </c>
      <c r="G85" s="10">
        <v>0</v>
      </c>
      <c r="H85" s="10">
        <v>0</v>
      </c>
      <c r="I85" s="10">
        <v>0</v>
      </c>
      <c r="J85" s="10">
        <v>50</v>
      </c>
      <c r="K85" s="10">
        <v>3</v>
      </c>
    </row>
    <row r="86" spans="1:11">
      <c r="A86" s="1" t="s">
        <v>271</v>
      </c>
      <c r="B86" s="1" t="s">
        <v>296</v>
      </c>
      <c r="C86" s="1">
        <v>2021</v>
      </c>
      <c r="D86" s="14" t="s">
        <v>12</v>
      </c>
      <c r="E86">
        <v>4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</row>
    <row r="87" spans="1:11">
      <c r="A87" s="1" t="s">
        <v>271</v>
      </c>
      <c r="B87" s="1" t="s">
        <v>296</v>
      </c>
      <c r="C87" s="1">
        <v>2021</v>
      </c>
      <c r="D87" s="14" t="s">
        <v>13</v>
      </c>
      <c r="E87">
        <v>5</v>
      </c>
      <c r="F87" s="10">
        <v>893804</v>
      </c>
      <c r="G87" s="10">
        <v>73805</v>
      </c>
      <c r="H87" s="10">
        <v>8</v>
      </c>
      <c r="I87" s="10">
        <v>893804</v>
      </c>
      <c r="J87" s="10">
        <v>283</v>
      </c>
      <c r="K87" s="10">
        <v>12</v>
      </c>
    </row>
    <row r="88" spans="1:11">
      <c r="A88" s="1" t="s">
        <v>271</v>
      </c>
      <c r="B88" s="1" t="s">
        <v>296</v>
      </c>
      <c r="C88" s="1">
        <v>2021</v>
      </c>
      <c r="D88" s="14" t="s">
        <v>14</v>
      </c>
      <c r="E88">
        <v>6</v>
      </c>
      <c r="F88" s="10">
        <v>0</v>
      </c>
      <c r="G88" s="10">
        <v>500000</v>
      </c>
      <c r="H88" s="10">
        <v>0</v>
      </c>
      <c r="I88" s="10">
        <v>0</v>
      </c>
      <c r="J88" s="10">
        <v>3195</v>
      </c>
      <c r="K88" s="10">
        <v>26</v>
      </c>
    </row>
    <row r="89" spans="1:11">
      <c r="A89" s="1" t="s">
        <v>271</v>
      </c>
      <c r="B89" s="1" t="s">
        <v>296</v>
      </c>
      <c r="C89" s="1">
        <v>2021</v>
      </c>
      <c r="D89" s="14" t="s">
        <v>15</v>
      </c>
      <c r="E89">
        <v>7</v>
      </c>
      <c r="F89" s="10">
        <v>353010</v>
      </c>
      <c r="G89" s="10">
        <v>51940</v>
      </c>
      <c r="H89" s="10">
        <v>0</v>
      </c>
      <c r="I89" s="10">
        <v>0</v>
      </c>
      <c r="J89" s="10">
        <v>8282</v>
      </c>
      <c r="K89" s="10">
        <v>61</v>
      </c>
    </row>
    <row r="90" spans="1:11">
      <c r="A90" s="1" t="s">
        <v>271</v>
      </c>
      <c r="B90" s="1" t="s">
        <v>296</v>
      </c>
      <c r="C90" s="1">
        <v>2021</v>
      </c>
      <c r="D90" s="14" t="s">
        <v>16</v>
      </c>
      <c r="E90">
        <v>8</v>
      </c>
      <c r="F90" s="10">
        <v>869524</v>
      </c>
      <c r="G90" s="10">
        <v>208000</v>
      </c>
      <c r="H90" s="10">
        <v>3</v>
      </c>
      <c r="I90" s="10">
        <v>869524</v>
      </c>
      <c r="J90" s="10">
        <v>1271</v>
      </c>
      <c r="K90" s="10">
        <v>47</v>
      </c>
    </row>
    <row r="91" spans="1:11">
      <c r="A91" s="1" t="s">
        <v>271</v>
      </c>
      <c r="B91" s="1" t="s">
        <v>296</v>
      </c>
      <c r="C91" s="1">
        <v>2021</v>
      </c>
      <c r="D91" s="14" t="s">
        <v>17</v>
      </c>
      <c r="E91">
        <v>9</v>
      </c>
      <c r="F91" s="10">
        <v>0</v>
      </c>
      <c r="G91" s="10">
        <v>187000</v>
      </c>
      <c r="H91" s="10">
        <v>0</v>
      </c>
      <c r="I91" s="10">
        <v>0</v>
      </c>
      <c r="J91" s="10">
        <v>3896</v>
      </c>
      <c r="K91" s="10">
        <v>38</v>
      </c>
    </row>
    <row r="92" spans="1:11">
      <c r="A92" s="1" t="s">
        <v>271</v>
      </c>
      <c r="B92" s="1" t="s">
        <v>296</v>
      </c>
      <c r="C92" s="1">
        <v>2021</v>
      </c>
      <c r="D92" s="14" t="s">
        <v>18</v>
      </c>
      <c r="E92">
        <v>10</v>
      </c>
      <c r="F92" s="10">
        <v>24001</v>
      </c>
      <c r="G92" s="10">
        <v>10000</v>
      </c>
      <c r="H92" s="10">
        <v>0</v>
      </c>
      <c r="I92" s="10">
        <v>0</v>
      </c>
      <c r="J92" s="10">
        <v>19</v>
      </c>
    </row>
    <row r="93" spans="1:11">
      <c r="A93" s="1" t="s">
        <v>271</v>
      </c>
      <c r="B93" s="1" t="s">
        <v>296</v>
      </c>
      <c r="C93" s="1">
        <v>2021</v>
      </c>
      <c r="D93" s="14" t="s">
        <v>19</v>
      </c>
      <c r="E93">
        <v>11</v>
      </c>
      <c r="F93" s="10">
        <v>10574700</v>
      </c>
      <c r="G93" s="10">
        <v>9000</v>
      </c>
      <c r="H93" s="10">
        <v>0</v>
      </c>
      <c r="I93" s="10">
        <v>0</v>
      </c>
      <c r="J93" s="10">
        <v>770</v>
      </c>
      <c r="K93" s="10">
        <v>22</v>
      </c>
    </row>
    <row r="94" spans="1:11">
      <c r="A94" s="1" t="s">
        <v>271</v>
      </c>
      <c r="B94" s="1" t="s">
        <v>296</v>
      </c>
      <c r="C94" s="1">
        <v>2021</v>
      </c>
      <c r="D94" s="14" t="s">
        <v>20</v>
      </c>
      <c r="E94">
        <v>12</v>
      </c>
      <c r="F94" s="10">
        <v>75000</v>
      </c>
      <c r="G94" s="10">
        <v>89488</v>
      </c>
      <c r="H94" s="10">
        <v>0</v>
      </c>
      <c r="I94" s="10">
        <v>0</v>
      </c>
      <c r="J94" s="10">
        <v>2634</v>
      </c>
      <c r="K94" s="10">
        <v>47</v>
      </c>
    </row>
    <row r="95" spans="1:11">
      <c r="A95" s="1" t="s">
        <v>271</v>
      </c>
      <c r="B95" s="1" t="s">
        <v>296</v>
      </c>
      <c r="C95" s="1">
        <v>2021</v>
      </c>
      <c r="D95" s="14" t="s">
        <v>21</v>
      </c>
      <c r="E95">
        <v>13</v>
      </c>
      <c r="F95" s="10">
        <v>5556009</v>
      </c>
      <c r="G95" s="10">
        <v>1298370</v>
      </c>
      <c r="H95" s="10">
        <v>2</v>
      </c>
      <c r="I95" s="10">
        <v>781009</v>
      </c>
      <c r="J95" s="10">
        <v>177625</v>
      </c>
      <c r="K95" s="10">
        <v>144</v>
      </c>
    </row>
    <row r="96" spans="1:11">
      <c r="A96" s="1" t="s">
        <v>271</v>
      </c>
      <c r="B96" s="1" t="s">
        <v>296</v>
      </c>
      <c r="C96" s="1">
        <v>2021</v>
      </c>
      <c r="D96" s="14" t="s">
        <v>22</v>
      </c>
      <c r="E96">
        <v>14</v>
      </c>
      <c r="F96" s="10">
        <v>433759</v>
      </c>
      <c r="G96" s="10">
        <v>1799900</v>
      </c>
      <c r="H96" s="10">
        <v>1</v>
      </c>
      <c r="I96" s="10">
        <v>433759</v>
      </c>
      <c r="J96" s="10">
        <v>5512</v>
      </c>
      <c r="K96" s="10">
        <v>46</v>
      </c>
    </row>
    <row r="97" spans="1:13">
      <c r="A97" s="1" t="s">
        <v>271</v>
      </c>
      <c r="B97" s="1" t="s">
        <v>296</v>
      </c>
      <c r="C97" s="1">
        <v>2021</v>
      </c>
      <c r="D97" s="14" t="s">
        <v>23</v>
      </c>
      <c r="E97">
        <v>15</v>
      </c>
      <c r="F97" s="10">
        <v>0</v>
      </c>
      <c r="G97" s="10">
        <v>445538</v>
      </c>
      <c r="H97" s="10">
        <v>0</v>
      </c>
      <c r="I97" s="10">
        <v>0</v>
      </c>
      <c r="J97" s="10">
        <v>13954</v>
      </c>
    </row>
    <row r="98" spans="1:13">
      <c r="A98" s="1" t="s">
        <v>271</v>
      </c>
      <c r="B98" s="1" t="s">
        <v>296</v>
      </c>
      <c r="C98" s="1">
        <v>2021</v>
      </c>
      <c r="D98" s="14" t="s">
        <v>24</v>
      </c>
      <c r="E98">
        <v>16</v>
      </c>
      <c r="F98" s="10">
        <v>0</v>
      </c>
      <c r="G98" s="10">
        <v>69500</v>
      </c>
      <c r="H98" s="10">
        <v>0</v>
      </c>
      <c r="I98" s="10">
        <v>0</v>
      </c>
      <c r="J98" s="10">
        <v>27270</v>
      </c>
      <c r="K98" s="10">
        <v>44</v>
      </c>
    </row>
    <row r="99" spans="1:13">
      <c r="A99" s="1" t="s">
        <v>271</v>
      </c>
      <c r="B99" s="1" t="s">
        <v>296</v>
      </c>
      <c r="C99" s="1">
        <v>2021</v>
      </c>
      <c r="D99" s="14" t="s">
        <v>25</v>
      </c>
      <c r="E99">
        <v>17</v>
      </c>
      <c r="F99" s="10">
        <f>SUM(F100:F105)</f>
        <v>3204000</v>
      </c>
      <c r="G99" s="10">
        <f>SUM(G100:G105)</f>
        <v>2594132</v>
      </c>
      <c r="H99" s="10">
        <f>SUM(H100:H105)</f>
        <v>2</v>
      </c>
      <c r="I99" s="10">
        <f>SUM(I100:I105)</f>
        <v>471267</v>
      </c>
      <c r="J99" s="10">
        <f>SUM(J100:J105)</f>
        <v>83409</v>
      </c>
      <c r="K99" s="10">
        <f>SUM(K100:K105)</f>
        <v>486</v>
      </c>
      <c r="M99" s="15"/>
    </row>
    <row r="100" spans="1:13">
      <c r="A100" s="1" t="s">
        <v>271</v>
      </c>
      <c r="B100" s="1" t="s">
        <v>296</v>
      </c>
      <c r="C100" s="1">
        <v>2021</v>
      </c>
      <c r="D100" s="14" t="s">
        <v>26</v>
      </c>
      <c r="E100">
        <v>18</v>
      </c>
      <c r="F100" s="10">
        <v>74000</v>
      </c>
      <c r="G100" s="10">
        <v>670462</v>
      </c>
      <c r="H100" s="10">
        <v>0</v>
      </c>
      <c r="I100" s="10">
        <v>0</v>
      </c>
      <c r="J100" s="10">
        <v>8963</v>
      </c>
      <c r="K100" s="10">
        <v>109</v>
      </c>
      <c r="M100" s="15"/>
    </row>
    <row r="101" spans="1:13">
      <c r="A101" s="1" t="s">
        <v>271</v>
      </c>
      <c r="B101" s="1" t="s">
        <v>296</v>
      </c>
      <c r="C101" s="1">
        <v>2021</v>
      </c>
      <c r="D101" s="14" t="s">
        <v>27</v>
      </c>
      <c r="E101">
        <v>19</v>
      </c>
      <c r="F101" s="10">
        <v>21500</v>
      </c>
      <c r="G101" s="10">
        <v>961260</v>
      </c>
      <c r="H101" s="10">
        <v>0</v>
      </c>
      <c r="I101" s="10">
        <v>0</v>
      </c>
      <c r="J101" s="10">
        <v>3383</v>
      </c>
      <c r="K101" s="10">
        <v>138</v>
      </c>
      <c r="M101" s="15"/>
    </row>
    <row r="102" spans="1:13">
      <c r="A102" s="1" t="s">
        <v>271</v>
      </c>
      <c r="B102" s="1" t="s">
        <v>296</v>
      </c>
      <c r="C102" s="1">
        <v>2021</v>
      </c>
      <c r="D102" s="14" t="s">
        <v>28</v>
      </c>
      <c r="E102">
        <v>20</v>
      </c>
      <c r="F102" s="10">
        <v>0</v>
      </c>
      <c r="G102" s="10">
        <v>1500</v>
      </c>
      <c r="H102" s="10">
        <v>0</v>
      </c>
      <c r="I102" s="10">
        <v>0</v>
      </c>
      <c r="J102" s="10">
        <v>1717</v>
      </c>
      <c r="K102" s="10">
        <v>48</v>
      </c>
      <c r="M102" s="15"/>
    </row>
    <row r="103" spans="1:13">
      <c r="A103" s="1" t="s">
        <v>271</v>
      </c>
      <c r="B103" s="1" t="s">
        <v>296</v>
      </c>
      <c r="C103" s="1">
        <v>2021</v>
      </c>
      <c r="D103" s="14" t="s">
        <v>29</v>
      </c>
      <c r="E103">
        <v>21</v>
      </c>
      <c r="F103" s="10">
        <v>360000</v>
      </c>
      <c r="G103" s="10">
        <v>380226</v>
      </c>
      <c r="H103" s="10">
        <v>0</v>
      </c>
      <c r="I103" s="10">
        <v>0</v>
      </c>
      <c r="J103" s="10">
        <v>5014</v>
      </c>
      <c r="K103" s="10">
        <v>24</v>
      </c>
    </row>
    <row r="104" spans="1:13">
      <c r="A104" s="1" t="s">
        <v>271</v>
      </c>
      <c r="B104" s="1" t="s">
        <v>296</v>
      </c>
      <c r="C104" s="1">
        <v>2021</v>
      </c>
      <c r="D104" s="14" t="s">
        <v>30</v>
      </c>
      <c r="E104">
        <v>22</v>
      </c>
      <c r="F104" s="10">
        <v>0</v>
      </c>
      <c r="G104" s="10">
        <v>302050</v>
      </c>
      <c r="H104" s="10">
        <v>0</v>
      </c>
      <c r="I104" s="10">
        <v>0</v>
      </c>
      <c r="J104" s="10">
        <v>4601</v>
      </c>
      <c r="K104" s="10">
        <v>100</v>
      </c>
    </row>
    <row r="105" spans="1:13">
      <c r="A105" s="1" t="s">
        <v>271</v>
      </c>
      <c r="B105" s="1" t="s">
        <v>296</v>
      </c>
      <c r="C105" s="1">
        <v>2021</v>
      </c>
      <c r="D105" s="38" t="s">
        <v>246</v>
      </c>
      <c r="E105">
        <v>23</v>
      </c>
      <c r="F105" s="10">
        <v>2748500</v>
      </c>
      <c r="G105" s="10">
        <v>278634</v>
      </c>
      <c r="H105" s="10">
        <v>2</v>
      </c>
      <c r="I105" s="10">
        <v>471267</v>
      </c>
      <c r="J105" s="10">
        <v>59731</v>
      </c>
      <c r="K105" s="10">
        <v>67</v>
      </c>
    </row>
    <row r="106" spans="1:13">
      <c r="A106" s="1" t="s">
        <v>271</v>
      </c>
      <c r="B106" s="1" t="s">
        <v>296</v>
      </c>
      <c r="C106" s="1">
        <v>2021</v>
      </c>
      <c r="D106" s="14" t="s">
        <v>31</v>
      </c>
      <c r="E106">
        <v>24</v>
      </c>
      <c r="F106" s="10">
        <v>237476</v>
      </c>
      <c r="G106" s="10">
        <v>474110</v>
      </c>
      <c r="H106" s="10">
        <v>1</v>
      </c>
      <c r="I106" s="10">
        <v>170000</v>
      </c>
      <c r="J106" s="10">
        <v>61607</v>
      </c>
      <c r="K106" s="10">
        <v>119</v>
      </c>
    </row>
    <row r="107" spans="1:13">
      <c r="A107" s="1" t="s">
        <v>271</v>
      </c>
      <c r="B107" s="1" t="s">
        <v>296</v>
      </c>
      <c r="C107" s="1">
        <v>2021</v>
      </c>
      <c r="D107" s="14" t="s">
        <v>32</v>
      </c>
      <c r="E107">
        <v>25</v>
      </c>
      <c r="F107" s="10">
        <v>410410</v>
      </c>
      <c r="G107" s="10">
        <v>145200</v>
      </c>
      <c r="H107" s="10">
        <v>1</v>
      </c>
      <c r="I107" s="10">
        <v>410410</v>
      </c>
      <c r="J107" s="10">
        <v>57292</v>
      </c>
      <c r="K107" s="10">
        <v>250</v>
      </c>
    </row>
    <row r="108" spans="1:13">
      <c r="A108" s="1" t="s">
        <v>271</v>
      </c>
      <c r="B108" s="1" t="s">
        <v>296</v>
      </c>
      <c r="C108" s="1">
        <v>2021</v>
      </c>
      <c r="D108" s="14" t="s">
        <v>33</v>
      </c>
      <c r="E108">
        <v>26</v>
      </c>
      <c r="F108" s="10">
        <v>768250</v>
      </c>
      <c r="G108" s="10">
        <v>8811870</v>
      </c>
      <c r="H108" s="10">
        <v>2</v>
      </c>
      <c r="I108" s="10">
        <v>688265</v>
      </c>
      <c r="J108" s="10">
        <v>122776</v>
      </c>
      <c r="K108" s="10">
        <v>211</v>
      </c>
    </row>
    <row r="109" spans="1:13">
      <c r="A109" s="1" t="s">
        <v>271</v>
      </c>
      <c r="B109" s="1" t="s">
        <v>296</v>
      </c>
      <c r="C109" s="1">
        <v>2021</v>
      </c>
      <c r="D109" s="14" t="s">
        <v>34</v>
      </c>
      <c r="E109">
        <v>27</v>
      </c>
      <c r="F109" s="10">
        <v>0</v>
      </c>
      <c r="G109" s="10">
        <v>2500</v>
      </c>
      <c r="H109" s="10">
        <v>0</v>
      </c>
      <c r="I109" s="10">
        <v>0</v>
      </c>
      <c r="J109" s="10">
        <v>4296</v>
      </c>
    </row>
    <row r="110" spans="1:13">
      <c r="A110" s="1" t="s">
        <v>181</v>
      </c>
      <c r="B110" s="1" t="s">
        <v>295</v>
      </c>
      <c r="C110" s="1">
        <v>2021</v>
      </c>
      <c r="D110" s="14" t="s">
        <v>9</v>
      </c>
      <c r="E110">
        <v>1</v>
      </c>
      <c r="F110" s="10">
        <f>SUM(F111:F116)</f>
        <v>0</v>
      </c>
      <c r="G110" s="10">
        <f>SUM(G111:G116)</f>
        <v>1235597</v>
      </c>
      <c r="H110" s="10">
        <f>SUM(H111:H116)</f>
        <v>8</v>
      </c>
      <c r="I110" s="10">
        <f>SUM(I111:I116)</f>
        <v>1005000</v>
      </c>
      <c r="J110" s="10">
        <f>SUM(J111:J116)</f>
        <v>10689</v>
      </c>
      <c r="K110" s="10">
        <f>SUM(K111:K116)</f>
        <v>94</v>
      </c>
    </row>
    <row r="111" spans="1:13">
      <c r="A111" s="1" t="s">
        <v>181</v>
      </c>
      <c r="B111" s="1" t="s">
        <v>295</v>
      </c>
      <c r="C111" s="1">
        <v>2021</v>
      </c>
      <c r="D111" s="14" t="s">
        <v>10</v>
      </c>
      <c r="E11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120</v>
      </c>
      <c r="K111" s="10">
        <v>2</v>
      </c>
    </row>
    <row r="112" spans="1:13">
      <c r="A112" s="1" t="s">
        <v>181</v>
      </c>
      <c r="B112" s="1" t="s">
        <v>295</v>
      </c>
      <c r="C112" s="1">
        <v>2021</v>
      </c>
      <c r="D112" s="14" t="s">
        <v>11</v>
      </c>
      <c r="E112">
        <v>3</v>
      </c>
      <c r="F112" s="10">
        <v>0</v>
      </c>
      <c r="G112" s="10">
        <v>0</v>
      </c>
      <c r="H112" s="10">
        <v>1</v>
      </c>
      <c r="I112" s="10">
        <v>500000</v>
      </c>
      <c r="J112" s="10">
        <v>131</v>
      </c>
      <c r="K112" s="10">
        <v>5</v>
      </c>
    </row>
    <row r="113" spans="1:13">
      <c r="A113" s="1" t="s">
        <v>181</v>
      </c>
      <c r="B113" s="1" t="s">
        <v>295</v>
      </c>
      <c r="C113" s="1">
        <v>2021</v>
      </c>
      <c r="D113" s="14" t="s">
        <v>12</v>
      </c>
      <c r="E113">
        <v>4</v>
      </c>
      <c r="F113" s="10">
        <v>0</v>
      </c>
      <c r="G113" s="10">
        <v>218850</v>
      </c>
      <c r="H113" s="10">
        <v>0</v>
      </c>
      <c r="I113" s="10">
        <v>0</v>
      </c>
      <c r="J113" s="10">
        <v>60</v>
      </c>
      <c r="K113" s="10">
        <v>8</v>
      </c>
    </row>
    <row r="114" spans="1:13">
      <c r="A114" s="1" t="s">
        <v>181</v>
      </c>
      <c r="B114" s="1" t="s">
        <v>295</v>
      </c>
      <c r="C114" s="1">
        <v>2021</v>
      </c>
      <c r="D114" s="14" t="s">
        <v>13</v>
      </c>
      <c r="E114">
        <v>5</v>
      </c>
      <c r="F114" s="10">
        <v>0</v>
      </c>
      <c r="G114" s="10">
        <v>0</v>
      </c>
      <c r="H114" s="10">
        <v>2</v>
      </c>
      <c r="I114" s="10">
        <v>90000</v>
      </c>
      <c r="J114" s="10">
        <v>3166</v>
      </c>
      <c r="K114" s="10">
        <v>19</v>
      </c>
    </row>
    <row r="115" spans="1:13">
      <c r="A115" s="1" t="s">
        <v>181</v>
      </c>
      <c r="B115" s="1" t="s">
        <v>295</v>
      </c>
      <c r="C115" s="1">
        <v>2021</v>
      </c>
      <c r="D115" s="14" t="s">
        <v>14</v>
      </c>
      <c r="E115">
        <v>6</v>
      </c>
      <c r="F115" s="10">
        <v>0</v>
      </c>
      <c r="G115" s="10">
        <v>150000</v>
      </c>
      <c r="H115" s="10">
        <v>0</v>
      </c>
      <c r="I115" s="10">
        <v>100000</v>
      </c>
      <c r="J115" s="10">
        <v>2215</v>
      </c>
      <c r="K115" s="10">
        <v>35</v>
      </c>
    </row>
    <row r="116" spans="1:13">
      <c r="A116" s="1" t="s">
        <v>181</v>
      </c>
      <c r="B116" s="1" t="s">
        <v>295</v>
      </c>
      <c r="C116" s="1">
        <v>2021</v>
      </c>
      <c r="D116" s="14" t="s">
        <v>15</v>
      </c>
      <c r="E116">
        <v>7</v>
      </c>
      <c r="F116" s="10">
        <v>0</v>
      </c>
      <c r="G116" s="10">
        <v>866747</v>
      </c>
      <c r="H116" s="10">
        <v>5</v>
      </c>
      <c r="I116" s="10">
        <v>315000</v>
      </c>
      <c r="J116" s="10">
        <v>4997</v>
      </c>
      <c r="K116" s="10">
        <v>25</v>
      </c>
    </row>
    <row r="117" spans="1:13">
      <c r="A117" s="1" t="s">
        <v>181</v>
      </c>
      <c r="B117" s="1" t="s">
        <v>295</v>
      </c>
      <c r="C117" s="1">
        <v>2021</v>
      </c>
      <c r="D117" s="14" t="s">
        <v>16</v>
      </c>
      <c r="E117">
        <v>8</v>
      </c>
      <c r="F117" s="10">
        <v>0</v>
      </c>
      <c r="G117" s="10">
        <v>460575</v>
      </c>
      <c r="I117" s="10">
        <v>35000</v>
      </c>
      <c r="J117" s="10">
        <v>2479</v>
      </c>
      <c r="K117" s="10">
        <v>15</v>
      </c>
    </row>
    <row r="118" spans="1:13">
      <c r="A118" s="1" t="s">
        <v>181</v>
      </c>
      <c r="B118" s="1" t="s">
        <v>295</v>
      </c>
      <c r="C118" s="1">
        <v>2021</v>
      </c>
      <c r="D118" s="14" t="s">
        <v>17</v>
      </c>
      <c r="E118">
        <v>9</v>
      </c>
      <c r="F118" s="10">
        <v>46000</v>
      </c>
      <c r="G118" s="10">
        <v>356860</v>
      </c>
      <c r="H118" s="10">
        <v>5</v>
      </c>
      <c r="I118" s="10">
        <v>160000</v>
      </c>
      <c r="J118" s="10">
        <v>5880</v>
      </c>
      <c r="K118" s="10">
        <v>37</v>
      </c>
    </row>
    <row r="119" spans="1:13">
      <c r="A119" s="1" t="s">
        <v>181</v>
      </c>
      <c r="B119" s="1" t="s">
        <v>295</v>
      </c>
      <c r="C119" s="1">
        <v>2021</v>
      </c>
      <c r="D119" s="14" t="s">
        <v>18</v>
      </c>
      <c r="E119">
        <v>10</v>
      </c>
      <c r="G119" s="10">
        <v>19081160</v>
      </c>
      <c r="H119" s="10">
        <v>0</v>
      </c>
      <c r="I119" s="10">
        <v>0</v>
      </c>
      <c r="J119" s="10">
        <v>666</v>
      </c>
    </row>
    <row r="120" spans="1:13">
      <c r="A120" s="1" t="s">
        <v>181</v>
      </c>
      <c r="B120" s="1" t="s">
        <v>295</v>
      </c>
      <c r="C120" s="1">
        <v>2021</v>
      </c>
      <c r="D120" s="14" t="s">
        <v>19</v>
      </c>
      <c r="E120">
        <v>11</v>
      </c>
      <c r="G120" s="10">
        <v>272664</v>
      </c>
      <c r="H120" s="10">
        <v>1</v>
      </c>
      <c r="I120" s="10">
        <v>252570</v>
      </c>
      <c r="J120" s="10">
        <v>6520</v>
      </c>
      <c r="K120" s="10">
        <v>35</v>
      </c>
    </row>
    <row r="121" spans="1:13">
      <c r="A121" s="1" t="s">
        <v>181</v>
      </c>
      <c r="B121" s="1" t="s">
        <v>295</v>
      </c>
      <c r="C121" s="1">
        <v>2021</v>
      </c>
      <c r="D121" s="14" t="s">
        <v>20</v>
      </c>
      <c r="E121">
        <v>12</v>
      </c>
      <c r="G121" s="10">
        <v>64667</v>
      </c>
      <c r="J121" s="10">
        <v>448</v>
      </c>
      <c r="K121" s="10">
        <v>8</v>
      </c>
    </row>
    <row r="122" spans="1:13">
      <c r="A122" s="1" t="s">
        <v>181</v>
      </c>
      <c r="B122" s="1" t="s">
        <v>295</v>
      </c>
      <c r="C122" s="1">
        <v>2021</v>
      </c>
      <c r="D122" s="14" t="s">
        <v>21</v>
      </c>
      <c r="E122">
        <v>13</v>
      </c>
      <c r="G122" s="10">
        <v>9030563</v>
      </c>
      <c r="H122" s="10">
        <v>31</v>
      </c>
      <c r="I122" s="10">
        <v>2756480</v>
      </c>
      <c r="J122" s="10">
        <v>120218</v>
      </c>
      <c r="K122" s="10">
        <v>919</v>
      </c>
    </row>
    <row r="123" spans="1:13">
      <c r="A123" s="1" t="s">
        <v>181</v>
      </c>
      <c r="B123" s="1" t="s">
        <v>295</v>
      </c>
      <c r="C123" s="1">
        <v>2021</v>
      </c>
      <c r="D123" s="14" t="s">
        <v>22</v>
      </c>
      <c r="E123">
        <v>14</v>
      </c>
      <c r="F123" s="10">
        <v>1188035</v>
      </c>
      <c r="G123" s="10">
        <v>842077</v>
      </c>
      <c r="H123" s="10">
        <v>7</v>
      </c>
      <c r="I123" s="10">
        <v>200000</v>
      </c>
      <c r="J123" s="10">
        <v>23695</v>
      </c>
      <c r="K123" s="10">
        <v>1637</v>
      </c>
    </row>
    <row r="124" spans="1:13">
      <c r="A124" s="1" t="s">
        <v>181</v>
      </c>
      <c r="B124" s="1" t="s">
        <v>295</v>
      </c>
      <c r="C124" s="1">
        <v>2021</v>
      </c>
      <c r="D124" s="14" t="s">
        <v>23</v>
      </c>
      <c r="E124">
        <v>15</v>
      </c>
      <c r="F124" s="10">
        <v>814930</v>
      </c>
      <c r="G124" s="10">
        <v>535916</v>
      </c>
      <c r="H124" s="10">
        <v>1</v>
      </c>
      <c r="I124" s="10">
        <v>56000</v>
      </c>
      <c r="J124" s="10">
        <v>63384</v>
      </c>
    </row>
    <row r="125" spans="1:13">
      <c r="A125" s="1" t="s">
        <v>181</v>
      </c>
      <c r="B125" s="1" t="s">
        <v>295</v>
      </c>
      <c r="C125" s="1">
        <v>2021</v>
      </c>
      <c r="D125" s="14" t="s">
        <v>24</v>
      </c>
      <c r="E125">
        <v>16</v>
      </c>
      <c r="G125" s="10">
        <v>1498684</v>
      </c>
      <c r="H125" s="10">
        <v>4</v>
      </c>
      <c r="I125" s="10">
        <v>1109364</v>
      </c>
      <c r="J125" s="10">
        <v>34753</v>
      </c>
      <c r="K125" s="10">
        <v>85</v>
      </c>
    </row>
    <row r="126" spans="1:13">
      <c r="A126" s="1" t="s">
        <v>181</v>
      </c>
      <c r="B126" s="1" t="s">
        <v>295</v>
      </c>
      <c r="C126" s="1">
        <v>2021</v>
      </c>
      <c r="D126" s="14" t="s">
        <v>25</v>
      </c>
      <c r="E126">
        <v>17</v>
      </c>
      <c r="F126" s="10">
        <f>SUM(F127:F132)</f>
        <v>0</v>
      </c>
      <c r="G126" s="10">
        <f>SUM(G127:G132)</f>
        <v>5408539</v>
      </c>
      <c r="H126" s="10">
        <f>SUM(H127:H132)</f>
        <v>0</v>
      </c>
      <c r="I126" s="10">
        <f>SUM(I127:I132)</f>
        <v>0</v>
      </c>
      <c r="J126" s="10">
        <f>SUM(J127:J132)</f>
        <v>81681</v>
      </c>
      <c r="K126" s="10">
        <f>SUM(K127:K132)</f>
        <v>345</v>
      </c>
      <c r="L126">
        <v>61927</v>
      </c>
      <c r="M126" s="15"/>
    </row>
    <row r="127" spans="1:13">
      <c r="A127" s="1" t="s">
        <v>181</v>
      </c>
      <c r="B127" s="1" t="s">
        <v>295</v>
      </c>
      <c r="C127" s="1">
        <v>2021</v>
      </c>
      <c r="D127" s="14" t="s">
        <v>26</v>
      </c>
      <c r="E127">
        <v>18</v>
      </c>
      <c r="G127" s="10">
        <v>3183963</v>
      </c>
      <c r="J127" s="10">
        <v>59066</v>
      </c>
      <c r="K127" s="10">
        <v>17</v>
      </c>
      <c r="M127" s="15"/>
    </row>
    <row r="128" spans="1:13">
      <c r="A128" s="1" t="s">
        <v>181</v>
      </c>
      <c r="B128" s="1" t="s">
        <v>295</v>
      </c>
      <c r="C128" s="1">
        <v>2021</v>
      </c>
      <c r="D128" s="14" t="s">
        <v>27</v>
      </c>
      <c r="E128">
        <v>19</v>
      </c>
      <c r="G128" s="10">
        <v>41121</v>
      </c>
      <c r="J128" s="10">
        <v>3040</v>
      </c>
      <c r="M128" s="15"/>
    </row>
    <row r="129" spans="1:13">
      <c r="A129" s="1" t="s">
        <v>181</v>
      </c>
      <c r="B129" s="1" t="s">
        <v>295</v>
      </c>
      <c r="C129" s="1">
        <v>2021</v>
      </c>
      <c r="D129" s="14" t="s">
        <v>28</v>
      </c>
      <c r="E129">
        <v>20</v>
      </c>
      <c r="G129" s="10">
        <v>76114</v>
      </c>
      <c r="J129" s="10">
        <v>6216</v>
      </c>
      <c r="K129" s="10">
        <v>4</v>
      </c>
      <c r="M129" s="15"/>
    </row>
    <row r="130" spans="1:13">
      <c r="A130" s="1" t="s">
        <v>181</v>
      </c>
      <c r="B130" s="1" t="s">
        <v>295</v>
      </c>
      <c r="C130" s="1">
        <v>2021</v>
      </c>
      <c r="D130" s="14" t="s">
        <v>29</v>
      </c>
      <c r="E130">
        <v>21</v>
      </c>
      <c r="G130" s="10">
        <v>87166</v>
      </c>
      <c r="J130" s="10">
        <v>3205</v>
      </c>
      <c r="K130" s="10">
        <v>2</v>
      </c>
    </row>
    <row r="131" spans="1:13">
      <c r="A131" s="1" t="s">
        <v>181</v>
      </c>
      <c r="B131" s="1" t="s">
        <v>295</v>
      </c>
      <c r="C131" s="1">
        <v>2021</v>
      </c>
      <c r="D131" s="14" t="s">
        <v>30</v>
      </c>
      <c r="E131">
        <v>22</v>
      </c>
      <c r="G131" s="10">
        <v>1482168</v>
      </c>
      <c r="J131" s="10">
        <v>8954</v>
      </c>
      <c r="K131" s="10">
        <v>4</v>
      </c>
    </row>
    <row r="132" spans="1:13">
      <c r="A132" s="1" t="s">
        <v>181</v>
      </c>
      <c r="B132" s="1" t="s">
        <v>295</v>
      </c>
      <c r="C132" s="1">
        <v>2021</v>
      </c>
      <c r="D132" s="38" t="s">
        <v>246</v>
      </c>
      <c r="E132">
        <v>23</v>
      </c>
      <c r="G132" s="10">
        <v>538007</v>
      </c>
      <c r="J132" s="10">
        <v>1200</v>
      </c>
      <c r="K132" s="10">
        <v>318</v>
      </c>
    </row>
    <row r="133" spans="1:13">
      <c r="A133" s="1" t="s">
        <v>181</v>
      </c>
      <c r="B133" s="1" t="s">
        <v>295</v>
      </c>
      <c r="C133" s="1">
        <v>2021</v>
      </c>
      <c r="D133" s="14" t="s">
        <v>31</v>
      </c>
      <c r="E133">
        <v>24</v>
      </c>
      <c r="G133" s="10">
        <v>374285</v>
      </c>
      <c r="J133" s="10">
        <v>14411</v>
      </c>
      <c r="K133" s="10">
        <v>9</v>
      </c>
    </row>
    <row r="134" spans="1:13">
      <c r="A134" s="1" t="s">
        <v>181</v>
      </c>
      <c r="B134" s="1" t="s">
        <v>295</v>
      </c>
      <c r="C134" s="1">
        <v>2021</v>
      </c>
      <c r="D134" s="14" t="s">
        <v>32</v>
      </c>
      <c r="E134">
        <v>25</v>
      </c>
      <c r="G134" s="10">
        <v>406369</v>
      </c>
      <c r="H134" s="10">
        <v>1</v>
      </c>
      <c r="I134" s="10">
        <v>20000</v>
      </c>
      <c r="J134" s="10">
        <v>1314</v>
      </c>
      <c r="K134" s="10">
        <v>9</v>
      </c>
    </row>
    <row r="135" spans="1:13">
      <c r="A135" s="1" t="s">
        <v>181</v>
      </c>
      <c r="B135" s="1" t="s">
        <v>295</v>
      </c>
      <c r="C135" s="1">
        <v>2021</v>
      </c>
      <c r="D135" s="14" t="s">
        <v>33</v>
      </c>
      <c r="E135">
        <v>26</v>
      </c>
      <c r="G135" s="10">
        <v>1402994</v>
      </c>
      <c r="J135" s="10">
        <v>102426</v>
      </c>
      <c r="K135" s="10">
        <v>228</v>
      </c>
    </row>
    <row r="136" spans="1:13">
      <c r="A136" s="1" t="s">
        <v>181</v>
      </c>
      <c r="B136" s="1" t="s">
        <v>295</v>
      </c>
      <c r="C136" s="1">
        <v>2021</v>
      </c>
      <c r="D136" s="14" t="s">
        <v>34</v>
      </c>
      <c r="E136">
        <v>27</v>
      </c>
      <c r="G136" s="10">
        <v>45679</v>
      </c>
      <c r="J136" s="10">
        <v>13280</v>
      </c>
    </row>
    <row r="137" spans="1:13">
      <c r="A137" s="1" t="s">
        <v>182</v>
      </c>
      <c r="B137" s="1" t="s">
        <v>295</v>
      </c>
      <c r="C137" s="1">
        <v>2021</v>
      </c>
      <c r="D137" s="14" t="s">
        <v>9</v>
      </c>
      <c r="E137">
        <v>1</v>
      </c>
      <c r="F137" s="10">
        <f>SUM(F138:F143)</f>
        <v>750000</v>
      </c>
      <c r="G137" s="10">
        <f>SUM(G138:G143)</f>
        <v>81000</v>
      </c>
      <c r="H137" s="10">
        <f>SUM(H138:H143)</f>
        <v>0</v>
      </c>
      <c r="I137" s="10">
        <f>SUM(I138:I143)</f>
        <v>0</v>
      </c>
      <c r="J137" s="10">
        <f>SUM(J138:J143)</f>
        <v>6572</v>
      </c>
      <c r="K137" s="10">
        <f>SUM(K138:K143)</f>
        <v>7</v>
      </c>
    </row>
    <row r="138" spans="1:13">
      <c r="A138" s="1" t="s">
        <v>182</v>
      </c>
      <c r="B138" s="1" t="s">
        <v>295</v>
      </c>
      <c r="C138" s="1">
        <v>2021</v>
      </c>
      <c r="D138" s="14" t="s">
        <v>10</v>
      </c>
      <c r="E138">
        <v>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</row>
    <row r="139" spans="1:13">
      <c r="A139" s="1" t="s">
        <v>182</v>
      </c>
      <c r="B139" s="1" t="s">
        <v>295</v>
      </c>
      <c r="C139" s="1">
        <v>2021</v>
      </c>
      <c r="D139" s="14" t="s">
        <v>11</v>
      </c>
      <c r="E139">
        <v>3</v>
      </c>
      <c r="F139" s="10">
        <v>0</v>
      </c>
      <c r="G139" s="10">
        <v>1500</v>
      </c>
      <c r="H139" s="10">
        <v>0</v>
      </c>
      <c r="I139" s="10">
        <v>0</v>
      </c>
      <c r="J139" s="10">
        <v>127</v>
      </c>
      <c r="K139" s="10">
        <v>1</v>
      </c>
    </row>
    <row r="140" spans="1:13">
      <c r="A140" s="1" t="s">
        <v>182</v>
      </c>
      <c r="B140" s="1" t="s">
        <v>295</v>
      </c>
      <c r="C140" s="1">
        <v>2021</v>
      </c>
      <c r="D140" s="14" t="s">
        <v>12</v>
      </c>
      <c r="E140">
        <v>4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</row>
    <row r="141" spans="1:13">
      <c r="A141" s="1" t="s">
        <v>182</v>
      </c>
      <c r="B141" s="1" t="s">
        <v>295</v>
      </c>
      <c r="C141" s="1">
        <v>2021</v>
      </c>
      <c r="D141" s="14" t="s">
        <v>13</v>
      </c>
      <c r="E141">
        <v>5</v>
      </c>
      <c r="F141" s="10">
        <v>0</v>
      </c>
      <c r="G141" s="10">
        <v>2000</v>
      </c>
      <c r="H141" s="10">
        <v>0</v>
      </c>
      <c r="I141" s="10">
        <v>0</v>
      </c>
      <c r="J141" s="10">
        <v>1682</v>
      </c>
      <c r="K141" s="10">
        <v>1</v>
      </c>
    </row>
    <row r="142" spans="1:13">
      <c r="A142" s="1" t="s">
        <v>182</v>
      </c>
      <c r="B142" s="1" t="s">
        <v>295</v>
      </c>
      <c r="C142" s="1">
        <v>2021</v>
      </c>
      <c r="D142" s="14" t="s">
        <v>14</v>
      </c>
      <c r="E142">
        <v>6</v>
      </c>
      <c r="F142" s="10">
        <v>403000</v>
      </c>
      <c r="G142" s="10">
        <v>2500</v>
      </c>
      <c r="H142" s="10">
        <v>0</v>
      </c>
      <c r="I142" s="10">
        <v>0</v>
      </c>
      <c r="J142" s="10">
        <v>2398</v>
      </c>
      <c r="K142" s="10">
        <v>3</v>
      </c>
    </row>
    <row r="143" spans="1:13">
      <c r="A143" s="1" t="s">
        <v>182</v>
      </c>
      <c r="B143" s="1" t="s">
        <v>295</v>
      </c>
      <c r="C143" s="1">
        <v>2021</v>
      </c>
      <c r="D143" s="14" t="s">
        <v>15</v>
      </c>
      <c r="E143">
        <v>7</v>
      </c>
      <c r="F143" s="10">
        <v>347000</v>
      </c>
      <c r="G143" s="10">
        <v>75000</v>
      </c>
      <c r="H143" s="10">
        <v>0</v>
      </c>
      <c r="I143" s="10">
        <v>0</v>
      </c>
      <c r="J143" s="10">
        <v>2365</v>
      </c>
      <c r="K143" s="10">
        <v>2</v>
      </c>
    </row>
    <row r="144" spans="1:13">
      <c r="A144" s="1" t="s">
        <v>182</v>
      </c>
      <c r="B144" s="1" t="s">
        <v>295</v>
      </c>
      <c r="C144" s="1">
        <v>2021</v>
      </c>
      <c r="D144" s="14" t="s">
        <v>16</v>
      </c>
      <c r="E144">
        <v>8</v>
      </c>
      <c r="F144" s="10">
        <v>0</v>
      </c>
      <c r="G144" s="10">
        <v>37601</v>
      </c>
      <c r="H144" s="10">
        <v>0</v>
      </c>
      <c r="I144" s="10">
        <v>0</v>
      </c>
      <c r="J144" s="10">
        <v>963</v>
      </c>
      <c r="K144" s="10">
        <v>9</v>
      </c>
    </row>
    <row r="145" spans="1:13">
      <c r="A145" s="1" t="s">
        <v>182</v>
      </c>
      <c r="B145" s="1" t="s">
        <v>295</v>
      </c>
      <c r="C145" s="1">
        <v>2021</v>
      </c>
      <c r="D145" s="14" t="s">
        <v>17</v>
      </c>
      <c r="E145">
        <v>9</v>
      </c>
      <c r="F145" s="10">
        <v>290559</v>
      </c>
      <c r="G145" s="10">
        <v>4000</v>
      </c>
      <c r="H145" s="10">
        <v>0</v>
      </c>
      <c r="I145" s="10">
        <v>0</v>
      </c>
      <c r="J145" s="10">
        <v>656</v>
      </c>
      <c r="K145" s="10">
        <v>48</v>
      </c>
    </row>
    <row r="146" spans="1:13">
      <c r="A146" s="1" t="s">
        <v>182</v>
      </c>
      <c r="B146" s="1" t="s">
        <v>295</v>
      </c>
      <c r="C146" s="1">
        <v>2021</v>
      </c>
      <c r="D146" s="14" t="s">
        <v>18</v>
      </c>
      <c r="E146">
        <v>10</v>
      </c>
      <c r="F146" s="10">
        <v>548027</v>
      </c>
      <c r="G146" s="10">
        <v>0</v>
      </c>
      <c r="H146" s="10">
        <v>0</v>
      </c>
      <c r="I146" s="10">
        <v>0</v>
      </c>
      <c r="J146" s="10">
        <v>50</v>
      </c>
    </row>
    <row r="147" spans="1:13">
      <c r="A147" s="1" t="s">
        <v>182</v>
      </c>
      <c r="B147" s="1" t="s">
        <v>295</v>
      </c>
      <c r="C147" s="1">
        <v>2021</v>
      </c>
      <c r="D147" s="14" t="s">
        <v>19</v>
      </c>
      <c r="E147">
        <v>11</v>
      </c>
      <c r="F147" s="10">
        <v>2930811</v>
      </c>
      <c r="G147" s="10">
        <v>140916</v>
      </c>
      <c r="H147" s="10">
        <v>1</v>
      </c>
      <c r="I147" s="10">
        <v>495840</v>
      </c>
      <c r="J147" s="10">
        <v>4819</v>
      </c>
      <c r="K147" s="10">
        <v>18</v>
      </c>
    </row>
    <row r="148" spans="1:13">
      <c r="A148" s="1" t="s">
        <v>182</v>
      </c>
      <c r="B148" s="1" t="s">
        <v>295</v>
      </c>
      <c r="C148" s="1">
        <v>2021</v>
      </c>
      <c r="D148" s="14" t="s">
        <v>20</v>
      </c>
      <c r="E148">
        <v>12</v>
      </c>
      <c r="F148" s="10">
        <v>0</v>
      </c>
      <c r="G148" s="10">
        <v>227649</v>
      </c>
      <c r="H148" s="10">
        <v>0</v>
      </c>
      <c r="I148" s="10">
        <v>0</v>
      </c>
      <c r="J148" s="10">
        <v>2473</v>
      </c>
      <c r="K148" s="10">
        <v>21</v>
      </c>
    </row>
    <row r="149" spans="1:13">
      <c r="A149" s="1" t="s">
        <v>182</v>
      </c>
      <c r="B149" s="1" t="s">
        <v>295</v>
      </c>
      <c r="C149" s="1">
        <v>2021</v>
      </c>
      <c r="D149" s="14" t="s">
        <v>21</v>
      </c>
      <c r="E149">
        <v>13</v>
      </c>
      <c r="F149" s="10">
        <v>3495529</v>
      </c>
      <c r="G149" s="10">
        <v>370132</v>
      </c>
      <c r="H149" s="10">
        <v>2</v>
      </c>
      <c r="I149" s="10">
        <v>1876473</v>
      </c>
      <c r="J149" s="10">
        <v>55000</v>
      </c>
      <c r="K149" s="10">
        <v>177</v>
      </c>
    </row>
    <row r="150" spans="1:13">
      <c r="A150" s="1" t="s">
        <v>182</v>
      </c>
      <c r="B150" s="1" t="s">
        <v>295</v>
      </c>
      <c r="C150" s="1">
        <v>2021</v>
      </c>
      <c r="D150" s="14" t="s">
        <v>22</v>
      </c>
      <c r="E150">
        <v>14</v>
      </c>
      <c r="F150" s="10">
        <v>3506274</v>
      </c>
      <c r="G150" s="10">
        <v>444948</v>
      </c>
      <c r="H150" s="10">
        <v>1</v>
      </c>
      <c r="I150" s="10">
        <v>1438158</v>
      </c>
      <c r="J150" s="10">
        <v>4889</v>
      </c>
      <c r="K150" s="10">
        <v>71</v>
      </c>
    </row>
    <row r="151" spans="1:13">
      <c r="A151" s="1" t="s">
        <v>182</v>
      </c>
      <c r="B151" s="1" t="s">
        <v>295</v>
      </c>
      <c r="C151" s="1">
        <v>2021</v>
      </c>
      <c r="D151" s="14" t="s">
        <v>23</v>
      </c>
      <c r="E151">
        <v>15</v>
      </c>
      <c r="F151" s="10">
        <v>3173430</v>
      </c>
      <c r="G151" s="10">
        <v>128500</v>
      </c>
      <c r="H151" s="10">
        <v>11</v>
      </c>
      <c r="I151" s="10">
        <v>6970058</v>
      </c>
      <c r="J151" s="10">
        <v>24131</v>
      </c>
    </row>
    <row r="152" spans="1:13">
      <c r="A152" s="1" t="s">
        <v>182</v>
      </c>
      <c r="B152" s="1" t="s">
        <v>295</v>
      </c>
      <c r="C152" s="1">
        <v>2021</v>
      </c>
      <c r="D152" s="14" t="s">
        <v>24</v>
      </c>
      <c r="E152">
        <v>16</v>
      </c>
      <c r="F152" s="10">
        <v>250000</v>
      </c>
      <c r="G152" s="10">
        <v>336895</v>
      </c>
      <c r="H152" s="10">
        <v>0</v>
      </c>
      <c r="I152" s="10">
        <v>0</v>
      </c>
      <c r="J152" s="10">
        <v>11950</v>
      </c>
      <c r="K152" s="10">
        <v>21</v>
      </c>
    </row>
    <row r="153" spans="1:13">
      <c r="A153" s="1" t="s">
        <v>182</v>
      </c>
      <c r="B153" s="1" t="s">
        <v>295</v>
      </c>
      <c r="C153" s="1">
        <v>2021</v>
      </c>
      <c r="D153" s="14" t="s">
        <v>25</v>
      </c>
      <c r="E153">
        <v>17</v>
      </c>
      <c r="F153" s="10">
        <f>SUM(F154:F159)</f>
        <v>2027900</v>
      </c>
      <c r="G153" s="10">
        <f>SUM(G154:G159)</f>
        <v>307739</v>
      </c>
      <c r="H153" s="10">
        <f>SUM(H154:H159)</f>
        <v>10</v>
      </c>
      <c r="I153" s="10">
        <f>SUM(I154:I159)</f>
        <v>7974969</v>
      </c>
      <c r="J153" s="10">
        <f>SUM(J154:J159)</f>
        <v>26103</v>
      </c>
      <c r="K153" s="10">
        <f>SUM(K154:K159)</f>
        <v>183</v>
      </c>
      <c r="L153">
        <v>82000</v>
      </c>
      <c r="M153" s="15"/>
    </row>
    <row r="154" spans="1:13">
      <c r="A154" s="1" t="s">
        <v>182</v>
      </c>
      <c r="B154" s="1" t="s">
        <v>295</v>
      </c>
      <c r="C154" s="1">
        <v>2021</v>
      </c>
      <c r="D154" s="14" t="s">
        <v>26</v>
      </c>
      <c r="E154">
        <v>18</v>
      </c>
      <c r="F154" s="10">
        <v>0</v>
      </c>
      <c r="G154" s="10">
        <v>72000</v>
      </c>
      <c r="H154" s="10">
        <v>3</v>
      </c>
      <c r="I154" s="10">
        <v>5002669</v>
      </c>
      <c r="J154" s="10">
        <v>7733</v>
      </c>
      <c r="K154" s="10">
        <v>42</v>
      </c>
      <c r="M154" s="15"/>
    </row>
    <row r="155" spans="1:13">
      <c r="A155" s="1" t="s">
        <v>182</v>
      </c>
      <c r="B155" s="1" t="s">
        <v>295</v>
      </c>
      <c r="C155" s="1">
        <v>2021</v>
      </c>
      <c r="D155" s="14" t="s">
        <v>27</v>
      </c>
      <c r="E155">
        <v>19</v>
      </c>
      <c r="F155" s="10">
        <v>0</v>
      </c>
      <c r="G155" s="10">
        <v>0</v>
      </c>
      <c r="H155" s="10">
        <v>2</v>
      </c>
      <c r="I155" s="10">
        <v>1648000</v>
      </c>
      <c r="J155" s="10">
        <v>3942</v>
      </c>
      <c r="K155" s="10">
        <v>11</v>
      </c>
      <c r="M155" s="15"/>
    </row>
    <row r="156" spans="1:13">
      <c r="A156" s="1" t="s">
        <v>182</v>
      </c>
      <c r="B156" s="1" t="s">
        <v>295</v>
      </c>
      <c r="C156" s="1">
        <v>2021</v>
      </c>
      <c r="D156" s="14" t="s">
        <v>28</v>
      </c>
      <c r="E156">
        <v>20</v>
      </c>
      <c r="F156" s="10">
        <v>0</v>
      </c>
      <c r="G156" s="10">
        <v>6000</v>
      </c>
      <c r="H156" s="10">
        <v>0</v>
      </c>
      <c r="I156" s="10">
        <v>0</v>
      </c>
      <c r="J156" s="10">
        <v>1182</v>
      </c>
      <c r="K156" s="10">
        <v>38</v>
      </c>
      <c r="M156" s="15"/>
    </row>
    <row r="157" spans="1:13">
      <c r="A157" s="1" t="s">
        <v>182</v>
      </c>
      <c r="B157" s="1" t="s">
        <v>295</v>
      </c>
      <c r="C157" s="1">
        <v>2021</v>
      </c>
      <c r="D157" s="14" t="s">
        <v>29</v>
      </c>
      <c r="E157">
        <v>21</v>
      </c>
      <c r="F157" s="10">
        <v>800975</v>
      </c>
      <c r="G157" s="10">
        <v>0</v>
      </c>
      <c r="H157" s="10">
        <v>1</v>
      </c>
      <c r="I157" s="10">
        <v>324300</v>
      </c>
      <c r="J157" s="10">
        <v>320</v>
      </c>
      <c r="K157" s="10">
        <v>8</v>
      </c>
    </row>
    <row r="158" spans="1:13">
      <c r="A158" s="1" t="s">
        <v>182</v>
      </c>
      <c r="B158" s="1" t="s">
        <v>295</v>
      </c>
      <c r="C158" s="1">
        <v>2021</v>
      </c>
      <c r="D158" s="14" t="s">
        <v>30</v>
      </c>
      <c r="E158">
        <v>22</v>
      </c>
      <c r="F158" s="10">
        <v>338887</v>
      </c>
      <c r="G158" s="10">
        <v>56900</v>
      </c>
      <c r="H158" s="10">
        <v>0</v>
      </c>
      <c r="I158" s="10">
        <v>0</v>
      </c>
      <c r="J158" s="10">
        <v>4250</v>
      </c>
      <c r="K158" s="10">
        <v>60</v>
      </c>
    </row>
    <row r="159" spans="1:13">
      <c r="A159" s="1" t="s">
        <v>182</v>
      </c>
      <c r="B159" s="1" t="s">
        <v>295</v>
      </c>
      <c r="C159" s="1">
        <v>2021</v>
      </c>
      <c r="D159" s="38" t="s">
        <v>246</v>
      </c>
      <c r="E159">
        <v>23</v>
      </c>
      <c r="F159" s="10">
        <v>888038</v>
      </c>
      <c r="G159" s="10">
        <v>172839</v>
      </c>
      <c r="H159" s="10">
        <v>4</v>
      </c>
      <c r="I159" s="10">
        <v>1000000</v>
      </c>
      <c r="J159" s="10">
        <v>8676</v>
      </c>
      <c r="K159" s="10">
        <v>24</v>
      </c>
    </row>
    <row r="160" spans="1:13">
      <c r="A160" s="1" t="s">
        <v>182</v>
      </c>
      <c r="B160" s="1" t="s">
        <v>295</v>
      </c>
      <c r="C160" s="1">
        <v>2021</v>
      </c>
      <c r="D160" s="14" t="s">
        <v>31</v>
      </c>
      <c r="E160">
        <v>24</v>
      </c>
      <c r="F160" s="10">
        <v>58000</v>
      </c>
      <c r="G160" s="10">
        <v>11900</v>
      </c>
      <c r="H160" s="10">
        <v>1</v>
      </c>
      <c r="I160" s="10">
        <v>532501</v>
      </c>
      <c r="J160" s="10">
        <v>5791</v>
      </c>
      <c r="K160" s="10">
        <v>29</v>
      </c>
    </row>
    <row r="161" spans="1:11">
      <c r="A161" s="1" t="s">
        <v>182</v>
      </c>
      <c r="B161" s="1" t="s">
        <v>295</v>
      </c>
      <c r="C161" s="1">
        <v>2021</v>
      </c>
      <c r="D161" s="14" t="s">
        <v>32</v>
      </c>
      <c r="E161">
        <v>25</v>
      </c>
      <c r="F161" s="10">
        <v>7512250</v>
      </c>
      <c r="G161" s="10">
        <v>385264</v>
      </c>
      <c r="H161" s="10">
        <v>0</v>
      </c>
      <c r="I161" s="10">
        <v>0</v>
      </c>
      <c r="J161" s="10">
        <v>64900</v>
      </c>
      <c r="K161" s="10">
        <v>257</v>
      </c>
    </row>
    <row r="162" spans="1:11">
      <c r="A162" s="1" t="s">
        <v>182</v>
      </c>
      <c r="B162" s="1" t="s">
        <v>295</v>
      </c>
      <c r="C162" s="1">
        <v>2021</v>
      </c>
      <c r="D162" s="14" t="s">
        <v>33</v>
      </c>
      <c r="E162">
        <v>26</v>
      </c>
      <c r="F162" s="10">
        <v>422129</v>
      </c>
      <c r="G162" s="10">
        <v>2092306</v>
      </c>
      <c r="H162" s="10">
        <v>12</v>
      </c>
      <c r="I162" s="10">
        <v>10326045</v>
      </c>
      <c r="J162" s="10">
        <v>78895</v>
      </c>
      <c r="K162" s="10">
        <v>156</v>
      </c>
    </row>
    <row r="163" spans="1:11">
      <c r="A163" s="1" t="s">
        <v>182</v>
      </c>
      <c r="B163" s="1" t="s">
        <v>295</v>
      </c>
      <c r="C163" s="1">
        <v>2021</v>
      </c>
      <c r="D163" s="14" t="s">
        <v>34</v>
      </c>
      <c r="E163">
        <v>27</v>
      </c>
      <c r="F163" s="10">
        <v>600000</v>
      </c>
      <c r="G163" s="10">
        <v>1000</v>
      </c>
      <c r="H163" s="10">
        <v>0</v>
      </c>
      <c r="I163" s="10">
        <v>0</v>
      </c>
      <c r="J163" s="10">
        <v>8426</v>
      </c>
    </row>
    <row r="164" spans="1:11">
      <c r="A164" s="1" t="s">
        <v>183</v>
      </c>
      <c r="B164" s="1" t="s">
        <v>295</v>
      </c>
      <c r="C164" s="1">
        <v>2021</v>
      </c>
      <c r="D164" s="14" t="s">
        <v>9</v>
      </c>
      <c r="E164">
        <v>1</v>
      </c>
      <c r="F164" s="10">
        <f>SUM(F165:F170)</f>
        <v>0</v>
      </c>
      <c r="G164" s="10">
        <f>SUM(G165:G170)</f>
        <v>405000</v>
      </c>
      <c r="H164" s="10">
        <f>SUM(H165:H170)</f>
        <v>7</v>
      </c>
      <c r="I164" s="10">
        <f>SUM(I165:I170)</f>
        <v>235000</v>
      </c>
      <c r="J164" s="10">
        <f>SUM(J165:J170)</f>
        <v>5311</v>
      </c>
      <c r="K164" s="10">
        <f>SUM(K165:K170)</f>
        <v>183</v>
      </c>
    </row>
    <row r="165" spans="1:11">
      <c r="A165" s="1" t="s">
        <v>183</v>
      </c>
      <c r="B165" s="1" t="s">
        <v>295</v>
      </c>
      <c r="C165" s="1">
        <v>2021</v>
      </c>
      <c r="D165" s="14" t="s">
        <v>10</v>
      </c>
      <c r="E165">
        <v>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</row>
    <row r="166" spans="1:11">
      <c r="A166" s="1" t="s">
        <v>183</v>
      </c>
      <c r="B166" s="1" t="s">
        <v>295</v>
      </c>
      <c r="C166" s="1">
        <v>2021</v>
      </c>
      <c r="D166" s="14" t="s">
        <v>11</v>
      </c>
      <c r="E166">
        <v>3</v>
      </c>
      <c r="F166" s="10">
        <v>0</v>
      </c>
      <c r="G166" s="10">
        <v>0</v>
      </c>
      <c r="H166" s="10">
        <v>0</v>
      </c>
      <c r="I166" s="10">
        <v>0</v>
      </c>
      <c r="J166" s="10">
        <v>412</v>
      </c>
      <c r="K166" s="10">
        <v>27</v>
      </c>
    </row>
    <row r="167" spans="1:11">
      <c r="A167" s="1" t="s">
        <v>183</v>
      </c>
      <c r="B167" s="1" t="s">
        <v>295</v>
      </c>
      <c r="C167" s="1">
        <v>2021</v>
      </c>
      <c r="D167" s="14" t="s">
        <v>12</v>
      </c>
      <c r="E167">
        <v>4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</row>
    <row r="168" spans="1:11">
      <c r="A168" s="1" t="s">
        <v>183</v>
      </c>
      <c r="B168" s="1" t="s">
        <v>295</v>
      </c>
      <c r="C168" s="1">
        <v>2021</v>
      </c>
      <c r="D168" s="14" t="s">
        <v>13</v>
      </c>
      <c r="E168">
        <v>5</v>
      </c>
      <c r="F168" s="10">
        <v>0</v>
      </c>
      <c r="G168" s="10">
        <v>0</v>
      </c>
      <c r="H168" s="10">
        <v>0</v>
      </c>
      <c r="I168" s="10">
        <v>0</v>
      </c>
      <c r="J168" s="10">
        <v>132</v>
      </c>
      <c r="K168" s="10">
        <v>8</v>
      </c>
    </row>
    <row r="169" spans="1:11">
      <c r="A169" s="1" t="s">
        <v>183</v>
      </c>
      <c r="B169" s="1" t="s">
        <v>295</v>
      </c>
      <c r="C169" s="1">
        <v>2021</v>
      </c>
      <c r="D169" s="14" t="s">
        <v>14</v>
      </c>
      <c r="E169">
        <v>6</v>
      </c>
      <c r="F169" s="10">
        <v>0</v>
      </c>
      <c r="G169" s="10">
        <v>344000</v>
      </c>
      <c r="H169" s="10">
        <v>0</v>
      </c>
      <c r="I169" s="10">
        <v>0</v>
      </c>
      <c r="J169" s="10">
        <v>2033</v>
      </c>
      <c r="K169" s="10">
        <v>138</v>
      </c>
    </row>
    <row r="170" spans="1:11">
      <c r="A170" s="1" t="s">
        <v>183</v>
      </c>
      <c r="B170" s="1" t="s">
        <v>295</v>
      </c>
      <c r="C170" s="1">
        <v>2021</v>
      </c>
      <c r="D170" s="14" t="s">
        <v>15</v>
      </c>
      <c r="E170">
        <v>7</v>
      </c>
      <c r="F170" s="10">
        <v>0</v>
      </c>
      <c r="G170" s="10">
        <v>61000</v>
      </c>
      <c r="H170" s="10">
        <v>7</v>
      </c>
      <c r="I170" s="10">
        <v>235000</v>
      </c>
      <c r="J170" s="10">
        <v>2734</v>
      </c>
      <c r="K170" s="10">
        <v>10</v>
      </c>
    </row>
    <row r="171" spans="1:11">
      <c r="A171" s="1" t="s">
        <v>183</v>
      </c>
      <c r="B171" s="1" t="s">
        <v>295</v>
      </c>
      <c r="C171" s="1">
        <v>2021</v>
      </c>
      <c r="D171" s="14" t="s">
        <v>16</v>
      </c>
      <c r="E171">
        <v>8</v>
      </c>
      <c r="F171" s="10">
        <v>2724300</v>
      </c>
      <c r="G171" s="10">
        <v>65000</v>
      </c>
      <c r="H171" s="10">
        <v>2</v>
      </c>
      <c r="I171" s="10">
        <v>30000</v>
      </c>
      <c r="J171" s="10">
        <v>767</v>
      </c>
      <c r="K171" s="10">
        <v>11</v>
      </c>
    </row>
    <row r="172" spans="1:11">
      <c r="A172" s="1" t="s">
        <v>183</v>
      </c>
      <c r="B172" s="1" t="s">
        <v>295</v>
      </c>
      <c r="C172" s="1">
        <v>2021</v>
      </c>
      <c r="D172" s="14" t="s">
        <v>17</v>
      </c>
      <c r="E172">
        <v>9</v>
      </c>
      <c r="F172" s="10">
        <v>0</v>
      </c>
      <c r="G172" s="10">
        <v>80000</v>
      </c>
      <c r="H172" s="10">
        <v>0</v>
      </c>
      <c r="I172" s="10">
        <v>0</v>
      </c>
      <c r="J172" s="10">
        <v>2726</v>
      </c>
      <c r="K172" s="10">
        <v>52</v>
      </c>
    </row>
    <row r="173" spans="1:11">
      <c r="A173" s="1" t="s">
        <v>183</v>
      </c>
      <c r="B173" s="1" t="s">
        <v>295</v>
      </c>
      <c r="C173" s="1">
        <v>2021</v>
      </c>
      <c r="D173" s="14" t="s">
        <v>18</v>
      </c>
      <c r="E173">
        <v>10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</row>
    <row r="174" spans="1:11">
      <c r="A174" s="1" t="s">
        <v>183</v>
      </c>
      <c r="B174" s="1" t="s">
        <v>295</v>
      </c>
      <c r="C174" s="1">
        <v>2021</v>
      </c>
      <c r="D174" s="14" t="s">
        <v>19</v>
      </c>
      <c r="E174">
        <v>11</v>
      </c>
      <c r="F174" s="10">
        <v>0</v>
      </c>
      <c r="G174" s="10">
        <v>60000</v>
      </c>
      <c r="H174" s="10">
        <v>0</v>
      </c>
      <c r="I174" s="10">
        <v>0</v>
      </c>
      <c r="J174" s="10">
        <v>2504</v>
      </c>
      <c r="K174" s="10">
        <v>5</v>
      </c>
    </row>
    <row r="175" spans="1:11">
      <c r="A175" s="1" t="s">
        <v>183</v>
      </c>
      <c r="B175" s="1" t="s">
        <v>295</v>
      </c>
      <c r="C175" s="1">
        <v>2021</v>
      </c>
      <c r="D175" s="14" t="s">
        <v>20</v>
      </c>
      <c r="E175">
        <v>12</v>
      </c>
      <c r="F175" s="10">
        <v>1260300</v>
      </c>
      <c r="G175" s="10">
        <v>415826</v>
      </c>
      <c r="H175" s="10">
        <v>3</v>
      </c>
      <c r="I175" s="10">
        <v>192000</v>
      </c>
      <c r="J175" s="10">
        <v>2805</v>
      </c>
      <c r="K175" s="10">
        <v>48</v>
      </c>
    </row>
    <row r="176" spans="1:11">
      <c r="A176" s="1" t="s">
        <v>183</v>
      </c>
      <c r="B176" s="1" t="s">
        <v>295</v>
      </c>
      <c r="C176" s="1">
        <v>2021</v>
      </c>
      <c r="D176" s="14" t="s">
        <v>21</v>
      </c>
      <c r="E176">
        <v>13</v>
      </c>
      <c r="F176" s="10">
        <v>139000</v>
      </c>
      <c r="G176" s="10">
        <v>18134441</v>
      </c>
      <c r="H176" s="10">
        <v>12</v>
      </c>
      <c r="I176" s="10">
        <v>305000</v>
      </c>
      <c r="J176" s="10">
        <v>95392</v>
      </c>
      <c r="K176" s="10">
        <v>360</v>
      </c>
    </row>
    <row r="177" spans="1:13">
      <c r="A177" s="1" t="s">
        <v>183</v>
      </c>
      <c r="B177" s="1" t="s">
        <v>295</v>
      </c>
      <c r="C177" s="1">
        <v>2021</v>
      </c>
      <c r="D177" s="14" t="s">
        <v>22</v>
      </c>
      <c r="E177">
        <v>14</v>
      </c>
      <c r="F177" s="10">
        <v>0</v>
      </c>
      <c r="G177" s="10">
        <v>1241043</v>
      </c>
      <c r="H177" s="10">
        <v>0</v>
      </c>
      <c r="I177" s="10">
        <v>0</v>
      </c>
      <c r="J177" s="10">
        <v>27791</v>
      </c>
      <c r="K177" s="10">
        <v>38</v>
      </c>
    </row>
    <row r="178" spans="1:13">
      <c r="A178" s="1" t="s">
        <v>183</v>
      </c>
      <c r="B178" s="1" t="s">
        <v>295</v>
      </c>
      <c r="C178" s="1">
        <v>2021</v>
      </c>
      <c r="D178" s="14" t="s">
        <v>23</v>
      </c>
      <c r="E178">
        <v>15</v>
      </c>
      <c r="F178" s="10">
        <v>2200000</v>
      </c>
      <c r="G178" s="10">
        <v>490000</v>
      </c>
      <c r="H178" s="10">
        <v>6</v>
      </c>
      <c r="I178" s="10">
        <v>420000</v>
      </c>
      <c r="J178" s="10">
        <v>17994</v>
      </c>
    </row>
    <row r="179" spans="1:13">
      <c r="A179" s="1" t="s">
        <v>183</v>
      </c>
      <c r="B179" s="1" t="s">
        <v>295</v>
      </c>
      <c r="C179" s="1">
        <v>2021</v>
      </c>
      <c r="D179" s="14" t="s">
        <v>24</v>
      </c>
      <c r="E179">
        <v>16</v>
      </c>
      <c r="F179" s="10">
        <v>0</v>
      </c>
      <c r="G179" s="10">
        <v>233574</v>
      </c>
      <c r="H179" s="10">
        <v>0</v>
      </c>
      <c r="I179" s="10">
        <v>0</v>
      </c>
      <c r="J179" s="10">
        <v>45422</v>
      </c>
      <c r="K179" s="10">
        <v>84</v>
      </c>
    </row>
    <row r="180" spans="1:13">
      <c r="A180" s="1" t="s">
        <v>183</v>
      </c>
      <c r="B180" s="1" t="s">
        <v>295</v>
      </c>
      <c r="C180" s="1">
        <v>2021</v>
      </c>
      <c r="D180" s="14" t="s">
        <v>25</v>
      </c>
      <c r="E180">
        <v>17</v>
      </c>
      <c r="F180" s="10">
        <f>SUM(F181:F186)</f>
        <v>1235800</v>
      </c>
      <c r="G180" s="10">
        <f>SUM(G181:G186)</f>
        <v>1144475</v>
      </c>
      <c r="H180" s="10">
        <f>SUM(H181:H186)</f>
        <v>3</v>
      </c>
      <c r="I180" s="10">
        <f>SUM(I181:I186)</f>
        <v>140000</v>
      </c>
      <c r="J180" s="10">
        <f>SUM(J181:J186)</f>
        <v>58660</v>
      </c>
      <c r="K180" s="10">
        <f>SUM(K181:K186)</f>
        <v>327</v>
      </c>
      <c r="M180" s="15"/>
    </row>
    <row r="181" spans="1:13">
      <c r="A181" s="1" t="s">
        <v>183</v>
      </c>
      <c r="B181" s="1" t="s">
        <v>295</v>
      </c>
      <c r="C181" s="1">
        <v>2021</v>
      </c>
      <c r="D181" s="14" t="s">
        <v>26</v>
      </c>
      <c r="E181">
        <v>18</v>
      </c>
      <c r="F181" s="10">
        <v>0</v>
      </c>
      <c r="G181" s="10">
        <v>426022</v>
      </c>
      <c r="H181" s="10">
        <v>1</v>
      </c>
      <c r="I181" s="10">
        <v>15000</v>
      </c>
      <c r="J181" s="10">
        <v>7900</v>
      </c>
      <c r="K181" s="10">
        <v>78</v>
      </c>
      <c r="M181" s="15"/>
    </row>
    <row r="182" spans="1:13">
      <c r="A182" s="1" t="s">
        <v>183</v>
      </c>
      <c r="B182" s="1" t="s">
        <v>295</v>
      </c>
      <c r="C182" s="1">
        <v>2021</v>
      </c>
      <c r="D182" s="14" t="s">
        <v>27</v>
      </c>
      <c r="E182">
        <v>19</v>
      </c>
      <c r="F182" s="10">
        <v>500000</v>
      </c>
      <c r="G182" s="10">
        <v>112325</v>
      </c>
      <c r="H182" s="10">
        <v>1</v>
      </c>
      <c r="I182" s="10">
        <v>110000</v>
      </c>
      <c r="J182" s="10">
        <v>541</v>
      </c>
      <c r="K182" s="10">
        <v>26</v>
      </c>
      <c r="M182" s="15"/>
    </row>
    <row r="183" spans="1:13">
      <c r="A183" s="1" t="s">
        <v>183</v>
      </c>
      <c r="B183" s="1" t="s">
        <v>295</v>
      </c>
      <c r="C183" s="1">
        <v>2021</v>
      </c>
      <c r="D183" s="14" t="s">
        <v>28</v>
      </c>
      <c r="E183">
        <v>20</v>
      </c>
      <c r="F183" s="10">
        <v>0</v>
      </c>
      <c r="G183" s="10">
        <v>49000</v>
      </c>
      <c r="H183" s="10">
        <v>0</v>
      </c>
      <c r="I183" s="10">
        <v>0</v>
      </c>
      <c r="J183" s="10">
        <v>2812</v>
      </c>
      <c r="K183" s="10">
        <v>63</v>
      </c>
      <c r="M183" s="15"/>
    </row>
    <row r="184" spans="1:13">
      <c r="A184" s="1" t="s">
        <v>183</v>
      </c>
      <c r="B184" s="1" t="s">
        <v>295</v>
      </c>
      <c r="C184" s="1">
        <v>2021</v>
      </c>
      <c r="D184" s="14" t="s">
        <v>29</v>
      </c>
      <c r="E184">
        <v>21</v>
      </c>
      <c r="F184" s="10">
        <v>0</v>
      </c>
      <c r="G184" s="10">
        <v>0</v>
      </c>
      <c r="H184" s="10">
        <v>0</v>
      </c>
      <c r="I184" s="10">
        <v>0</v>
      </c>
      <c r="J184" s="10">
        <v>131</v>
      </c>
      <c r="K184" s="10">
        <v>7</v>
      </c>
    </row>
    <row r="185" spans="1:13">
      <c r="A185" s="1" t="s">
        <v>183</v>
      </c>
      <c r="B185" s="1" t="s">
        <v>295</v>
      </c>
      <c r="C185" s="1">
        <v>2021</v>
      </c>
      <c r="D185" s="14" t="s">
        <v>30</v>
      </c>
      <c r="E185">
        <v>22</v>
      </c>
      <c r="F185" s="10">
        <v>0</v>
      </c>
      <c r="G185" s="10">
        <v>127900</v>
      </c>
      <c r="H185" s="10">
        <v>1</v>
      </c>
      <c r="I185" s="10">
        <v>15000</v>
      </c>
      <c r="J185" s="10">
        <v>9658</v>
      </c>
      <c r="K185" s="10">
        <v>97</v>
      </c>
    </row>
    <row r="186" spans="1:13">
      <c r="A186" s="1" t="s">
        <v>183</v>
      </c>
      <c r="B186" s="1" t="s">
        <v>295</v>
      </c>
      <c r="C186" s="1">
        <v>2021</v>
      </c>
      <c r="D186" s="38" t="s">
        <v>246</v>
      </c>
      <c r="E186">
        <v>23</v>
      </c>
      <c r="F186" s="10">
        <v>735800</v>
      </c>
      <c r="G186" s="10">
        <v>429228</v>
      </c>
      <c r="H186" s="10">
        <v>0</v>
      </c>
      <c r="I186" s="10">
        <v>0</v>
      </c>
      <c r="J186" s="10">
        <v>37618</v>
      </c>
      <c r="K186" s="10">
        <v>56</v>
      </c>
    </row>
    <row r="187" spans="1:13">
      <c r="A187" s="1" t="s">
        <v>183</v>
      </c>
      <c r="B187" s="1" t="s">
        <v>295</v>
      </c>
      <c r="C187" s="1">
        <v>2021</v>
      </c>
      <c r="D187" s="14" t="s">
        <v>31</v>
      </c>
      <c r="E187">
        <v>24</v>
      </c>
      <c r="F187" s="10">
        <v>250000</v>
      </c>
      <c r="G187" s="10">
        <v>319040</v>
      </c>
      <c r="H187" s="10">
        <v>7</v>
      </c>
      <c r="I187" s="10">
        <v>136000</v>
      </c>
      <c r="J187" s="10">
        <v>25736</v>
      </c>
      <c r="K187" s="10">
        <v>54</v>
      </c>
    </row>
    <row r="188" spans="1:13">
      <c r="A188" s="1" t="s">
        <v>183</v>
      </c>
      <c r="B188" s="1" t="s">
        <v>295</v>
      </c>
      <c r="C188" s="1">
        <v>2021</v>
      </c>
      <c r="D188" s="14" t="s">
        <v>32</v>
      </c>
      <c r="E188">
        <v>25</v>
      </c>
      <c r="F188" s="10">
        <v>4500000</v>
      </c>
      <c r="G188" s="10">
        <v>1226747</v>
      </c>
      <c r="H188" s="10">
        <v>8</v>
      </c>
      <c r="I188" s="10">
        <v>350000</v>
      </c>
      <c r="J188" s="10">
        <v>78519</v>
      </c>
      <c r="K188" s="10">
        <v>342</v>
      </c>
    </row>
    <row r="189" spans="1:13">
      <c r="A189" s="1" t="s">
        <v>183</v>
      </c>
      <c r="B189" s="1" t="s">
        <v>295</v>
      </c>
      <c r="C189" s="1">
        <v>2021</v>
      </c>
      <c r="D189" s="14" t="s">
        <v>33</v>
      </c>
      <c r="E189">
        <v>26</v>
      </c>
      <c r="F189" s="10">
        <v>1464000</v>
      </c>
      <c r="G189" s="10">
        <v>867616</v>
      </c>
      <c r="H189" s="10">
        <v>6</v>
      </c>
      <c r="I189" s="10">
        <v>342140</v>
      </c>
      <c r="J189" s="10">
        <v>30433</v>
      </c>
      <c r="K189" s="10">
        <v>235</v>
      </c>
    </row>
    <row r="190" spans="1:13">
      <c r="A190" s="1" t="s">
        <v>183</v>
      </c>
      <c r="B190" s="1" t="s">
        <v>295</v>
      </c>
      <c r="C190" s="1">
        <v>2021</v>
      </c>
      <c r="D190" s="14" t="s">
        <v>34</v>
      </c>
      <c r="E190">
        <v>27</v>
      </c>
      <c r="F190" s="10">
        <v>0</v>
      </c>
      <c r="G190" s="10">
        <v>41000</v>
      </c>
      <c r="H190" s="10">
        <v>0</v>
      </c>
      <c r="I190" s="10">
        <v>0</v>
      </c>
      <c r="J190" s="10">
        <v>3553</v>
      </c>
    </row>
    <row r="191" spans="1:13">
      <c r="A191" s="1" t="s">
        <v>210</v>
      </c>
      <c r="B191" s="1" t="s">
        <v>296</v>
      </c>
      <c r="C191" s="1">
        <v>2021</v>
      </c>
      <c r="D191" s="14" t="s">
        <v>9</v>
      </c>
      <c r="E191">
        <v>1</v>
      </c>
      <c r="F191" s="10">
        <f>SUM(F192:F197)</f>
        <v>538096</v>
      </c>
      <c r="G191" s="10">
        <f>SUM(G192:G197)</f>
        <v>4788121</v>
      </c>
      <c r="H191" s="10">
        <f>SUM(H192:H197)</f>
        <v>1</v>
      </c>
      <c r="I191" s="10">
        <f>SUM(I192:I197)</f>
        <v>165270</v>
      </c>
      <c r="J191" s="10">
        <f>SUM(J192:J197)</f>
        <v>4937</v>
      </c>
      <c r="K191" s="10">
        <f>SUM(K192:K197)</f>
        <v>32</v>
      </c>
    </row>
    <row r="192" spans="1:13">
      <c r="A192" s="1" t="s">
        <v>210</v>
      </c>
      <c r="B192" s="1" t="s">
        <v>296</v>
      </c>
      <c r="C192" s="1">
        <v>2021</v>
      </c>
      <c r="D192" s="14" t="s">
        <v>10</v>
      </c>
      <c r="E192">
        <v>2</v>
      </c>
      <c r="F192" s="10">
        <v>0</v>
      </c>
      <c r="G192" s="10">
        <v>0</v>
      </c>
      <c r="H192" s="10">
        <v>0</v>
      </c>
      <c r="I192" s="10">
        <v>0</v>
      </c>
      <c r="J192" s="10">
        <v>70</v>
      </c>
      <c r="K192" s="10">
        <v>1</v>
      </c>
    </row>
    <row r="193" spans="1:13">
      <c r="A193" s="1" t="s">
        <v>210</v>
      </c>
      <c r="B193" s="1" t="s">
        <v>296</v>
      </c>
      <c r="C193" s="1">
        <v>2021</v>
      </c>
      <c r="D193" s="14" t="s">
        <v>11</v>
      </c>
      <c r="E193">
        <v>3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</row>
    <row r="194" spans="1:13">
      <c r="A194" s="1" t="s">
        <v>210</v>
      </c>
      <c r="B194" s="1" t="s">
        <v>296</v>
      </c>
      <c r="C194" s="1">
        <v>2021</v>
      </c>
      <c r="D194" s="14" t="s">
        <v>12</v>
      </c>
      <c r="E194">
        <v>4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</row>
    <row r="195" spans="1:13">
      <c r="A195" s="1" t="s">
        <v>210</v>
      </c>
      <c r="B195" s="1" t="s">
        <v>296</v>
      </c>
      <c r="C195" s="1">
        <v>2021</v>
      </c>
      <c r="D195" s="14" t="s">
        <v>13</v>
      </c>
      <c r="E195">
        <v>5</v>
      </c>
      <c r="F195" s="10">
        <v>0</v>
      </c>
      <c r="G195" s="10">
        <v>0</v>
      </c>
      <c r="H195" s="10">
        <v>0</v>
      </c>
      <c r="I195" s="10">
        <v>0</v>
      </c>
      <c r="J195" s="10">
        <v>313</v>
      </c>
      <c r="K195" s="10">
        <v>0</v>
      </c>
    </row>
    <row r="196" spans="1:13">
      <c r="A196" s="1" t="s">
        <v>210</v>
      </c>
      <c r="B196" s="1" t="s">
        <v>296</v>
      </c>
      <c r="C196" s="1">
        <v>2021</v>
      </c>
      <c r="D196" s="14" t="s">
        <v>14</v>
      </c>
      <c r="E196">
        <v>6</v>
      </c>
      <c r="F196" s="10">
        <v>165270</v>
      </c>
      <c r="G196" s="10">
        <v>1924607</v>
      </c>
      <c r="H196" s="10">
        <v>1</v>
      </c>
      <c r="I196" s="10">
        <v>165270</v>
      </c>
      <c r="J196" s="10">
        <v>3342</v>
      </c>
      <c r="K196" s="10">
        <v>16</v>
      </c>
    </row>
    <row r="197" spans="1:13">
      <c r="A197" s="1" t="s">
        <v>210</v>
      </c>
      <c r="B197" s="1" t="s">
        <v>296</v>
      </c>
      <c r="C197" s="1">
        <v>2021</v>
      </c>
      <c r="D197" s="14" t="s">
        <v>15</v>
      </c>
      <c r="E197">
        <v>7</v>
      </c>
      <c r="F197" s="10">
        <v>372826</v>
      </c>
      <c r="G197" s="10">
        <v>2863514</v>
      </c>
      <c r="H197" s="10">
        <v>0</v>
      </c>
      <c r="I197" s="10">
        <v>0</v>
      </c>
      <c r="J197" s="10">
        <v>1212</v>
      </c>
      <c r="K197" s="10">
        <v>15</v>
      </c>
    </row>
    <row r="198" spans="1:13">
      <c r="A198" s="1" t="s">
        <v>210</v>
      </c>
      <c r="B198" s="1" t="s">
        <v>296</v>
      </c>
      <c r="C198" s="1">
        <v>2021</v>
      </c>
      <c r="D198" s="14" t="s">
        <v>16</v>
      </c>
      <c r="E198">
        <v>8</v>
      </c>
      <c r="F198" s="10">
        <v>725826</v>
      </c>
      <c r="G198" s="10">
        <v>5605047</v>
      </c>
      <c r="H198" s="10">
        <v>1</v>
      </c>
      <c r="I198" s="10">
        <v>353000</v>
      </c>
      <c r="J198" s="10">
        <v>5979</v>
      </c>
      <c r="K198" s="10">
        <v>18</v>
      </c>
    </row>
    <row r="199" spans="1:13">
      <c r="A199" s="1" t="s">
        <v>210</v>
      </c>
      <c r="B199" s="1" t="s">
        <v>296</v>
      </c>
      <c r="C199" s="1">
        <v>2021</v>
      </c>
      <c r="D199" s="14" t="s">
        <v>17</v>
      </c>
      <c r="E199">
        <v>9</v>
      </c>
      <c r="F199" s="10">
        <v>2308300</v>
      </c>
      <c r="G199" s="10">
        <v>2029078</v>
      </c>
      <c r="H199" s="10">
        <v>0</v>
      </c>
      <c r="I199" s="10">
        <v>0</v>
      </c>
      <c r="J199" s="10">
        <v>11142</v>
      </c>
      <c r="K199" s="10">
        <v>23</v>
      </c>
    </row>
    <row r="200" spans="1:13">
      <c r="A200" s="1" t="s">
        <v>210</v>
      </c>
      <c r="B200" s="1" t="s">
        <v>296</v>
      </c>
      <c r="C200" s="1">
        <v>2021</v>
      </c>
      <c r="D200" s="14" t="s">
        <v>18</v>
      </c>
      <c r="E200">
        <v>10</v>
      </c>
      <c r="F200" s="10">
        <v>0</v>
      </c>
      <c r="G200" s="10">
        <v>0</v>
      </c>
      <c r="H200" s="10">
        <v>0</v>
      </c>
      <c r="I200" s="10">
        <v>0</v>
      </c>
      <c r="J200" s="10">
        <v>140</v>
      </c>
    </row>
    <row r="201" spans="1:13">
      <c r="A201" s="1" t="s">
        <v>210</v>
      </c>
      <c r="B201" s="1" t="s">
        <v>296</v>
      </c>
      <c r="C201" s="1">
        <v>2021</v>
      </c>
      <c r="D201" s="14" t="s">
        <v>19</v>
      </c>
      <c r="E201">
        <v>11</v>
      </c>
      <c r="F201" s="10">
        <v>488987</v>
      </c>
      <c r="G201" s="10">
        <v>161099</v>
      </c>
      <c r="H201" s="10">
        <v>0</v>
      </c>
      <c r="I201" s="10">
        <v>0</v>
      </c>
      <c r="J201" s="10">
        <v>389</v>
      </c>
      <c r="K201" s="10">
        <v>0</v>
      </c>
    </row>
    <row r="202" spans="1:13">
      <c r="A202" s="1" t="s">
        <v>210</v>
      </c>
      <c r="B202" s="1" t="s">
        <v>296</v>
      </c>
      <c r="C202" s="1">
        <v>2021</v>
      </c>
      <c r="D202" s="14" t="s">
        <v>20</v>
      </c>
      <c r="E202">
        <v>12</v>
      </c>
      <c r="F202" s="10">
        <v>712700</v>
      </c>
      <c r="G202" s="10">
        <v>8622881</v>
      </c>
      <c r="H202" s="10">
        <v>0</v>
      </c>
      <c r="I202" s="10">
        <v>0</v>
      </c>
      <c r="J202" s="10">
        <v>41549</v>
      </c>
      <c r="K202" s="10">
        <v>52</v>
      </c>
    </row>
    <row r="203" spans="1:13">
      <c r="A203" s="1" t="s">
        <v>210</v>
      </c>
      <c r="B203" s="1" t="s">
        <v>296</v>
      </c>
      <c r="C203" s="1">
        <v>2021</v>
      </c>
      <c r="D203" s="14" t="s">
        <v>21</v>
      </c>
      <c r="E203">
        <v>13</v>
      </c>
      <c r="F203" s="10">
        <v>2849513</v>
      </c>
      <c r="G203" s="10">
        <v>86633360</v>
      </c>
      <c r="H203" s="10">
        <v>1</v>
      </c>
      <c r="I203" s="10">
        <v>224160</v>
      </c>
      <c r="J203" s="10">
        <v>254468</v>
      </c>
      <c r="K203" s="10">
        <v>58</v>
      </c>
    </row>
    <row r="204" spans="1:13">
      <c r="A204" s="1" t="s">
        <v>210</v>
      </c>
      <c r="B204" s="1" t="s">
        <v>296</v>
      </c>
      <c r="C204" s="1">
        <v>2021</v>
      </c>
      <c r="D204" s="14" t="s">
        <v>22</v>
      </c>
      <c r="E204">
        <v>14</v>
      </c>
      <c r="F204" s="10">
        <v>560892</v>
      </c>
      <c r="G204" s="10">
        <v>1573960</v>
      </c>
      <c r="H204" s="10">
        <v>1</v>
      </c>
      <c r="I204" s="10">
        <v>188066</v>
      </c>
      <c r="J204" s="10">
        <v>20604</v>
      </c>
      <c r="K204" s="10">
        <v>21</v>
      </c>
    </row>
    <row r="205" spans="1:13">
      <c r="A205" s="1" t="s">
        <v>210</v>
      </c>
      <c r="B205" s="1" t="s">
        <v>296</v>
      </c>
      <c r="C205" s="1">
        <v>2021</v>
      </c>
      <c r="D205" s="14" t="s">
        <v>23</v>
      </c>
      <c r="E205">
        <v>15</v>
      </c>
      <c r="F205" s="10">
        <v>524326</v>
      </c>
      <c r="G205" s="10">
        <v>2537498</v>
      </c>
      <c r="H205" s="10">
        <v>0</v>
      </c>
      <c r="I205" s="10">
        <v>0</v>
      </c>
      <c r="J205" s="10">
        <v>39498</v>
      </c>
    </row>
    <row r="206" spans="1:13">
      <c r="A206" s="1" t="s">
        <v>210</v>
      </c>
      <c r="B206" s="1" t="s">
        <v>296</v>
      </c>
      <c r="C206" s="1">
        <v>2021</v>
      </c>
      <c r="D206" s="14" t="s">
        <v>24</v>
      </c>
      <c r="E206">
        <v>16</v>
      </c>
      <c r="F206" s="10">
        <v>350047</v>
      </c>
      <c r="G206" s="10">
        <v>2312996</v>
      </c>
      <c r="H206" s="10">
        <v>0</v>
      </c>
      <c r="I206" s="10">
        <v>0</v>
      </c>
      <c r="J206" s="10">
        <v>86605</v>
      </c>
      <c r="K206" s="10">
        <v>20</v>
      </c>
    </row>
    <row r="207" spans="1:13">
      <c r="A207" s="1" t="s">
        <v>210</v>
      </c>
      <c r="B207" s="1" t="s">
        <v>296</v>
      </c>
      <c r="C207" s="1">
        <v>2021</v>
      </c>
      <c r="D207" s="14" t="s">
        <v>25</v>
      </c>
      <c r="E207">
        <v>17</v>
      </c>
      <c r="F207" s="10">
        <f>SUM(F208:F213)</f>
        <v>26367100</v>
      </c>
      <c r="G207" s="10">
        <f>SUM(G208:G213)</f>
        <v>22308875</v>
      </c>
      <c r="H207" s="10">
        <f>SUM(H208:H213)</f>
        <v>2</v>
      </c>
      <c r="I207" s="10">
        <f>SUM(I208:I213)</f>
        <v>335665</v>
      </c>
      <c r="J207" s="10">
        <f>SUM(J208:J213)</f>
        <v>407844</v>
      </c>
      <c r="K207" s="10">
        <f>SUM(K208:K213)</f>
        <v>194</v>
      </c>
      <c r="L207">
        <v>81642</v>
      </c>
      <c r="M207" s="15"/>
    </row>
    <row r="208" spans="1:13">
      <c r="A208" s="1" t="s">
        <v>210</v>
      </c>
      <c r="B208" s="1" t="s">
        <v>296</v>
      </c>
      <c r="C208" s="1">
        <v>2021</v>
      </c>
      <c r="D208" s="14" t="s">
        <v>26</v>
      </c>
      <c r="E208">
        <v>18</v>
      </c>
      <c r="F208" s="10">
        <v>0</v>
      </c>
      <c r="G208" s="10">
        <v>9507813</v>
      </c>
      <c r="H208" s="10">
        <v>0</v>
      </c>
      <c r="I208" s="10">
        <v>0</v>
      </c>
      <c r="J208" s="10">
        <v>64462</v>
      </c>
      <c r="K208" s="10">
        <v>38</v>
      </c>
      <c r="M208" s="15"/>
    </row>
    <row r="209" spans="1:13">
      <c r="A209" s="1" t="s">
        <v>210</v>
      </c>
      <c r="B209" s="1" t="s">
        <v>296</v>
      </c>
      <c r="C209" s="1">
        <v>2021</v>
      </c>
      <c r="D209" s="14" t="s">
        <v>27</v>
      </c>
      <c r="E209">
        <v>19</v>
      </c>
      <c r="F209" s="10">
        <v>384494</v>
      </c>
      <c r="G209" s="10">
        <v>0</v>
      </c>
      <c r="H209" s="10">
        <v>1</v>
      </c>
      <c r="I209" s="10">
        <v>140000</v>
      </c>
      <c r="J209" s="10">
        <v>5480</v>
      </c>
      <c r="K209" s="10">
        <v>5</v>
      </c>
      <c r="M209" s="15"/>
    </row>
    <row r="210" spans="1:13">
      <c r="A210" s="1" t="s">
        <v>210</v>
      </c>
      <c r="B210" s="1" t="s">
        <v>296</v>
      </c>
      <c r="C210" s="1">
        <v>2021</v>
      </c>
      <c r="D210" s="14" t="s">
        <v>28</v>
      </c>
      <c r="E210">
        <v>20</v>
      </c>
      <c r="F210" s="10">
        <v>389727</v>
      </c>
      <c r="G210" s="10">
        <v>1118669</v>
      </c>
      <c r="H210" s="10">
        <v>0</v>
      </c>
      <c r="I210" s="10">
        <v>0</v>
      </c>
      <c r="J210" s="10">
        <v>5735</v>
      </c>
      <c r="K210" s="10">
        <v>59</v>
      </c>
      <c r="M210" s="15"/>
    </row>
    <row r="211" spans="1:13">
      <c r="A211" s="1" t="s">
        <v>210</v>
      </c>
      <c r="B211" s="1" t="s">
        <v>296</v>
      </c>
      <c r="C211" s="1">
        <v>2021</v>
      </c>
      <c r="D211" s="14" t="s">
        <v>29</v>
      </c>
      <c r="E211">
        <v>21</v>
      </c>
      <c r="F211" s="10">
        <v>0</v>
      </c>
      <c r="G211" s="10">
        <v>24000</v>
      </c>
      <c r="H211" s="10">
        <v>0</v>
      </c>
      <c r="I211" s="10">
        <v>0</v>
      </c>
      <c r="J211" s="10">
        <v>1272</v>
      </c>
      <c r="K211" s="10">
        <v>18</v>
      </c>
    </row>
    <row r="212" spans="1:13">
      <c r="A212" s="1" t="s">
        <v>210</v>
      </c>
      <c r="B212" s="1" t="s">
        <v>296</v>
      </c>
      <c r="C212" s="1">
        <v>2021</v>
      </c>
      <c r="D212" s="14" t="s">
        <v>30</v>
      </c>
      <c r="E212">
        <v>22</v>
      </c>
      <c r="F212" s="10">
        <v>684652</v>
      </c>
      <c r="G212" s="10">
        <v>1270972</v>
      </c>
      <c r="H212" s="10">
        <v>1</v>
      </c>
      <c r="I212" s="10">
        <v>195665</v>
      </c>
      <c r="J212" s="10">
        <v>43499</v>
      </c>
      <c r="K212" s="10">
        <v>54</v>
      </c>
    </row>
    <row r="213" spans="1:13">
      <c r="A213" s="1" t="s">
        <v>210</v>
      </c>
      <c r="B213" s="1" t="s">
        <v>296</v>
      </c>
      <c r="C213" s="1">
        <v>2021</v>
      </c>
      <c r="D213" s="38" t="s">
        <v>246</v>
      </c>
      <c r="E213">
        <v>23</v>
      </c>
      <c r="F213" s="10">
        <v>24908227</v>
      </c>
      <c r="G213" s="10">
        <v>10387421</v>
      </c>
      <c r="H213" s="10">
        <v>0</v>
      </c>
      <c r="I213" s="10">
        <v>0</v>
      </c>
      <c r="J213" s="10">
        <v>287396</v>
      </c>
      <c r="K213" s="10">
        <v>20</v>
      </c>
    </row>
    <row r="214" spans="1:13">
      <c r="A214" s="1" t="s">
        <v>210</v>
      </c>
      <c r="B214" s="1" t="s">
        <v>296</v>
      </c>
      <c r="C214" s="1">
        <v>2021</v>
      </c>
      <c r="D214" s="14" t="s">
        <v>31</v>
      </c>
      <c r="E214">
        <v>24</v>
      </c>
      <c r="F214" s="10">
        <v>977974</v>
      </c>
      <c r="G214" s="10">
        <v>2893075</v>
      </c>
      <c r="H214" s="10">
        <v>0</v>
      </c>
      <c r="I214" s="10">
        <v>0</v>
      </c>
      <c r="J214" s="10">
        <v>56932</v>
      </c>
      <c r="K214" s="10">
        <v>28</v>
      </c>
    </row>
    <row r="215" spans="1:13">
      <c r="A215" s="1" t="s">
        <v>210</v>
      </c>
      <c r="B215" s="1" t="s">
        <v>296</v>
      </c>
      <c r="C215" s="1">
        <v>2021</v>
      </c>
      <c r="D215" s="14" t="s">
        <v>32</v>
      </c>
      <c r="E215">
        <v>25</v>
      </c>
      <c r="F215" s="10">
        <v>8700911</v>
      </c>
      <c r="G215" s="10">
        <v>19445391</v>
      </c>
      <c r="H215" s="10">
        <v>4</v>
      </c>
      <c r="I215" s="10">
        <v>1023066</v>
      </c>
      <c r="J215" s="10">
        <v>90685</v>
      </c>
      <c r="K215" s="10">
        <v>155</v>
      </c>
    </row>
    <row r="216" spans="1:13">
      <c r="A216" s="1" t="s">
        <v>210</v>
      </c>
      <c r="B216" s="1" t="s">
        <v>296</v>
      </c>
      <c r="C216" s="1">
        <v>2021</v>
      </c>
      <c r="D216" s="14" t="s">
        <v>33</v>
      </c>
      <c r="E216">
        <v>26</v>
      </c>
      <c r="F216" s="10">
        <v>2002535</v>
      </c>
      <c r="G216" s="10">
        <v>59179490</v>
      </c>
      <c r="H216" s="10">
        <v>1</v>
      </c>
      <c r="I216" s="10">
        <v>577135</v>
      </c>
      <c r="J216" s="10">
        <v>258682</v>
      </c>
      <c r="K216" s="10">
        <v>101</v>
      </c>
    </row>
    <row r="217" spans="1:13">
      <c r="A217" s="1" t="s">
        <v>210</v>
      </c>
      <c r="B217" s="1" t="s">
        <v>296</v>
      </c>
      <c r="C217" s="1">
        <v>2021</v>
      </c>
      <c r="D217" s="14" t="s">
        <v>34</v>
      </c>
      <c r="E217">
        <v>27</v>
      </c>
      <c r="F217" s="10">
        <v>745652</v>
      </c>
      <c r="G217" s="10">
        <v>1020998</v>
      </c>
      <c r="H217" s="10">
        <v>0</v>
      </c>
      <c r="I217" s="10">
        <v>0</v>
      </c>
      <c r="J217" s="10">
        <v>192973</v>
      </c>
    </row>
    <row r="218" spans="1:13">
      <c r="A218" s="1" t="s">
        <v>199</v>
      </c>
      <c r="B218" s="1" t="s">
        <v>283</v>
      </c>
      <c r="C218" s="1">
        <v>2021</v>
      </c>
      <c r="D218" s="14" t="s">
        <v>9</v>
      </c>
      <c r="E218">
        <v>1</v>
      </c>
      <c r="F218" s="10">
        <f>SUM(F219:F224)</f>
        <v>2446300</v>
      </c>
      <c r="G218" s="10">
        <f>SUM(G219:G224)</f>
        <v>930282</v>
      </c>
      <c r="H218" s="10">
        <f>SUM(H219:H224)</f>
        <v>9</v>
      </c>
      <c r="I218" s="10">
        <f>SUM(I219:I224)</f>
        <v>4825000</v>
      </c>
      <c r="J218" s="10">
        <f>SUM(J219:J224)</f>
        <v>11321</v>
      </c>
      <c r="K218" s="10">
        <f>SUM(K219:K224)</f>
        <v>82</v>
      </c>
    </row>
    <row r="219" spans="1:13">
      <c r="A219" s="1" t="s">
        <v>199</v>
      </c>
      <c r="B219" s="1" t="s">
        <v>283</v>
      </c>
      <c r="C219" s="1">
        <v>2021</v>
      </c>
      <c r="D219" s="14" t="s">
        <v>10</v>
      </c>
      <c r="E219">
        <v>2</v>
      </c>
    </row>
    <row r="220" spans="1:13">
      <c r="A220" s="1" t="s">
        <v>199</v>
      </c>
      <c r="B220" s="1" t="s">
        <v>283</v>
      </c>
      <c r="C220" s="1">
        <v>2021</v>
      </c>
      <c r="D220" s="14" t="s">
        <v>11</v>
      </c>
      <c r="E220">
        <v>3</v>
      </c>
    </row>
    <row r="221" spans="1:13">
      <c r="A221" s="1" t="s">
        <v>199</v>
      </c>
      <c r="B221" s="1" t="s">
        <v>283</v>
      </c>
      <c r="C221" s="1">
        <v>2021</v>
      </c>
      <c r="D221" s="14" t="s">
        <v>12</v>
      </c>
      <c r="E221">
        <v>4</v>
      </c>
    </row>
    <row r="222" spans="1:13">
      <c r="A222" s="1" t="s">
        <v>199</v>
      </c>
      <c r="B222" s="1" t="s">
        <v>283</v>
      </c>
      <c r="C222" s="1">
        <v>2021</v>
      </c>
      <c r="D222" s="14" t="s">
        <v>13</v>
      </c>
      <c r="E222">
        <v>5</v>
      </c>
      <c r="F222" s="10">
        <v>1942000</v>
      </c>
      <c r="G222" s="10">
        <v>70000</v>
      </c>
      <c r="H222" s="10">
        <v>4</v>
      </c>
      <c r="I222" s="10">
        <v>1600000</v>
      </c>
      <c r="J222" s="10">
        <v>219</v>
      </c>
      <c r="K222" s="10">
        <v>2</v>
      </c>
    </row>
    <row r="223" spans="1:13">
      <c r="A223" s="1" t="s">
        <v>199</v>
      </c>
      <c r="B223" s="1" t="s">
        <v>283</v>
      </c>
      <c r="C223" s="1">
        <v>2021</v>
      </c>
      <c r="D223" s="14" t="s">
        <v>14</v>
      </c>
      <c r="E223">
        <v>6</v>
      </c>
      <c r="H223" s="10">
        <v>3</v>
      </c>
      <c r="I223" s="10">
        <v>1800000</v>
      </c>
      <c r="J223" s="10">
        <v>10924</v>
      </c>
      <c r="K223" s="10">
        <v>75</v>
      </c>
    </row>
    <row r="224" spans="1:13">
      <c r="A224" s="1" t="s">
        <v>199</v>
      </c>
      <c r="B224" s="1" t="s">
        <v>283</v>
      </c>
      <c r="C224" s="1">
        <v>2021</v>
      </c>
      <c r="D224" s="14" t="s">
        <v>15</v>
      </c>
      <c r="E224">
        <v>7</v>
      </c>
      <c r="F224" s="10">
        <v>504300</v>
      </c>
      <c r="G224" s="10">
        <v>860282</v>
      </c>
      <c r="H224" s="10">
        <v>2</v>
      </c>
      <c r="I224" s="10">
        <v>1425000</v>
      </c>
      <c r="J224" s="10">
        <v>178</v>
      </c>
      <c r="K224" s="10">
        <v>5</v>
      </c>
    </row>
    <row r="225" spans="1:13">
      <c r="A225" s="1" t="s">
        <v>199</v>
      </c>
      <c r="B225" s="1" t="s">
        <v>283</v>
      </c>
      <c r="C225" s="1">
        <v>2021</v>
      </c>
      <c r="D225" s="14" t="s">
        <v>16</v>
      </c>
      <c r="E225">
        <v>8</v>
      </c>
      <c r="G225" s="10">
        <v>229800</v>
      </c>
      <c r="H225" s="10">
        <v>3</v>
      </c>
      <c r="I225" s="10">
        <v>136820</v>
      </c>
      <c r="J225" s="10">
        <v>3277</v>
      </c>
      <c r="K225" s="10">
        <v>28</v>
      </c>
    </row>
    <row r="226" spans="1:13">
      <c r="A226" s="1" t="s">
        <v>199</v>
      </c>
      <c r="B226" s="1" t="s">
        <v>283</v>
      </c>
      <c r="C226" s="1">
        <v>2021</v>
      </c>
      <c r="D226" s="14" t="s">
        <v>17</v>
      </c>
      <c r="E226">
        <v>9</v>
      </c>
      <c r="F226" s="10">
        <v>684961</v>
      </c>
      <c r="G226" s="10">
        <v>176440</v>
      </c>
      <c r="H226" s="10">
        <v>2</v>
      </c>
      <c r="I226" s="10">
        <v>112999</v>
      </c>
      <c r="J226" s="10">
        <v>5242</v>
      </c>
      <c r="K226" s="10">
        <v>128</v>
      </c>
    </row>
    <row r="227" spans="1:13">
      <c r="A227" s="1" t="s">
        <v>199</v>
      </c>
      <c r="B227" s="1" t="s">
        <v>283</v>
      </c>
      <c r="C227" s="1">
        <v>2021</v>
      </c>
      <c r="D227" s="14" t="s">
        <v>18</v>
      </c>
      <c r="E227">
        <v>10</v>
      </c>
      <c r="F227" s="10">
        <v>285376</v>
      </c>
      <c r="G227" s="10">
        <v>4500</v>
      </c>
      <c r="J227" s="10">
        <v>199</v>
      </c>
    </row>
    <row r="228" spans="1:13">
      <c r="A228" s="1" t="s">
        <v>199</v>
      </c>
      <c r="B228" s="1" t="s">
        <v>283</v>
      </c>
      <c r="C228" s="1">
        <v>2021</v>
      </c>
      <c r="D228" s="14" t="s">
        <v>19</v>
      </c>
      <c r="E228">
        <v>11</v>
      </c>
    </row>
    <row r="229" spans="1:13">
      <c r="A229" s="1" t="s">
        <v>199</v>
      </c>
      <c r="B229" s="1" t="s">
        <v>283</v>
      </c>
      <c r="C229" s="1">
        <v>2021</v>
      </c>
      <c r="D229" s="14" t="s">
        <v>20</v>
      </c>
      <c r="E229">
        <v>12</v>
      </c>
      <c r="F229" s="10">
        <v>2978935</v>
      </c>
      <c r="G229" s="10">
        <v>1079099</v>
      </c>
      <c r="H229" s="10">
        <v>46</v>
      </c>
      <c r="I229" s="10">
        <v>2082075</v>
      </c>
      <c r="J229" s="10">
        <v>24723</v>
      </c>
      <c r="K229" s="10">
        <v>72</v>
      </c>
    </row>
    <row r="230" spans="1:13">
      <c r="A230" s="1" t="s">
        <v>199</v>
      </c>
      <c r="B230" s="1" t="s">
        <v>283</v>
      </c>
      <c r="C230" s="1">
        <v>2021</v>
      </c>
      <c r="D230" s="14" t="s">
        <v>21</v>
      </c>
      <c r="E230">
        <v>13</v>
      </c>
      <c r="F230" s="10">
        <v>5269057</v>
      </c>
      <c r="G230" s="10">
        <v>2223640</v>
      </c>
      <c r="H230" s="10">
        <v>19</v>
      </c>
      <c r="I230" s="10">
        <v>2803754</v>
      </c>
      <c r="J230" s="10">
        <v>26973</v>
      </c>
      <c r="K230" s="10">
        <v>487</v>
      </c>
    </row>
    <row r="231" spans="1:13">
      <c r="A231" s="1" t="s">
        <v>199</v>
      </c>
      <c r="B231" s="1" t="s">
        <v>283</v>
      </c>
      <c r="C231" s="1">
        <v>2021</v>
      </c>
      <c r="D231" s="14" t="s">
        <v>22</v>
      </c>
      <c r="E231">
        <v>14</v>
      </c>
      <c r="F231" s="10">
        <v>9774664</v>
      </c>
      <c r="G231" s="10">
        <v>1447102</v>
      </c>
      <c r="H231" s="10">
        <v>11</v>
      </c>
      <c r="I231" s="10">
        <v>783291</v>
      </c>
      <c r="J231" s="10">
        <v>89244</v>
      </c>
      <c r="K231" s="10">
        <v>85</v>
      </c>
    </row>
    <row r="232" spans="1:13">
      <c r="A232" s="1" t="s">
        <v>199</v>
      </c>
      <c r="B232" s="1" t="s">
        <v>283</v>
      </c>
      <c r="C232" s="1">
        <v>2021</v>
      </c>
      <c r="D232" s="14" t="s">
        <v>23</v>
      </c>
      <c r="E232">
        <v>15</v>
      </c>
      <c r="F232" s="10">
        <v>7373998</v>
      </c>
      <c r="G232" s="10">
        <v>1688612</v>
      </c>
      <c r="H232" s="10">
        <v>8</v>
      </c>
      <c r="I232" s="10">
        <v>267067</v>
      </c>
      <c r="J232" s="10">
        <v>69919</v>
      </c>
    </row>
    <row r="233" spans="1:13">
      <c r="A233" s="1" t="s">
        <v>199</v>
      </c>
      <c r="B233" s="1" t="s">
        <v>283</v>
      </c>
      <c r="C233" s="1">
        <v>2021</v>
      </c>
      <c r="D233" s="14" t="s">
        <v>24</v>
      </c>
      <c r="E233">
        <v>16</v>
      </c>
      <c r="F233" s="10">
        <v>5970968</v>
      </c>
      <c r="G233" s="10">
        <v>481811</v>
      </c>
      <c r="H233" s="10">
        <v>6</v>
      </c>
      <c r="I233" s="10">
        <v>811650</v>
      </c>
      <c r="J233" s="10">
        <v>21653</v>
      </c>
      <c r="K233" s="10">
        <v>102</v>
      </c>
    </row>
    <row r="234" spans="1:13">
      <c r="A234" s="1" t="s">
        <v>199</v>
      </c>
      <c r="B234" s="1" t="s">
        <v>283</v>
      </c>
      <c r="C234" s="1">
        <v>2021</v>
      </c>
      <c r="D234" s="14" t="s">
        <v>25</v>
      </c>
      <c r="E234">
        <v>17</v>
      </c>
      <c r="F234" s="10">
        <f>SUM(F235:F240)</f>
        <v>11269942</v>
      </c>
      <c r="G234" s="10">
        <f>SUM(G235:G240)</f>
        <v>2681011</v>
      </c>
      <c r="H234" s="10">
        <f>SUM(H235:H240)</f>
        <v>26</v>
      </c>
      <c r="I234" s="10">
        <f>SUM(I235:I240)</f>
        <v>794000</v>
      </c>
      <c r="J234" s="10">
        <f>SUM(J235:J240)</f>
        <v>58797</v>
      </c>
      <c r="K234" s="10">
        <f>SUM(K235:K240)</f>
        <v>519</v>
      </c>
      <c r="L234">
        <v>101198</v>
      </c>
      <c r="M234" s="15"/>
    </row>
    <row r="235" spans="1:13">
      <c r="A235" s="1" t="s">
        <v>199</v>
      </c>
      <c r="B235" s="1" t="s">
        <v>283</v>
      </c>
      <c r="C235" s="1">
        <v>2021</v>
      </c>
      <c r="D235" s="14" t="s">
        <v>26</v>
      </c>
      <c r="E235">
        <v>18</v>
      </c>
      <c r="F235" s="10">
        <v>8962622</v>
      </c>
      <c r="G235" s="10">
        <v>463916</v>
      </c>
      <c r="H235" s="10">
        <v>9</v>
      </c>
      <c r="I235" s="10">
        <v>200000</v>
      </c>
      <c r="J235" s="10">
        <v>16937</v>
      </c>
      <c r="K235" s="10">
        <v>339</v>
      </c>
      <c r="M235" s="15"/>
    </row>
    <row r="236" spans="1:13">
      <c r="A236" s="1" t="s">
        <v>199</v>
      </c>
      <c r="B236" s="1" t="s">
        <v>283</v>
      </c>
      <c r="C236" s="1">
        <v>2021</v>
      </c>
      <c r="D236" s="14" t="s">
        <v>27</v>
      </c>
      <c r="E236">
        <v>19</v>
      </c>
      <c r="F236" s="10">
        <v>686314</v>
      </c>
      <c r="G236" s="10">
        <v>28000</v>
      </c>
      <c r="J236" s="10">
        <v>521</v>
      </c>
      <c r="K236" s="10">
        <v>6</v>
      </c>
      <c r="M236" s="15"/>
    </row>
    <row r="237" spans="1:13">
      <c r="A237" s="1" t="s">
        <v>199</v>
      </c>
      <c r="B237" s="1" t="s">
        <v>283</v>
      </c>
      <c r="C237" s="1">
        <v>2021</v>
      </c>
      <c r="D237" s="14" t="s">
        <v>28</v>
      </c>
      <c r="E237">
        <v>20</v>
      </c>
      <c r="F237" s="10">
        <v>155060</v>
      </c>
      <c r="H237" s="10">
        <v>1</v>
      </c>
      <c r="I237" s="10">
        <v>100000</v>
      </c>
      <c r="J237" s="10">
        <v>1178</v>
      </c>
      <c r="K237" s="10">
        <v>28</v>
      </c>
      <c r="M237" s="15"/>
    </row>
    <row r="238" spans="1:13">
      <c r="A238" s="1" t="s">
        <v>199</v>
      </c>
      <c r="B238" s="1" t="s">
        <v>283</v>
      </c>
      <c r="C238" s="1">
        <v>2021</v>
      </c>
      <c r="D238" s="14" t="s">
        <v>29</v>
      </c>
      <c r="E238">
        <v>21</v>
      </c>
      <c r="J238" s="10">
        <v>272</v>
      </c>
      <c r="K238" s="10">
        <v>3</v>
      </c>
    </row>
    <row r="239" spans="1:13">
      <c r="A239" s="1" t="s">
        <v>199</v>
      </c>
      <c r="B239" s="1" t="s">
        <v>283</v>
      </c>
      <c r="C239" s="1">
        <v>2021</v>
      </c>
      <c r="D239" s="14" t="s">
        <v>30</v>
      </c>
      <c r="E239">
        <v>22</v>
      </c>
      <c r="G239" s="10">
        <v>74390</v>
      </c>
      <c r="J239" s="10">
        <v>2930</v>
      </c>
      <c r="K239" s="10">
        <v>73</v>
      </c>
    </row>
    <row r="240" spans="1:13">
      <c r="A240" s="1" t="s">
        <v>199</v>
      </c>
      <c r="B240" s="1" t="s">
        <v>283</v>
      </c>
      <c r="C240" s="1">
        <v>2021</v>
      </c>
      <c r="D240" s="38" t="s">
        <v>246</v>
      </c>
      <c r="E240">
        <v>23</v>
      </c>
      <c r="F240" s="10">
        <v>1465946</v>
      </c>
      <c r="G240" s="10">
        <v>2114705</v>
      </c>
      <c r="H240" s="10">
        <v>16</v>
      </c>
      <c r="I240" s="10">
        <v>494000</v>
      </c>
      <c r="J240" s="10">
        <v>36959</v>
      </c>
      <c r="K240" s="10">
        <v>70</v>
      </c>
    </row>
    <row r="241" spans="1:11">
      <c r="A241" s="1" t="s">
        <v>199</v>
      </c>
      <c r="B241" s="1" t="s">
        <v>283</v>
      </c>
      <c r="C241" s="1">
        <v>2021</v>
      </c>
      <c r="D241" s="14" t="s">
        <v>31</v>
      </c>
      <c r="E241">
        <v>24</v>
      </c>
      <c r="H241" s="10">
        <v>1</v>
      </c>
      <c r="I241" s="10">
        <v>35000</v>
      </c>
      <c r="J241" s="10">
        <v>74699</v>
      </c>
      <c r="K241" s="10">
        <v>77</v>
      </c>
    </row>
    <row r="242" spans="1:11">
      <c r="A242" s="1" t="s">
        <v>199</v>
      </c>
      <c r="B242" s="1" t="s">
        <v>283</v>
      </c>
      <c r="C242" s="1">
        <v>2021</v>
      </c>
      <c r="D242" s="14" t="s">
        <v>32</v>
      </c>
      <c r="E242">
        <v>25</v>
      </c>
      <c r="F242" s="10">
        <v>37347047</v>
      </c>
      <c r="G242" s="10">
        <v>661465</v>
      </c>
      <c r="H242" s="10">
        <v>21</v>
      </c>
      <c r="I242" s="10">
        <v>1855382</v>
      </c>
      <c r="J242" s="10">
        <v>61514</v>
      </c>
      <c r="K242" s="10">
        <v>317</v>
      </c>
    </row>
    <row r="243" spans="1:11">
      <c r="A243" s="1" t="s">
        <v>199</v>
      </c>
      <c r="B243" s="1" t="s">
        <v>283</v>
      </c>
      <c r="C243" s="1">
        <v>2021</v>
      </c>
      <c r="D243" s="14" t="s">
        <v>33</v>
      </c>
      <c r="E243">
        <v>26</v>
      </c>
      <c r="F243" s="10">
        <v>4884126</v>
      </c>
      <c r="G243" s="10">
        <v>4204502</v>
      </c>
      <c r="H243" s="10">
        <v>23</v>
      </c>
      <c r="I243" s="10">
        <v>1406921</v>
      </c>
      <c r="J243" s="10">
        <v>101345</v>
      </c>
      <c r="K243" s="10">
        <v>276</v>
      </c>
    </row>
    <row r="244" spans="1:11">
      <c r="A244" s="1" t="s">
        <v>199</v>
      </c>
      <c r="B244" s="1" t="s">
        <v>283</v>
      </c>
      <c r="C244" s="1">
        <v>2021</v>
      </c>
      <c r="D244" s="14" t="s">
        <v>34</v>
      </c>
      <c r="E244">
        <v>27</v>
      </c>
      <c r="F244" s="10">
        <v>5720902</v>
      </c>
      <c r="G244" s="10">
        <v>1037062</v>
      </c>
      <c r="H244" s="10">
        <v>2</v>
      </c>
      <c r="I244" s="10">
        <v>50500</v>
      </c>
      <c r="J244" s="10">
        <v>44592</v>
      </c>
    </row>
    <row r="245" spans="1:11">
      <c r="A245" s="1" t="s">
        <v>184</v>
      </c>
      <c r="B245" s="1" t="s">
        <v>295</v>
      </c>
      <c r="C245" s="1">
        <v>2021</v>
      </c>
      <c r="D245" s="14" t="s">
        <v>9</v>
      </c>
      <c r="E245">
        <v>1</v>
      </c>
      <c r="F245" s="10">
        <f>SUM(F246:F251)</f>
        <v>17820490</v>
      </c>
      <c r="G245" s="10">
        <f>SUM(G246:G251)</f>
        <v>1531217</v>
      </c>
      <c r="H245" s="10">
        <f>SUM(H246:H251)</f>
        <v>3</v>
      </c>
      <c r="I245" s="10">
        <f>SUM(I246:I251)</f>
        <v>9202700</v>
      </c>
      <c r="J245" s="10">
        <f>SUM(J246:J251)</f>
        <v>16189</v>
      </c>
      <c r="K245" s="10">
        <f>SUM(K246:K251)</f>
        <v>299</v>
      </c>
    </row>
    <row r="246" spans="1:11">
      <c r="A246" s="1" t="s">
        <v>184</v>
      </c>
      <c r="B246" s="1" t="s">
        <v>295</v>
      </c>
      <c r="C246" s="1">
        <v>2021</v>
      </c>
      <c r="D246" s="14" t="s">
        <v>10</v>
      </c>
      <c r="E246">
        <v>2</v>
      </c>
      <c r="F246" s="10">
        <v>0</v>
      </c>
      <c r="G246" s="10">
        <v>5000</v>
      </c>
      <c r="H246" s="10">
        <v>0</v>
      </c>
      <c r="I246" s="10">
        <v>0</v>
      </c>
      <c r="J246" s="10">
        <v>72</v>
      </c>
      <c r="K246" s="10">
        <v>1</v>
      </c>
    </row>
    <row r="247" spans="1:11">
      <c r="A247" s="1" t="s">
        <v>184</v>
      </c>
      <c r="B247" s="1" t="s">
        <v>295</v>
      </c>
      <c r="C247" s="1">
        <v>2021</v>
      </c>
      <c r="D247" s="14" t="s">
        <v>11</v>
      </c>
      <c r="E247">
        <v>3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</row>
    <row r="248" spans="1:11">
      <c r="A248" s="1" t="s">
        <v>184</v>
      </c>
      <c r="B248" s="1" t="s">
        <v>295</v>
      </c>
      <c r="C248" s="1">
        <v>2021</v>
      </c>
      <c r="D248" s="14" t="s">
        <v>12</v>
      </c>
      <c r="E248">
        <v>4</v>
      </c>
      <c r="F248" s="10">
        <v>0</v>
      </c>
      <c r="G248" s="10">
        <v>0</v>
      </c>
      <c r="H248" s="10">
        <v>0</v>
      </c>
      <c r="I248" s="10">
        <v>0</v>
      </c>
      <c r="J248" s="10">
        <v>80</v>
      </c>
      <c r="K248" s="10">
        <v>0</v>
      </c>
    </row>
    <row r="249" spans="1:11">
      <c r="A249" s="1" t="s">
        <v>184</v>
      </c>
      <c r="B249" s="1" t="s">
        <v>295</v>
      </c>
      <c r="C249" s="1">
        <v>2021</v>
      </c>
      <c r="D249" s="14" t="s">
        <v>13</v>
      </c>
      <c r="E249">
        <v>5</v>
      </c>
      <c r="F249" s="10">
        <v>9179700</v>
      </c>
      <c r="G249" s="10">
        <v>118000</v>
      </c>
      <c r="H249" s="10">
        <v>2</v>
      </c>
      <c r="I249" s="10">
        <v>9182700</v>
      </c>
      <c r="J249" s="10">
        <v>1273</v>
      </c>
      <c r="K249" s="10">
        <v>29</v>
      </c>
    </row>
    <row r="250" spans="1:11">
      <c r="A250" s="1" t="s">
        <v>184</v>
      </c>
      <c r="B250" s="1" t="s">
        <v>295</v>
      </c>
      <c r="C250" s="1">
        <v>2021</v>
      </c>
      <c r="D250" s="14" t="s">
        <v>14</v>
      </c>
      <c r="E250">
        <v>6</v>
      </c>
      <c r="F250" s="10">
        <v>8434817</v>
      </c>
      <c r="G250" s="10">
        <v>636092</v>
      </c>
      <c r="H250" s="10">
        <v>0</v>
      </c>
      <c r="I250" s="10">
        <v>0</v>
      </c>
      <c r="J250" s="10">
        <v>7727</v>
      </c>
      <c r="K250" s="10">
        <v>132</v>
      </c>
    </row>
    <row r="251" spans="1:11">
      <c r="A251" s="1" t="s">
        <v>184</v>
      </c>
      <c r="B251" s="1" t="s">
        <v>295</v>
      </c>
      <c r="C251" s="1">
        <v>2021</v>
      </c>
      <c r="D251" s="14" t="s">
        <v>15</v>
      </c>
      <c r="E251">
        <v>7</v>
      </c>
      <c r="F251" s="10">
        <v>205973</v>
      </c>
      <c r="G251" s="10">
        <v>772125</v>
      </c>
      <c r="H251" s="10">
        <v>1</v>
      </c>
      <c r="I251" s="10">
        <v>20000</v>
      </c>
      <c r="J251" s="10">
        <v>7037</v>
      </c>
      <c r="K251" s="10">
        <v>137</v>
      </c>
    </row>
    <row r="252" spans="1:11">
      <c r="A252" s="1" t="s">
        <v>184</v>
      </c>
      <c r="B252" s="1" t="s">
        <v>295</v>
      </c>
      <c r="C252" s="1">
        <v>2021</v>
      </c>
      <c r="D252" s="14" t="s">
        <v>16</v>
      </c>
      <c r="E252">
        <v>8</v>
      </c>
      <c r="F252" s="10">
        <v>1423462</v>
      </c>
      <c r="G252" s="10">
        <v>1133150</v>
      </c>
      <c r="H252" s="10">
        <v>4</v>
      </c>
      <c r="I252" s="10">
        <v>104633</v>
      </c>
      <c r="J252" s="10">
        <v>5867</v>
      </c>
      <c r="K252" s="10">
        <v>171</v>
      </c>
    </row>
    <row r="253" spans="1:11">
      <c r="A253" s="1" t="s">
        <v>184</v>
      </c>
      <c r="B253" s="1" t="s">
        <v>295</v>
      </c>
      <c r="C253" s="1">
        <v>2021</v>
      </c>
      <c r="D253" s="14" t="s">
        <v>17</v>
      </c>
      <c r="E253">
        <v>9</v>
      </c>
      <c r="F253" s="10">
        <v>623105</v>
      </c>
      <c r="G253" s="10">
        <v>132180</v>
      </c>
      <c r="H253" s="10">
        <v>3</v>
      </c>
      <c r="I253" s="10">
        <v>126544</v>
      </c>
      <c r="J253" s="10">
        <v>45201</v>
      </c>
      <c r="K253" s="10">
        <v>233</v>
      </c>
    </row>
    <row r="254" spans="1:11">
      <c r="A254" s="1" t="s">
        <v>184</v>
      </c>
      <c r="B254" s="1" t="s">
        <v>295</v>
      </c>
      <c r="C254" s="1">
        <v>2021</v>
      </c>
      <c r="D254" s="14" t="s">
        <v>18</v>
      </c>
      <c r="E254">
        <v>10</v>
      </c>
      <c r="F254" s="10">
        <v>0</v>
      </c>
      <c r="G254" s="10">
        <v>7600</v>
      </c>
      <c r="H254" s="10">
        <v>0</v>
      </c>
      <c r="I254" s="10">
        <v>0</v>
      </c>
      <c r="J254" s="10">
        <v>59</v>
      </c>
    </row>
    <row r="255" spans="1:11">
      <c r="A255" s="1" t="s">
        <v>184</v>
      </c>
      <c r="B255" s="1" t="s">
        <v>295</v>
      </c>
      <c r="C255" s="1">
        <v>2021</v>
      </c>
      <c r="D255" s="14" t="s">
        <v>19</v>
      </c>
      <c r="E255">
        <v>11</v>
      </c>
      <c r="F255" s="10">
        <v>919054</v>
      </c>
      <c r="G255" s="10">
        <v>34708</v>
      </c>
      <c r="H255" s="10">
        <v>0</v>
      </c>
      <c r="I255" s="10">
        <v>0</v>
      </c>
      <c r="J255" s="10">
        <v>2213</v>
      </c>
      <c r="K255" s="10">
        <v>57</v>
      </c>
    </row>
    <row r="256" spans="1:11">
      <c r="A256" s="1" t="s">
        <v>184</v>
      </c>
      <c r="B256" s="1" t="s">
        <v>295</v>
      </c>
      <c r="C256" s="1">
        <v>2021</v>
      </c>
      <c r="D256" s="14" t="s">
        <v>20</v>
      </c>
      <c r="E256">
        <v>12</v>
      </c>
      <c r="F256" s="10">
        <v>16519290</v>
      </c>
      <c r="G256" s="10">
        <v>663250</v>
      </c>
      <c r="H256" s="10">
        <v>1</v>
      </c>
      <c r="I256" s="10">
        <v>6500000</v>
      </c>
      <c r="J256" s="10">
        <v>15185</v>
      </c>
      <c r="K256" s="10">
        <v>301</v>
      </c>
    </row>
    <row r="257" spans="1:13">
      <c r="A257" s="1" t="s">
        <v>184</v>
      </c>
      <c r="B257" s="1" t="s">
        <v>295</v>
      </c>
      <c r="C257" s="1">
        <v>2021</v>
      </c>
      <c r="D257" s="14" t="s">
        <v>21</v>
      </c>
      <c r="E257">
        <v>13</v>
      </c>
      <c r="F257" s="10">
        <v>12219269</v>
      </c>
      <c r="G257" s="10">
        <v>663250</v>
      </c>
      <c r="H257" s="10">
        <v>20</v>
      </c>
      <c r="I257" s="10">
        <v>5638783</v>
      </c>
      <c r="J257" s="10">
        <v>152789</v>
      </c>
      <c r="K257" s="10">
        <v>909</v>
      </c>
    </row>
    <row r="258" spans="1:13">
      <c r="A258" s="1" t="s">
        <v>184</v>
      </c>
      <c r="B258" s="1" t="s">
        <v>295</v>
      </c>
      <c r="C258" s="1">
        <v>2021</v>
      </c>
      <c r="D258" s="14" t="s">
        <v>22</v>
      </c>
      <c r="E258">
        <v>14</v>
      </c>
      <c r="F258" s="10">
        <v>8031013</v>
      </c>
      <c r="G258" s="10">
        <v>299371</v>
      </c>
      <c r="H258" s="10">
        <v>12</v>
      </c>
      <c r="I258" s="10">
        <v>852215</v>
      </c>
      <c r="J258" s="10">
        <v>45278</v>
      </c>
      <c r="K258" s="10">
        <v>308</v>
      </c>
    </row>
    <row r="259" spans="1:13">
      <c r="A259" s="1" t="s">
        <v>184</v>
      </c>
      <c r="B259" s="1" t="s">
        <v>295</v>
      </c>
      <c r="C259" s="1">
        <v>2021</v>
      </c>
      <c r="D259" s="14" t="s">
        <v>23</v>
      </c>
      <c r="E259">
        <v>15</v>
      </c>
      <c r="F259" s="10">
        <v>1713023</v>
      </c>
      <c r="G259" s="10">
        <v>290023</v>
      </c>
      <c r="H259" s="10">
        <v>6</v>
      </c>
      <c r="I259" s="10">
        <v>213798</v>
      </c>
      <c r="J259" s="10">
        <v>130257</v>
      </c>
    </row>
    <row r="260" spans="1:13">
      <c r="A260" s="1" t="s">
        <v>184</v>
      </c>
      <c r="B260" s="1" t="s">
        <v>295</v>
      </c>
      <c r="C260" s="1">
        <v>2021</v>
      </c>
      <c r="D260" s="14" t="s">
        <v>24</v>
      </c>
      <c r="E260">
        <v>16</v>
      </c>
      <c r="F260" s="10">
        <v>1405093</v>
      </c>
      <c r="G260" s="10">
        <v>137508</v>
      </c>
      <c r="H260" s="10">
        <v>6</v>
      </c>
      <c r="I260" s="10">
        <v>462755</v>
      </c>
      <c r="J260" s="10">
        <v>33251</v>
      </c>
      <c r="K260" s="10">
        <v>233</v>
      </c>
    </row>
    <row r="261" spans="1:13">
      <c r="A261" s="1" t="s">
        <v>184</v>
      </c>
      <c r="B261" s="1" t="s">
        <v>295</v>
      </c>
      <c r="C261" s="1">
        <v>2021</v>
      </c>
      <c r="D261" s="14" t="s">
        <v>25</v>
      </c>
      <c r="E261">
        <v>17</v>
      </c>
      <c r="F261" s="10">
        <f>SUM(F262:F267)</f>
        <v>6537436</v>
      </c>
      <c r="G261" s="10">
        <f>SUM(G262:G267)</f>
        <v>3447491</v>
      </c>
      <c r="H261" s="10">
        <f>SUM(H262:H267)</f>
        <v>6</v>
      </c>
      <c r="I261" s="10">
        <f>SUM(I262:I267)</f>
        <v>962301</v>
      </c>
      <c r="J261" s="10">
        <f>SUM(J262:J267)</f>
        <v>125820</v>
      </c>
      <c r="K261" s="10">
        <f>SUM(K262:K267)</f>
        <v>1397</v>
      </c>
      <c r="M261" s="15"/>
    </row>
    <row r="262" spans="1:13">
      <c r="A262" s="1" t="s">
        <v>184</v>
      </c>
      <c r="B262" s="1" t="s">
        <v>295</v>
      </c>
      <c r="C262" s="1">
        <v>2021</v>
      </c>
      <c r="D262" s="14" t="s">
        <v>26</v>
      </c>
      <c r="E262">
        <v>18</v>
      </c>
      <c r="F262" s="10">
        <v>1546723</v>
      </c>
      <c r="G262" s="10">
        <v>1675402</v>
      </c>
      <c r="H262" s="10">
        <v>1</v>
      </c>
      <c r="I262" s="10">
        <v>458061</v>
      </c>
      <c r="J262" s="10">
        <v>17383</v>
      </c>
      <c r="K262" s="10">
        <v>303</v>
      </c>
      <c r="M262" s="15"/>
    </row>
    <row r="263" spans="1:13">
      <c r="A263" s="1" t="s">
        <v>184</v>
      </c>
      <c r="B263" s="1" t="s">
        <v>295</v>
      </c>
      <c r="C263" s="1">
        <v>2021</v>
      </c>
      <c r="D263" s="14" t="s">
        <v>27</v>
      </c>
      <c r="E263">
        <v>19</v>
      </c>
      <c r="F263" s="10">
        <v>74370</v>
      </c>
      <c r="G263" s="10">
        <v>3000</v>
      </c>
      <c r="H263" s="10">
        <v>0</v>
      </c>
      <c r="I263" s="10">
        <v>0</v>
      </c>
      <c r="J263" s="10">
        <v>522</v>
      </c>
      <c r="K263" s="10">
        <v>19</v>
      </c>
      <c r="M263" s="15"/>
    </row>
    <row r="264" spans="1:13">
      <c r="A264" s="1" t="s">
        <v>184</v>
      </c>
      <c r="B264" s="1" t="s">
        <v>295</v>
      </c>
      <c r="C264" s="1">
        <v>2021</v>
      </c>
      <c r="D264" s="14" t="s">
        <v>28</v>
      </c>
      <c r="E264">
        <v>20</v>
      </c>
      <c r="F264" s="10">
        <v>354433</v>
      </c>
      <c r="G264" s="10">
        <v>482208</v>
      </c>
      <c r="H264" s="10">
        <v>0</v>
      </c>
      <c r="I264" s="10">
        <v>0</v>
      </c>
      <c r="J264" s="10">
        <v>10338</v>
      </c>
      <c r="K264" s="10">
        <v>217</v>
      </c>
      <c r="M264" s="15"/>
    </row>
    <row r="265" spans="1:13">
      <c r="A265" s="1" t="s">
        <v>184</v>
      </c>
      <c r="B265" s="1" t="s">
        <v>295</v>
      </c>
      <c r="C265" s="1">
        <v>2021</v>
      </c>
      <c r="D265" s="14" t="s">
        <v>29</v>
      </c>
      <c r="E265">
        <v>21</v>
      </c>
      <c r="F265" s="10">
        <v>0</v>
      </c>
      <c r="G265" s="10">
        <v>0</v>
      </c>
      <c r="H265" s="10">
        <v>0</v>
      </c>
      <c r="I265" s="10">
        <v>0</v>
      </c>
      <c r="J265" s="10">
        <v>1306</v>
      </c>
      <c r="K265" s="10">
        <v>12</v>
      </c>
    </row>
    <row r="266" spans="1:13">
      <c r="A266" s="1" t="s">
        <v>184</v>
      </c>
      <c r="B266" s="1" t="s">
        <v>295</v>
      </c>
      <c r="C266" s="1">
        <v>2021</v>
      </c>
      <c r="D266" s="14" t="s">
        <v>30</v>
      </c>
      <c r="E266">
        <v>22</v>
      </c>
      <c r="F266" s="10">
        <v>120500</v>
      </c>
      <c r="G266" s="10">
        <v>348334</v>
      </c>
      <c r="H266" s="10">
        <v>0</v>
      </c>
      <c r="I266" s="10">
        <v>0</v>
      </c>
      <c r="J266" s="10">
        <v>47841</v>
      </c>
      <c r="K266" s="10">
        <v>637</v>
      </c>
    </row>
    <row r="267" spans="1:13">
      <c r="A267" s="1" t="s">
        <v>184</v>
      </c>
      <c r="B267" s="1" t="s">
        <v>295</v>
      </c>
      <c r="C267" s="1">
        <v>2021</v>
      </c>
      <c r="D267" s="38" t="s">
        <v>246</v>
      </c>
      <c r="E267">
        <v>23</v>
      </c>
      <c r="F267" s="10">
        <v>4441410</v>
      </c>
      <c r="G267" s="10">
        <v>938547</v>
      </c>
      <c r="H267" s="10">
        <v>5</v>
      </c>
      <c r="I267" s="10">
        <v>504240</v>
      </c>
      <c r="J267" s="10">
        <v>48430</v>
      </c>
      <c r="K267" s="10">
        <v>209</v>
      </c>
    </row>
    <row r="268" spans="1:13">
      <c r="A268" s="1" t="s">
        <v>184</v>
      </c>
      <c r="B268" s="1" t="s">
        <v>295</v>
      </c>
      <c r="C268" s="1">
        <v>2021</v>
      </c>
      <c r="D268" s="14" t="s">
        <v>31</v>
      </c>
      <c r="E268">
        <v>24</v>
      </c>
      <c r="F268" s="10">
        <v>1896789</v>
      </c>
      <c r="G268" s="10">
        <v>807785</v>
      </c>
      <c r="H268" s="10">
        <v>1</v>
      </c>
      <c r="I268" s="10">
        <v>699085</v>
      </c>
      <c r="J268" s="10">
        <v>65063</v>
      </c>
      <c r="K268" s="10">
        <v>299</v>
      </c>
    </row>
    <row r="269" spans="1:13">
      <c r="A269" s="1" t="s">
        <v>184</v>
      </c>
      <c r="B269" s="1" t="s">
        <v>295</v>
      </c>
      <c r="C269" s="1">
        <v>2021</v>
      </c>
      <c r="D269" s="14" t="s">
        <v>32</v>
      </c>
      <c r="E269">
        <v>25</v>
      </c>
      <c r="F269" s="10">
        <v>5373054</v>
      </c>
      <c r="G269" s="10">
        <v>544998</v>
      </c>
      <c r="H269" s="10">
        <v>27</v>
      </c>
      <c r="I269" s="10">
        <v>2103931</v>
      </c>
      <c r="J269" s="10">
        <v>103730</v>
      </c>
      <c r="K269" s="10">
        <v>708</v>
      </c>
    </row>
    <row r="270" spans="1:13">
      <c r="A270" s="1" t="s">
        <v>184</v>
      </c>
      <c r="B270" s="1" t="s">
        <v>295</v>
      </c>
      <c r="C270" s="1">
        <v>2021</v>
      </c>
      <c r="D270" s="14" t="s">
        <v>33</v>
      </c>
      <c r="E270">
        <v>26</v>
      </c>
      <c r="F270" s="10">
        <v>13652820</v>
      </c>
      <c r="G270" s="10">
        <v>1609145</v>
      </c>
      <c r="H270" s="10">
        <v>11</v>
      </c>
      <c r="I270" s="10">
        <v>800942</v>
      </c>
      <c r="J270" s="10">
        <v>231927</v>
      </c>
      <c r="K270" s="10">
        <v>1023</v>
      </c>
    </row>
    <row r="271" spans="1:13">
      <c r="A271" s="1" t="s">
        <v>184</v>
      </c>
      <c r="B271" s="1" t="s">
        <v>295</v>
      </c>
      <c r="C271" s="1">
        <v>2021</v>
      </c>
      <c r="D271" s="14" t="s">
        <v>34</v>
      </c>
      <c r="E271">
        <v>27</v>
      </c>
      <c r="F271" s="10">
        <v>2430885</v>
      </c>
      <c r="G271" s="10">
        <v>565253</v>
      </c>
      <c r="H271" s="10">
        <v>6</v>
      </c>
      <c r="I271" s="10">
        <v>281417</v>
      </c>
      <c r="J271" s="10">
        <v>67212</v>
      </c>
    </row>
    <row r="272" spans="1:13">
      <c r="A272" s="1" t="s">
        <v>236</v>
      </c>
      <c r="B272" s="1" t="s">
        <v>274</v>
      </c>
      <c r="C272" s="1">
        <v>2021</v>
      </c>
      <c r="D272" s="14" t="s">
        <v>9</v>
      </c>
      <c r="E272" s="1">
        <v>1</v>
      </c>
      <c r="F272" s="10">
        <f>SUM(F273:F278)</f>
        <v>0</v>
      </c>
      <c r="G272" s="10">
        <f>SUM(G273:G278)</f>
        <v>200000</v>
      </c>
      <c r="H272" s="10">
        <f>SUM(H273:H278)</f>
        <v>0</v>
      </c>
      <c r="I272" s="10">
        <f>SUM(I273:I278)</f>
        <v>0</v>
      </c>
      <c r="J272" s="10">
        <f>SUM(J273:J278)</f>
        <v>1097</v>
      </c>
      <c r="K272" s="10">
        <f>SUM(K273:K278)</f>
        <v>0</v>
      </c>
    </row>
    <row r="273" spans="1:13">
      <c r="A273" s="1" t="s">
        <v>236</v>
      </c>
      <c r="B273" s="1" t="s">
        <v>274</v>
      </c>
      <c r="C273" s="1">
        <v>2021</v>
      </c>
      <c r="D273" s="14" t="s">
        <v>10</v>
      </c>
      <c r="E273">
        <v>2</v>
      </c>
    </row>
    <row r="274" spans="1:13">
      <c r="A274" s="1" t="s">
        <v>236</v>
      </c>
      <c r="B274" s="1" t="s">
        <v>274</v>
      </c>
      <c r="C274" s="1">
        <v>2021</v>
      </c>
      <c r="D274" s="14" t="s">
        <v>11</v>
      </c>
      <c r="E274">
        <v>3</v>
      </c>
    </row>
    <row r="275" spans="1:13">
      <c r="A275" s="1" t="s">
        <v>236</v>
      </c>
      <c r="B275" s="1" t="s">
        <v>274</v>
      </c>
      <c r="C275" s="1">
        <v>2021</v>
      </c>
      <c r="D275" s="14" t="s">
        <v>12</v>
      </c>
      <c r="E275">
        <v>4</v>
      </c>
    </row>
    <row r="276" spans="1:13">
      <c r="A276" s="1" t="s">
        <v>236</v>
      </c>
      <c r="B276" s="1" t="s">
        <v>274</v>
      </c>
      <c r="C276" s="1">
        <v>2021</v>
      </c>
      <c r="D276" s="14" t="s">
        <v>13</v>
      </c>
      <c r="E276">
        <v>5</v>
      </c>
    </row>
    <row r="277" spans="1:13">
      <c r="A277" s="1" t="s">
        <v>236</v>
      </c>
      <c r="B277" s="1" t="s">
        <v>274</v>
      </c>
      <c r="C277" s="1">
        <v>2021</v>
      </c>
      <c r="D277" s="14" t="s">
        <v>14</v>
      </c>
      <c r="E277">
        <v>6</v>
      </c>
      <c r="G277" s="10">
        <v>200000</v>
      </c>
      <c r="J277" s="10">
        <v>878</v>
      </c>
    </row>
    <row r="278" spans="1:13">
      <c r="A278" s="1" t="s">
        <v>236</v>
      </c>
      <c r="B278" s="1" t="s">
        <v>274</v>
      </c>
      <c r="C278" s="1">
        <v>2021</v>
      </c>
      <c r="D278" s="14" t="s">
        <v>15</v>
      </c>
      <c r="E278">
        <v>7</v>
      </c>
      <c r="J278" s="10">
        <v>219</v>
      </c>
    </row>
    <row r="279" spans="1:13">
      <c r="A279" s="1" t="s">
        <v>236</v>
      </c>
      <c r="B279" s="1" t="s">
        <v>274</v>
      </c>
      <c r="C279" s="1">
        <v>2021</v>
      </c>
      <c r="D279" s="14" t="s">
        <v>16</v>
      </c>
      <c r="E279">
        <v>8</v>
      </c>
      <c r="F279" s="10">
        <v>308000</v>
      </c>
      <c r="G279" s="10">
        <v>3700000</v>
      </c>
      <c r="J279" s="10">
        <v>1875</v>
      </c>
      <c r="K279" s="10">
        <v>12</v>
      </c>
    </row>
    <row r="280" spans="1:13">
      <c r="A280" s="1" t="s">
        <v>236</v>
      </c>
      <c r="B280" s="1" t="s">
        <v>274</v>
      </c>
      <c r="C280" s="1">
        <v>2021</v>
      </c>
      <c r="D280" s="14" t="s">
        <v>17</v>
      </c>
      <c r="E280">
        <v>9</v>
      </c>
      <c r="J280" s="10">
        <v>621</v>
      </c>
      <c r="K280" s="10">
        <v>14</v>
      </c>
    </row>
    <row r="281" spans="1:13">
      <c r="A281" s="1" t="s">
        <v>236</v>
      </c>
      <c r="B281" s="1" t="s">
        <v>274</v>
      </c>
      <c r="C281" s="1">
        <v>2021</v>
      </c>
      <c r="D281" s="14" t="s">
        <v>18</v>
      </c>
      <c r="E281">
        <v>10</v>
      </c>
    </row>
    <row r="282" spans="1:13">
      <c r="A282" s="1" t="s">
        <v>236</v>
      </c>
      <c r="B282" s="1" t="s">
        <v>274</v>
      </c>
      <c r="C282" s="1">
        <v>2021</v>
      </c>
      <c r="D282" s="14" t="s">
        <v>19</v>
      </c>
      <c r="E282">
        <v>11</v>
      </c>
      <c r="J282" s="10">
        <v>92</v>
      </c>
    </row>
    <row r="283" spans="1:13">
      <c r="A283" s="1" t="s">
        <v>236</v>
      </c>
      <c r="B283" s="1" t="s">
        <v>274</v>
      </c>
      <c r="C283" s="1">
        <v>2021</v>
      </c>
      <c r="D283" s="14" t="s">
        <v>20</v>
      </c>
      <c r="E283">
        <v>12</v>
      </c>
      <c r="G283" s="10">
        <v>1834556</v>
      </c>
      <c r="J283" s="10">
        <v>1906</v>
      </c>
      <c r="K283" s="10">
        <v>18</v>
      </c>
    </row>
    <row r="284" spans="1:13">
      <c r="A284" s="1" t="s">
        <v>236</v>
      </c>
      <c r="B284" s="1" t="s">
        <v>274</v>
      </c>
      <c r="C284" s="1">
        <v>2021</v>
      </c>
      <c r="D284" s="14" t="s">
        <v>21</v>
      </c>
      <c r="E284">
        <v>13</v>
      </c>
      <c r="G284" s="10">
        <v>104500</v>
      </c>
      <c r="J284" s="10">
        <v>8670</v>
      </c>
      <c r="K284" s="10">
        <v>94</v>
      </c>
    </row>
    <row r="285" spans="1:13">
      <c r="A285" s="1" t="s">
        <v>236</v>
      </c>
      <c r="B285" s="1" t="s">
        <v>274</v>
      </c>
      <c r="C285" s="1">
        <v>2021</v>
      </c>
      <c r="D285" s="14" t="s">
        <v>22</v>
      </c>
      <c r="E285">
        <v>14</v>
      </c>
      <c r="G285" s="10">
        <v>66000</v>
      </c>
      <c r="J285" s="10">
        <v>8798</v>
      </c>
      <c r="K285" s="10">
        <v>12</v>
      </c>
    </row>
    <row r="286" spans="1:13">
      <c r="A286" s="1" t="s">
        <v>236</v>
      </c>
      <c r="B286" s="1" t="s">
        <v>274</v>
      </c>
      <c r="C286" s="1">
        <v>2021</v>
      </c>
      <c r="D286" s="14" t="s">
        <v>23</v>
      </c>
      <c r="E286">
        <v>15</v>
      </c>
      <c r="H286" s="10">
        <v>12</v>
      </c>
      <c r="I286" s="10">
        <v>2200000</v>
      </c>
      <c r="J286" s="10">
        <v>1931</v>
      </c>
    </row>
    <row r="287" spans="1:13">
      <c r="A287" s="1" t="s">
        <v>236</v>
      </c>
      <c r="B287" s="1" t="s">
        <v>274</v>
      </c>
      <c r="C287" s="1">
        <v>2021</v>
      </c>
      <c r="D287" s="14" t="s">
        <v>24</v>
      </c>
      <c r="E287">
        <v>16</v>
      </c>
      <c r="J287" s="10">
        <v>5265</v>
      </c>
      <c r="K287" s="10">
        <v>3</v>
      </c>
    </row>
    <row r="288" spans="1:13">
      <c r="A288" s="1" t="s">
        <v>236</v>
      </c>
      <c r="B288" s="1" t="s">
        <v>274</v>
      </c>
      <c r="C288" s="1">
        <v>2021</v>
      </c>
      <c r="D288" s="14" t="s">
        <v>25</v>
      </c>
      <c r="E288">
        <v>17</v>
      </c>
      <c r="F288" s="10">
        <f>SUM(F289:F294)</f>
        <v>0</v>
      </c>
      <c r="G288" s="10">
        <f>SUM(G289:G294)</f>
        <v>109800</v>
      </c>
      <c r="H288" s="10">
        <f>SUM(H289:H294)</f>
        <v>5</v>
      </c>
      <c r="I288" s="10">
        <f>SUM(I289:I294)</f>
        <v>200000</v>
      </c>
      <c r="J288" s="10">
        <f>SUM(J289:J294)</f>
        <v>11772</v>
      </c>
      <c r="K288" s="10">
        <f>SUM(K289:K294)</f>
        <v>116</v>
      </c>
      <c r="L288" s="23">
        <v>165560</v>
      </c>
      <c r="M288" s="15"/>
    </row>
    <row r="289" spans="1:13">
      <c r="A289" s="1" t="s">
        <v>236</v>
      </c>
      <c r="B289" s="1" t="s">
        <v>274</v>
      </c>
      <c r="C289" s="1">
        <v>2021</v>
      </c>
      <c r="D289" s="14" t="s">
        <v>26</v>
      </c>
      <c r="E289">
        <v>18</v>
      </c>
      <c r="J289" s="10">
        <v>1048</v>
      </c>
      <c r="K289" s="10">
        <v>30</v>
      </c>
      <c r="M289" s="15"/>
    </row>
    <row r="290" spans="1:13">
      <c r="A290" s="1" t="s">
        <v>236</v>
      </c>
      <c r="B290" s="1" t="s">
        <v>274</v>
      </c>
      <c r="C290" s="1">
        <v>2021</v>
      </c>
      <c r="D290" s="14" t="s">
        <v>27</v>
      </c>
      <c r="E290">
        <v>19</v>
      </c>
      <c r="J290" s="10">
        <v>128</v>
      </c>
      <c r="K290" s="10">
        <v>12</v>
      </c>
      <c r="M290" s="15"/>
    </row>
    <row r="291" spans="1:13">
      <c r="A291" s="1" t="s">
        <v>236</v>
      </c>
      <c r="B291" s="1" t="s">
        <v>274</v>
      </c>
      <c r="C291" s="1">
        <v>2021</v>
      </c>
      <c r="D291" s="14" t="s">
        <v>28</v>
      </c>
      <c r="E291">
        <v>20</v>
      </c>
      <c r="J291" s="10">
        <v>432</v>
      </c>
      <c r="K291" s="10">
        <v>17</v>
      </c>
      <c r="M291" s="15"/>
    </row>
    <row r="292" spans="1:13">
      <c r="A292" s="1" t="s">
        <v>236</v>
      </c>
      <c r="B292" s="1" t="s">
        <v>274</v>
      </c>
      <c r="C292" s="1">
        <v>2021</v>
      </c>
      <c r="D292" s="14" t="s">
        <v>29</v>
      </c>
      <c r="E292">
        <v>21</v>
      </c>
      <c r="J292" s="10">
        <v>235</v>
      </c>
      <c r="K292" s="10">
        <v>4</v>
      </c>
    </row>
    <row r="293" spans="1:13">
      <c r="A293" s="1" t="s">
        <v>236</v>
      </c>
      <c r="B293" s="1" t="s">
        <v>274</v>
      </c>
      <c r="C293" s="1">
        <v>2021</v>
      </c>
      <c r="D293" s="14" t="s">
        <v>30</v>
      </c>
      <c r="E293">
        <v>22</v>
      </c>
      <c r="J293" s="10">
        <v>6070</v>
      </c>
      <c r="K293" s="10">
        <v>41</v>
      </c>
    </row>
    <row r="294" spans="1:13">
      <c r="A294" s="1" t="s">
        <v>236</v>
      </c>
      <c r="B294" s="1" t="s">
        <v>274</v>
      </c>
      <c r="C294" s="1">
        <v>2021</v>
      </c>
      <c r="D294" s="38" t="s">
        <v>246</v>
      </c>
      <c r="E294">
        <v>23</v>
      </c>
      <c r="G294" s="10">
        <v>109800</v>
      </c>
      <c r="H294" s="10">
        <v>5</v>
      </c>
      <c r="I294" s="10">
        <v>200000</v>
      </c>
      <c r="J294" s="10">
        <v>3859</v>
      </c>
      <c r="K294" s="10">
        <v>12</v>
      </c>
    </row>
    <row r="295" spans="1:13">
      <c r="A295" s="1" t="s">
        <v>236</v>
      </c>
      <c r="B295" s="1" t="s">
        <v>274</v>
      </c>
      <c r="C295" s="1">
        <v>2021</v>
      </c>
      <c r="D295" s="14" t="s">
        <v>31</v>
      </c>
      <c r="E295">
        <v>24</v>
      </c>
      <c r="G295" s="10">
        <v>16000</v>
      </c>
      <c r="J295" s="10">
        <v>10283</v>
      </c>
      <c r="K295" s="10">
        <v>0</v>
      </c>
    </row>
    <row r="296" spans="1:13">
      <c r="A296" s="1" t="s">
        <v>236</v>
      </c>
      <c r="B296" s="1" t="s">
        <v>274</v>
      </c>
      <c r="C296" s="1">
        <v>2021</v>
      </c>
      <c r="D296" s="14" t="s">
        <v>32</v>
      </c>
      <c r="E296">
        <v>25</v>
      </c>
      <c r="G296" s="10">
        <v>18000</v>
      </c>
      <c r="J296" s="10">
        <v>6315</v>
      </c>
      <c r="K296" s="10">
        <v>47</v>
      </c>
    </row>
    <row r="297" spans="1:13">
      <c r="A297" s="1" t="s">
        <v>236</v>
      </c>
      <c r="B297" s="1" t="s">
        <v>274</v>
      </c>
      <c r="C297" s="1">
        <v>2021</v>
      </c>
      <c r="D297" s="14" t="s">
        <v>33</v>
      </c>
      <c r="E297">
        <v>26</v>
      </c>
      <c r="F297" s="10">
        <v>80600</v>
      </c>
      <c r="G297" s="10">
        <v>1157700</v>
      </c>
      <c r="H297" s="10">
        <v>1</v>
      </c>
      <c r="I297" s="10">
        <v>50000</v>
      </c>
      <c r="J297" s="10">
        <v>10384</v>
      </c>
      <c r="K297" s="10">
        <v>54</v>
      </c>
    </row>
    <row r="298" spans="1:13">
      <c r="A298" s="1" t="s">
        <v>236</v>
      </c>
      <c r="B298" s="1" t="s">
        <v>274</v>
      </c>
      <c r="C298" s="1">
        <v>2021</v>
      </c>
      <c r="D298" s="14" t="s">
        <v>34</v>
      </c>
      <c r="E298">
        <v>27</v>
      </c>
      <c r="J298" s="10">
        <v>1295</v>
      </c>
    </row>
    <row r="299" spans="1:13">
      <c r="A299" s="1" t="s">
        <v>241</v>
      </c>
      <c r="B299" s="1" t="s">
        <v>274</v>
      </c>
      <c r="C299" s="1">
        <v>2021</v>
      </c>
      <c r="D299" s="14" t="s">
        <v>9</v>
      </c>
      <c r="E299">
        <v>1</v>
      </c>
      <c r="F299" s="10">
        <f>SUM(F300:F305)</f>
        <v>12953000</v>
      </c>
      <c r="G299" s="10">
        <f>SUM(G300:G305)</f>
        <v>382000</v>
      </c>
      <c r="H299" s="10">
        <f>SUM(H300:H305)</f>
        <v>0</v>
      </c>
      <c r="I299" s="10">
        <f>SUM(I300:I305)</f>
        <v>0</v>
      </c>
      <c r="J299" s="10">
        <f>SUM(J300:J305)</f>
        <v>2900</v>
      </c>
      <c r="K299" s="10">
        <f>SUM(K300:K305)</f>
        <v>109</v>
      </c>
    </row>
    <row r="300" spans="1:13">
      <c r="A300" s="1" t="s">
        <v>241</v>
      </c>
      <c r="B300" s="1" t="s">
        <v>274</v>
      </c>
      <c r="C300" s="1">
        <v>2021</v>
      </c>
      <c r="D300" s="14" t="s">
        <v>10</v>
      </c>
      <c r="E300">
        <v>2</v>
      </c>
      <c r="F300" s="10">
        <v>0</v>
      </c>
      <c r="G300" s="10">
        <v>0</v>
      </c>
      <c r="H300" s="10">
        <v>0</v>
      </c>
      <c r="I300" s="10">
        <v>0</v>
      </c>
      <c r="J300" s="10">
        <v>500</v>
      </c>
      <c r="K300" s="10">
        <v>2</v>
      </c>
    </row>
    <row r="301" spans="1:13">
      <c r="A301" s="1" t="s">
        <v>241</v>
      </c>
      <c r="B301" s="1" t="s">
        <v>274</v>
      </c>
      <c r="C301" s="1">
        <v>2021</v>
      </c>
      <c r="D301" s="14" t="s">
        <v>11</v>
      </c>
      <c r="E301">
        <v>3</v>
      </c>
      <c r="F301" s="10">
        <v>0</v>
      </c>
      <c r="G301" s="10">
        <v>0</v>
      </c>
      <c r="H301" s="10">
        <v>0</v>
      </c>
      <c r="I301" s="10">
        <v>0</v>
      </c>
      <c r="J301" s="10">
        <v>60</v>
      </c>
      <c r="K301" s="10">
        <v>2</v>
      </c>
    </row>
    <row r="302" spans="1:13">
      <c r="A302" s="1" t="s">
        <v>241</v>
      </c>
      <c r="B302" s="1" t="s">
        <v>274</v>
      </c>
      <c r="C302" s="1">
        <v>2021</v>
      </c>
      <c r="D302" s="14" t="s">
        <v>12</v>
      </c>
      <c r="E302">
        <v>4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</row>
    <row r="303" spans="1:13">
      <c r="A303" s="1" t="s">
        <v>241</v>
      </c>
      <c r="B303" s="1" t="s">
        <v>274</v>
      </c>
      <c r="C303" s="1">
        <v>2021</v>
      </c>
      <c r="D303" s="14" t="s">
        <v>13</v>
      </c>
      <c r="E303">
        <v>5</v>
      </c>
      <c r="F303" s="10">
        <v>0</v>
      </c>
      <c r="G303" s="10">
        <v>0</v>
      </c>
      <c r="H303" s="10">
        <v>0</v>
      </c>
      <c r="I303" s="10">
        <v>0</v>
      </c>
      <c r="J303" s="10">
        <v>400</v>
      </c>
      <c r="K303" s="10">
        <v>7</v>
      </c>
    </row>
    <row r="304" spans="1:13">
      <c r="A304" s="1" t="s">
        <v>241</v>
      </c>
      <c r="B304" s="1" t="s">
        <v>274</v>
      </c>
      <c r="C304" s="1">
        <v>2021</v>
      </c>
      <c r="D304" s="14" t="s">
        <v>14</v>
      </c>
      <c r="E304">
        <v>6</v>
      </c>
      <c r="F304" s="10">
        <v>12953000</v>
      </c>
      <c r="G304" s="10">
        <v>382000</v>
      </c>
      <c r="H304" s="10">
        <v>0</v>
      </c>
      <c r="I304" s="10">
        <v>0</v>
      </c>
      <c r="J304" s="10">
        <v>840</v>
      </c>
      <c r="K304" s="10">
        <v>63</v>
      </c>
    </row>
    <row r="305" spans="1:13">
      <c r="A305" s="1" t="s">
        <v>241</v>
      </c>
      <c r="B305" s="1" t="s">
        <v>274</v>
      </c>
      <c r="C305" s="1">
        <v>2021</v>
      </c>
      <c r="D305" s="14" t="s">
        <v>15</v>
      </c>
      <c r="E305">
        <v>7</v>
      </c>
      <c r="G305" s="10">
        <v>0</v>
      </c>
      <c r="H305" s="10">
        <v>0</v>
      </c>
      <c r="I305" s="10">
        <v>0</v>
      </c>
      <c r="J305" s="10">
        <v>1100</v>
      </c>
      <c r="K305" s="10">
        <v>35</v>
      </c>
    </row>
    <row r="306" spans="1:13">
      <c r="A306" s="1" t="s">
        <v>241</v>
      </c>
      <c r="B306" s="1" t="s">
        <v>274</v>
      </c>
      <c r="C306" s="1">
        <v>2021</v>
      </c>
      <c r="D306" s="14" t="s">
        <v>16</v>
      </c>
      <c r="E306">
        <v>8</v>
      </c>
      <c r="F306" s="10">
        <v>1134593256</v>
      </c>
      <c r="G306" s="10">
        <v>0</v>
      </c>
      <c r="H306" s="10">
        <v>0</v>
      </c>
      <c r="I306" s="10">
        <v>0</v>
      </c>
      <c r="J306" s="10">
        <v>1200</v>
      </c>
      <c r="K306" s="10">
        <v>3</v>
      </c>
    </row>
    <row r="307" spans="1:13">
      <c r="A307" s="1" t="s">
        <v>241</v>
      </c>
      <c r="B307" s="1" t="s">
        <v>274</v>
      </c>
      <c r="C307" s="1">
        <v>2021</v>
      </c>
      <c r="D307" s="14" t="s">
        <v>17</v>
      </c>
      <c r="E307">
        <v>9</v>
      </c>
      <c r="F307" s="10">
        <v>0</v>
      </c>
      <c r="G307" s="10">
        <v>0</v>
      </c>
      <c r="H307" s="10">
        <v>0</v>
      </c>
      <c r="I307" s="10">
        <v>0</v>
      </c>
      <c r="J307" s="10">
        <v>200</v>
      </c>
      <c r="K307" s="10">
        <v>0</v>
      </c>
    </row>
    <row r="308" spans="1:13">
      <c r="A308" s="1" t="s">
        <v>241</v>
      </c>
      <c r="B308" s="1" t="s">
        <v>274</v>
      </c>
      <c r="C308" s="1">
        <v>2021</v>
      </c>
      <c r="D308" s="14" t="s">
        <v>18</v>
      </c>
      <c r="E308">
        <v>10</v>
      </c>
      <c r="F308" s="10">
        <v>0</v>
      </c>
      <c r="G308" s="10">
        <v>0</v>
      </c>
      <c r="H308" s="10">
        <v>0</v>
      </c>
      <c r="I308" s="10">
        <v>0</v>
      </c>
      <c r="J308" s="10">
        <v>35</v>
      </c>
    </row>
    <row r="309" spans="1:13">
      <c r="A309" s="1" t="s">
        <v>241</v>
      </c>
      <c r="B309" s="1" t="s">
        <v>274</v>
      </c>
      <c r="C309" s="1">
        <v>2021</v>
      </c>
      <c r="D309" s="14" t="s">
        <v>19</v>
      </c>
      <c r="E309">
        <v>11</v>
      </c>
      <c r="F309" s="10">
        <v>0</v>
      </c>
      <c r="G309" s="10">
        <v>0</v>
      </c>
      <c r="H309" s="10">
        <v>0</v>
      </c>
      <c r="I309" s="10">
        <v>0</v>
      </c>
      <c r="J309" s="10">
        <v>1300</v>
      </c>
      <c r="K309" s="10">
        <v>0</v>
      </c>
    </row>
    <row r="310" spans="1:13">
      <c r="A310" s="1" t="s">
        <v>241</v>
      </c>
      <c r="B310" s="1" t="s">
        <v>274</v>
      </c>
      <c r="C310" s="1">
        <v>2021</v>
      </c>
      <c r="D310" s="14" t="s">
        <v>20</v>
      </c>
      <c r="E310">
        <v>12</v>
      </c>
      <c r="F310" s="10">
        <v>2000000</v>
      </c>
      <c r="G310" s="10">
        <v>0</v>
      </c>
      <c r="H310" s="10">
        <v>0</v>
      </c>
      <c r="I310" s="10">
        <v>0</v>
      </c>
      <c r="J310" s="10">
        <v>10500</v>
      </c>
      <c r="K310" s="10">
        <v>3</v>
      </c>
    </row>
    <row r="311" spans="1:13">
      <c r="A311" s="1" t="s">
        <v>241</v>
      </c>
      <c r="B311" s="1" t="s">
        <v>274</v>
      </c>
      <c r="C311" s="1">
        <v>2021</v>
      </c>
      <c r="D311" s="14" t="s">
        <v>21</v>
      </c>
      <c r="E311">
        <v>13</v>
      </c>
      <c r="F311" s="10">
        <v>20000</v>
      </c>
      <c r="G311" s="10">
        <v>0</v>
      </c>
      <c r="H311" s="10">
        <v>0</v>
      </c>
      <c r="I311" s="10">
        <v>0</v>
      </c>
      <c r="J311" s="10">
        <v>11000</v>
      </c>
      <c r="K311" s="10">
        <v>3</v>
      </c>
    </row>
    <row r="312" spans="1:13">
      <c r="A312" s="1" t="s">
        <v>241</v>
      </c>
      <c r="B312" s="1" t="s">
        <v>274</v>
      </c>
      <c r="C312" s="1">
        <v>2021</v>
      </c>
      <c r="D312" s="14" t="s">
        <v>22</v>
      </c>
      <c r="E312">
        <v>14</v>
      </c>
      <c r="F312" s="10">
        <v>5657460</v>
      </c>
      <c r="G312" s="10">
        <v>0</v>
      </c>
      <c r="H312" s="10">
        <v>0</v>
      </c>
      <c r="I312" s="10">
        <v>0</v>
      </c>
      <c r="J312" s="10">
        <v>30000</v>
      </c>
      <c r="K312" s="10">
        <v>1</v>
      </c>
    </row>
    <row r="313" spans="1:13">
      <c r="A313" s="1" t="s">
        <v>241</v>
      </c>
      <c r="B313" s="1" t="s">
        <v>274</v>
      </c>
      <c r="C313" s="1">
        <v>2021</v>
      </c>
      <c r="D313" s="14" t="s">
        <v>23</v>
      </c>
      <c r="E313">
        <v>15</v>
      </c>
      <c r="F313" s="10">
        <v>6500000</v>
      </c>
      <c r="G313" s="10">
        <v>0</v>
      </c>
      <c r="H313" s="10">
        <v>1</v>
      </c>
      <c r="I313" s="10">
        <v>807715</v>
      </c>
      <c r="J313" s="10">
        <v>10000</v>
      </c>
    </row>
    <row r="314" spans="1:13">
      <c r="A314" s="1" t="s">
        <v>241</v>
      </c>
      <c r="B314" s="1" t="s">
        <v>274</v>
      </c>
      <c r="C314" s="1">
        <v>2021</v>
      </c>
      <c r="D314" s="14" t="s">
        <v>24</v>
      </c>
      <c r="E314">
        <v>16</v>
      </c>
      <c r="F314" s="10">
        <v>300000</v>
      </c>
      <c r="G314" s="10">
        <v>0</v>
      </c>
      <c r="H314" s="10">
        <v>0</v>
      </c>
      <c r="I314" s="10">
        <v>0</v>
      </c>
      <c r="J314" s="10">
        <v>17000</v>
      </c>
      <c r="K314" s="10">
        <v>2</v>
      </c>
    </row>
    <row r="315" spans="1:13">
      <c r="A315" s="1" t="s">
        <v>241</v>
      </c>
      <c r="B315" s="1" t="s">
        <v>274</v>
      </c>
      <c r="C315" s="1">
        <v>2021</v>
      </c>
      <c r="D315" s="14" t="s">
        <v>25</v>
      </c>
      <c r="E315">
        <v>17</v>
      </c>
      <c r="F315" s="10">
        <f>SUM(F316:F321)</f>
        <v>540000</v>
      </c>
      <c r="G315" s="10">
        <f>SUM(G316:G321)</f>
        <v>0</v>
      </c>
      <c r="H315" s="10">
        <f>SUM(H316:H321)</f>
        <v>3</v>
      </c>
      <c r="I315" s="10">
        <f>SUM(I316:I321)</f>
        <v>5914250</v>
      </c>
      <c r="J315" s="10">
        <f>SUM(J316:J321)</f>
        <v>90000</v>
      </c>
      <c r="K315" s="10">
        <f>SUM(K316:K321)</f>
        <v>357</v>
      </c>
      <c r="L315">
        <v>407891</v>
      </c>
      <c r="M315" s="15"/>
    </row>
    <row r="316" spans="1:13">
      <c r="A316" s="1" t="s">
        <v>241</v>
      </c>
      <c r="B316" s="1" t="s">
        <v>274</v>
      </c>
      <c r="C316" s="1">
        <v>2021</v>
      </c>
      <c r="D316" s="14" t="s">
        <v>26</v>
      </c>
      <c r="E316">
        <v>18</v>
      </c>
      <c r="F316" s="10">
        <v>0</v>
      </c>
      <c r="G316" s="10">
        <v>0</v>
      </c>
      <c r="H316" s="10">
        <v>0</v>
      </c>
      <c r="I316" s="10">
        <v>0</v>
      </c>
      <c r="J316" s="10">
        <v>11000</v>
      </c>
      <c r="K316" s="10">
        <v>103</v>
      </c>
      <c r="M316" s="15"/>
    </row>
    <row r="317" spans="1:13">
      <c r="A317" s="1" t="s">
        <v>241</v>
      </c>
      <c r="B317" s="1" t="s">
        <v>274</v>
      </c>
      <c r="C317" s="1">
        <v>2021</v>
      </c>
      <c r="D317" s="14" t="s">
        <v>27</v>
      </c>
      <c r="E317">
        <v>19</v>
      </c>
      <c r="F317" s="10">
        <v>0</v>
      </c>
      <c r="G317" s="10">
        <v>0</v>
      </c>
      <c r="H317" s="10">
        <v>0</v>
      </c>
      <c r="I317" s="10">
        <v>0</v>
      </c>
      <c r="J317" s="10">
        <v>250</v>
      </c>
      <c r="K317" s="10">
        <v>11</v>
      </c>
      <c r="M317" s="15"/>
    </row>
    <row r="318" spans="1:13">
      <c r="A318" s="1" t="s">
        <v>241</v>
      </c>
      <c r="B318" s="1" t="s">
        <v>274</v>
      </c>
      <c r="C318" s="1">
        <v>2021</v>
      </c>
      <c r="D318" s="14" t="s">
        <v>28</v>
      </c>
      <c r="E318">
        <v>20</v>
      </c>
      <c r="F318" s="10">
        <v>0</v>
      </c>
      <c r="G318" s="10">
        <v>0</v>
      </c>
      <c r="H318" s="10">
        <v>1</v>
      </c>
      <c r="I318" s="10">
        <v>3149380</v>
      </c>
      <c r="J318" s="10">
        <v>700</v>
      </c>
      <c r="K318" s="10">
        <v>38</v>
      </c>
      <c r="M318" s="15"/>
    </row>
    <row r="319" spans="1:13">
      <c r="A319" s="1" t="s">
        <v>241</v>
      </c>
      <c r="B319" s="1" t="s">
        <v>274</v>
      </c>
      <c r="C319" s="1">
        <v>2021</v>
      </c>
      <c r="D319" s="14" t="s">
        <v>29</v>
      </c>
      <c r="E319">
        <v>21</v>
      </c>
      <c r="F319" s="10">
        <v>540000</v>
      </c>
      <c r="G319" s="10">
        <v>0</v>
      </c>
      <c r="H319" s="10">
        <v>0</v>
      </c>
      <c r="I319" s="10">
        <v>0</v>
      </c>
      <c r="J319" s="10">
        <v>500</v>
      </c>
      <c r="K319" s="10">
        <v>5</v>
      </c>
    </row>
    <row r="320" spans="1:13">
      <c r="A320" s="1" t="s">
        <v>241</v>
      </c>
      <c r="B320" s="1" t="s">
        <v>274</v>
      </c>
      <c r="C320" s="1">
        <v>2021</v>
      </c>
      <c r="D320" s="14" t="s">
        <v>30</v>
      </c>
      <c r="E320">
        <v>22</v>
      </c>
      <c r="F320" s="10">
        <v>0</v>
      </c>
      <c r="G320" s="10">
        <v>0</v>
      </c>
      <c r="H320" s="10">
        <v>0</v>
      </c>
      <c r="I320" s="10">
        <v>0</v>
      </c>
      <c r="J320" s="10">
        <v>24000</v>
      </c>
      <c r="K320" s="10">
        <v>158</v>
      </c>
    </row>
    <row r="321" spans="1:11">
      <c r="A321" s="1" t="s">
        <v>241</v>
      </c>
      <c r="B321" s="1" t="s">
        <v>274</v>
      </c>
      <c r="C321" s="1">
        <v>2021</v>
      </c>
      <c r="D321" s="38" t="s">
        <v>246</v>
      </c>
      <c r="E321">
        <v>23</v>
      </c>
      <c r="F321" s="10">
        <v>0</v>
      </c>
      <c r="G321" s="10">
        <v>0</v>
      </c>
      <c r="H321" s="10">
        <v>2</v>
      </c>
      <c r="I321" s="10">
        <v>2764870</v>
      </c>
      <c r="J321" s="10">
        <v>53550</v>
      </c>
      <c r="K321" s="10">
        <v>42</v>
      </c>
    </row>
    <row r="322" spans="1:11">
      <c r="A322" s="1" t="s">
        <v>241</v>
      </c>
      <c r="B322" s="1" t="s">
        <v>274</v>
      </c>
      <c r="C322" s="1">
        <v>2021</v>
      </c>
      <c r="D322" s="14" t="s">
        <v>31</v>
      </c>
      <c r="E322">
        <v>24</v>
      </c>
      <c r="F322" s="10">
        <v>325774</v>
      </c>
      <c r="G322" s="10">
        <v>473336</v>
      </c>
      <c r="H322" s="10">
        <v>1</v>
      </c>
      <c r="I322" s="10">
        <v>390500</v>
      </c>
      <c r="J322" s="10">
        <v>10000</v>
      </c>
      <c r="K322" s="10">
        <v>1</v>
      </c>
    </row>
    <row r="323" spans="1:11">
      <c r="A323" s="1" t="s">
        <v>241</v>
      </c>
      <c r="B323" s="1" t="s">
        <v>274</v>
      </c>
      <c r="C323" s="1">
        <v>2021</v>
      </c>
      <c r="D323" s="14" t="s">
        <v>32</v>
      </c>
      <c r="E323">
        <v>25</v>
      </c>
      <c r="F323" s="10">
        <v>391800</v>
      </c>
      <c r="G323" s="10">
        <v>0</v>
      </c>
      <c r="H323" s="10">
        <v>1</v>
      </c>
      <c r="I323" s="10">
        <v>1045376</v>
      </c>
      <c r="J323" s="10">
        <v>42000</v>
      </c>
      <c r="K323" s="10">
        <v>3</v>
      </c>
    </row>
    <row r="324" spans="1:11">
      <c r="A324" s="1" t="s">
        <v>241</v>
      </c>
      <c r="B324" s="1" t="s">
        <v>274</v>
      </c>
      <c r="C324" s="1">
        <v>2021</v>
      </c>
      <c r="D324" s="14" t="s">
        <v>33</v>
      </c>
      <c r="E324">
        <v>26</v>
      </c>
      <c r="F324" s="10">
        <v>10000000</v>
      </c>
      <c r="G324" s="10">
        <v>0</v>
      </c>
      <c r="H324" s="10">
        <v>1</v>
      </c>
      <c r="I324" s="10">
        <v>595664</v>
      </c>
      <c r="J324" s="10">
        <v>250000</v>
      </c>
      <c r="K324" s="10">
        <v>6</v>
      </c>
    </row>
    <row r="325" spans="1:11">
      <c r="A325" s="1" t="s">
        <v>241</v>
      </c>
      <c r="B325" s="1" t="s">
        <v>274</v>
      </c>
      <c r="C325" s="1">
        <v>2021</v>
      </c>
      <c r="D325" s="14" t="s">
        <v>34</v>
      </c>
      <c r="E325">
        <v>27</v>
      </c>
      <c r="F325" s="10">
        <v>0</v>
      </c>
      <c r="G325" s="10">
        <v>0</v>
      </c>
      <c r="H325" s="10">
        <v>0</v>
      </c>
      <c r="I325" s="10">
        <v>0</v>
      </c>
      <c r="J325" s="10">
        <v>3000</v>
      </c>
    </row>
    <row r="326" spans="1:11">
      <c r="A326" s="1" t="s">
        <v>185</v>
      </c>
      <c r="B326" s="1" t="s">
        <v>295</v>
      </c>
      <c r="C326" s="1">
        <v>2021</v>
      </c>
      <c r="D326" s="14" t="s">
        <v>9</v>
      </c>
      <c r="E326">
        <v>1</v>
      </c>
      <c r="F326" s="10">
        <f>SUM(F327:F332)</f>
        <v>1568893</v>
      </c>
      <c r="G326" s="10">
        <f>SUM(G327:G332)</f>
        <v>9627967</v>
      </c>
      <c r="H326" s="10">
        <f>SUM(H327:H332)</f>
        <v>0</v>
      </c>
      <c r="I326" s="10">
        <f>SUM(I327:I332)</f>
        <v>0</v>
      </c>
      <c r="J326" s="10">
        <f>SUM(J327:J332)</f>
        <v>7694</v>
      </c>
      <c r="K326" s="10">
        <f>SUM(K327:K332)</f>
        <v>130</v>
      </c>
    </row>
    <row r="327" spans="1:11">
      <c r="A327" s="1" t="s">
        <v>185</v>
      </c>
      <c r="B327" s="1" t="s">
        <v>295</v>
      </c>
      <c r="C327" s="1">
        <v>2021</v>
      </c>
      <c r="D327" s="14" t="s">
        <v>10</v>
      </c>
      <c r="E327">
        <v>2</v>
      </c>
      <c r="F327" s="10">
        <v>0</v>
      </c>
      <c r="G327" s="10">
        <v>0</v>
      </c>
      <c r="H327" s="10">
        <v>0</v>
      </c>
      <c r="J327" s="10">
        <v>390</v>
      </c>
      <c r="K327" s="10">
        <v>0</v>
      </c>
    </row>
    <row r="328" spans="1:11">
      <c r="A328" s="1" t="s">
        <v>185</v>
      </c>
      <c r="B328" s="1" t="s">
        <v>295</v>
      </c>
      <c r="C328" s="1">
        <v>2021</v>
      </c>
      <c r="D328" s="14" t="s">
        <v>11</v>
      </c>
      <c r="E328">
        <v>3</v>
      </c>
      <c r="F328" s="10">
        <v>0</v>
      </c>
      <c r="G328" s="10">
        <v>17000</v>
      </c>
      <c r="H328" s="10">
        <v>0</v>
      </c>
      <c r="J328" s="10">
        <v>9</v>
      </c>
      <c r="K328" s="10">
        <v>1</v>
      </c>
    </row>
    <row r="329" spans="1:11">
      <c r="A329" s="1" t="s">
        <v>185</v>
      </c>
      <c r="B329" s="1" t="s">
        <v>295</v>
      </c>
      <c r="C329" s="1">
        <v>2021</v>
      </c>
      <c r="D329" s="14" t="s">
        <v>12</v>
      </c>
      <c r="E329">
        <v>4</v>
      </c>
      <c r="F329" s="10">
        <v>0</v>
      </c>
      <c r="G329" s="10">
        <v>0</v>
      </c>
      <c r="H329" s="10">
        <v>0</v>
      </c>
      <c r="J329" s="10">
        <v>21</v>
      </c>
      <c r="K329" s="10">
        <v>1</v>
      </c>
    </row>
    <row r="330" spans="1:11">
      <c r="A330" s="1" t="s">
        <v>185</v>
      </c>
      <c r="B330" s="1" t="s">
        <v>295</v>
      </c>
      <c r="C330" s="1">
        <v>2021</v>
      </c>
      <c r="D330" s="14" t="s">
        <v>13</v>
      </c>
      <c r="E330">
        <v>5</v>
      </c>
      <c r="F330" s="10">
        <v>0</v>
      </c>
      <c r="G330" s="10">
        <v>38641</v>
      </c>
      <c r="H330" s="10">
        <v>0</v>
      </c>
      <c r="J330" s="10">
        <v>108</v>
      </c>
      <c r="K330" s="10">
        <v>5</v>
      </c>
    </row>
    <row r="331" spans="1:11">
      <c r="A331" s="1" t="s">
        <v>185</v>
      </c>
      <c r="B331" s="1" t="s">
        <v>295</v>
      </c>
      <c r="C331" s="1">
        <v>2021</v>
      </c>
      <c r="D331" s="14" t="s">
        <v>14</v>
      </c>
      <c r="E331">
        <v>6</v>
      </c>
      <c r="F331" s="10">
        <v>1568893</v>
      </c>
      <c r="G331" s="10">
        <v>9277436</v>
      </c>
      <c r="H331" s="10">
        <v>0</v>
      </c>
      <c r="J331" s="10">
        <v>3715</v>
      </c>
      <c r="K331" s="10">
        <v>91</v>
      </c>
    </row>
    <row r="332" spans="1:11">
      <c r="A332" s="1" t="s">
        <v>185</v>
      </c>
      <c r="B332" s="1" t="s">
        <v>295</v>
      </c>
      <c r="C332" s="1">
        <v>2021</v>
      </c>
      <c r="D332" s="14" t="s">
        <v>15</v>
      </c>
      <c r="E332">
        <v>7</v>
      </c>
      <c r="F332" s="10">
        <v>0</v>
      </c>
      <c r="G332" s="10">
        <v>294890</v>
      </c>
      <c r="H332" s="10">
        <v>0</v>
      </c>
      <c r="J332" s="10">
        <v>3451</v>
      </c>
      <c r="K332" s="10">
        <v>32</v>
      </c>
    </row>
    <row r="333" spans="1:11">
      <c r="A333" s="1" t="s">
        <v>185</v>
      </c>
      <c r="B333" s="1" t="s">
        <v>295</v>
      </c>
      <c r="C333" s="1">
        <v>2021</v>
      </c>
      <c r="D333" s="14" t="s">
        <v>16</v>
      </c>
      <c r="E333">
        <v>8</v>
      </c>
      <c r="F333" s="10">
        <v>7230063</v>
      </c>
      <c r="G333" s="10">
        <v>1721681</v>
      </c>
      <c r="H333" s="10">
        <v>0</v>
      </c>
      <c r="J333" s="10">
        <v>5638</v>
      </c>
      <c r="K333" s="10">
        <v>40</v>
      </c>
    </row>
    <row r="334" spans="1:11">
      <c r="A334" s="1" t="s">
        <v>185</v>
      </c>
      <c r="B334" s="1" t="s">
        <v>295</v>
      </c>
      <c r="C334" s="1">
        <v>2021</v>
      </c>
      <c r="D334" s="14" t="s">
        <v>17</v>
      </c>
      <c r="E334">
        <v>9</v>
      </c>
      <c r="F334" s="10">
        <v>0</v>
      </c>
      <c r="G334" s="10">
        <v>972500</v>
      </c>
      <c r="H334" s="10">
        <v>1</v>
      </c>
      <c r="I334" s="10">
        <v>5000</v>
      </c>
      <c r="J334" s="10">
        <v>5798</v>
      </c>
      <c r="K334" s="10">
        <v>107</v>
      </c>
    </row>
    <row r="335" spans="1:11">
      <c r="A335" s="1" t="s">
        <v>185</v>
      </c>
      <c r="B335" s="1" t="s">
        <v>295</v>
      </c>
      <c r="C335" s="1">
        <v>2021</v>
      </c>
      <c r="D335" s="14" t="s">
        <v>18</v>
      </c>
      <c r="E335">
        <v>10</v>
      </c>
      <c r="F335" s="10">
        <v>0</v>
      </c>
      <c r="G335" s="10">
        <v>23700</v>
      </c>
      <c r="H335" s="10">
        <v>0</v>
      </c>
      <c r="I335" s="10">
        <v>0</v>
      </c>
      <c r="J335" s="10">
        <v>37</v>
      </c>
    </row>
    <row r="336" spans="1:11">
      <c r="A336" s="1" t="s">
        <v>185</v>
      </c>
      <c r="B336" s="1" t="s">
        <v>295</v>
      </c>
      <c r="C336" s="1">
        <v>2021</v>
      </c>
      <c r="D336" s="14" t="s">
        <v>19</v>
      </c>
      <c r="E336">
        <v>11</v>
      </c>
      <c r="F336" s="10">
        <v>0</v>
      </c>
      <c r="G336" s="10">
        <v>288300</v>
      </c>
      <c r="H336" s="10">
        <v>0</v>
      </c>
      <c r="I336" s="10">
        <v>0</v>
      </c>
      <c r="J336" s="10">
        <v>3604</v>
      </c>
      <c r="K336" s="10">
        <v>39</v>
      </c>
    </row>
    <row r="337" spans="1:13">
      <c r="A337" s="1" t="s">
        <v>185</v>
      </c>
      <c r="B337" s="1" t="s">
        <v>295</v>
      </c>
      <c r="C337" s="1">
        <v>2021</v>
      </c>
      <c r="D337" s="14" t="s">
        <v>20</v>
      </c>
      <c r="E337">
        <v>12</v>
      </c>
      <c r="F337" s="10">
        <v>113533</v>
      </c>
      <c r="G337" s="10">
        <v>568574</v>
      </c>
      <c r="H337" s="10">
        <v>0</v>
      </c>
      <c r="I337" s="10">
        <v>0</v>
      </c>
      <c r="J337" s="10">
        <v>2192</v>
      </c>
      <c r="K337" s="10">
        <v>102</v>
      </c>
    </row>
    <row r="338" spans="1:13">
      <c r="A338" s="1" t="s">
        <v>185</v>
      </c>
      <c r="B338" s="1" t="s">
        <v>295</v>
      </c>
      <c r="C338" s="1">
        <v>2021</v>
      </c>
      <c r="D338" s="14" t="s">
        <v>21</v>
      </c>
      <c r="E338">
        <v>13</v>
      </c>
      <c r="F338" s="10">
        <v>1000000</v>
      </c>
      <c r="G338" s="10">
        <v>10448729</v>
      </c>
      <c r="H338" s="10">
        <v>5</v>
      </c>
      <c r="I338" s="10">
        <v>116988</v>
      </c>
      <c r="J338" s="10">
        <v>99103</v>
      </c>
      <c r="K338" s="10">
        <v>640</v>
      </c>
    </row>
    <row r="339" spans="1:13">
      <c r="A339" s="1" t="s">
        <v>185</v>
      </c>
      <c r="B339" s="1" t="s">
        <v>295</v>
      </c>
      <c r="C339" s="1">
        <v>2021</v>
      </c>
      <c r="D339" s="14" t="s">
        <v>22</v>
      </c>
      <c r="E339">
        <v>14</v>
      </c>
      <c r="F339" s="10">
        <v>926400</v>
      </c>
      <c r="G339" s="10">
        <v>1976880</v>
      </c>
      <c r="H339" s="10">
        <v>2</v>
      </c>
      <c r="I339" s="10">
        <v>11900</v>
      </c>
      <c r="J339" s="10">
        <v>32380</v>
      </c>
      <c r="K339" s="10">
        <v>121</v>
      </c>
    </row>
    <row r="340" spans="1:13">
      <c r="A340" s="1" t="s">
        <v>185</v>
      </c>
      <c r="B340" s="1" t="s">
        <v>295</v>
      </c>
      <c r="C340" s="1">
        <v>2021</v>
      </c>
      <c r="D340" s="14" t="s">
        <v>23</v>
      </c>
      <c r="E340">
        <v>15</v>
      </c>
      <c r="F340" s="10">
        <v>750000</v>
      </c>
      <c r="G340" s="10">
        <v>735318</v>
      </c>
      <c r="H340" s="10">
        <v>13</v>
      </c>
      <c r="I340" s="10">
        <v>400000</v>
      </c>
      <c r="J340" s="10">
        <v>12091</v>
      </c>
    </row>
    <row r="341" spans="1:13">
      <c r="A341" s="1" t="s">
        <v>185</v>
      </c>
      <c r="B341" s="1" t="s">
        <v>295</v>
      </c>
      <c r="C341" s="1">
        <v>2021</v>
      </c>
      <c r="D341" s="14" t="s">
        <v>24</v>
      </c>
      <c r="E341">
        <v>16</v>
      </c>
      <c r="F341" s="10">
        <v>270000</v>
      </c>
      <c r="G341" s="10">
        <v>436797</v>
      </c>
      <c r="H341" s="10">
        <v>0</v>
      </c>
      <c r="I341" s="10">
        <v>0</v>
      </c>
      <c r="J341" s="10">
        <v>15159</v>
      </c>
      <c r="K341" s="10">
        <v>118</v>
      </c>
    </row>
    <row r="342" spans="1:13">
      <c r="A342" s="1" t="s">
        <v>185</v>
      </c>
      <c r="B342" s="1" t="s">
        <v>295</v>
      </c>
      <c r="C342" s="1">
        <v>2021</v>
      </c>
      <c r="D342" s="14" t="s">
        <v>25</v>
      </c>
      <c r="E342">
        <v>17</v>
      </c>
      <c r="F342" s="10">
        <f>SUM(F343:F348)</f>
        <v>3728357</v>
      </c>
      <c r="G342" s="10">
        <f>SUM(G343:G348)</f>
        <v>1763869</v>
      </c>
      <c r="H342" s="10">
        <f>SUM(H343:H348)</f>
        <v>3</v>
      </c>
      <c r="I342" s="10">
        <f>SUM(I343:I348)</f>
        <v>448586</v>
      </c>
      <c r="J342" s="10">
        <f>SUM(J343:J348)</f>
        <v>59750</v>
      </c>
      <c r="K342" s="10">
        <f>SUM(K343:K348)</f>
        <v>516</v>
      </c>
      <c r="L342">
        <v>46539</v>
      </c>
      <c r="M342" s="15"/>
    </row>
    <row r="343" spans="1:13">
      <c r="A343" s="1" t="s">
        <v>185</v>
      </c>
      <c r="B343" s="1" t="s">
        <v>295</v>
      </c>
      <c r="C343" s="1">
        <v>2021</v>
      </c>
      <c r="D343" s="14" t="s">
        <v>26</v>
      </c>
      <c r="E343">
        <v>18</v>
      </c>
      <c r="F343" s="10">
        <v>400000</v>
      </c>
      <c r="G343" s="10">
        <v>955922</v>
      </c>
      <c r="H343" s="10">
        <v>1</v>
      </c>
      <c r="I343" s="10">
        <v>25000</v>
      </c>
      <c r="J343" s="10">
        <v>10778</v>
      </c>
      <c r="K343" s="10">
        <v>140</v>
      </c>
      <c r="M343" s="15"/>
    </row>
    <row r="344" spans="1:13">
      <c r="A344" s="1" t="s">
        <v>185</v>
      </c>
      <c r="B344" s="1" t="s">
        <v>295</v>
      </c>
      <c r="C344" s="1">
        <v>2021</v>
      </c>
      <c r="D344" s="14" t="s">
        <v>27</v>
      </c>
      <c r="E344">
        <v>19</v>
      </c>
      <c r="F344" s="10">
        <v>210000</v>
      </c>
      <c r="G344" s="10">
        <v>57900</v>
      </c>
      <c r="H344" s="10">
        <v>0</v>
      </c>
      <c r="I344" s="10">
        <v>0</v>
      </c>
      <c r="J344" s="10">
        <v>304</v>
      </c>
      <c r="K344" s="10">
        <v>7</v>
      </c>
      <c r="M344" s="15"/>
    </row>
    <row r="345" spans="1:13">
      <c r="A345" s="1" t="s">
        <v>185</v>
      </c>
      <c r="B345" s="1" t="s">
        <v>295</v>
      </c>
      <c r="C345" s="1">
        <v>2021</v>
      </c>
      <c r="D345" s="14" t="s">
        <v>28</v>
      </c>
      <c r="E345">
        <v>20</v>
      </c>
      <c r="F345" s="10">
        <v>0</v>
      </c>
      <c r="G345" s="10">
        <v>207642</v>
      </c>
      <c r="H345" s="10">
        <v>2</v>
      </c>
      <c r="I345" s="10">
        <v>423586</v>
      </c>
      <c r="J345" s="10">
        <v>3911</v>
      </c>
      <c r="K345" s="10">
        <v>99</v>
      </c>
      <c r="M345" s="15"/>
    </row>
    <row r="346" spans="1:13">
      <c r="A346" s="1" t="s">
        <v>185</v>
      </c>
      <c r="B346" s="1" t="s">
        <v>295</v>
      </c>
      <c r="C346" s="1">
        <v>2021</v>
      </c>
      <c r="D346" s="14" t="s">
        <v>29</v>
      </c>
      <c r="E346">
        <v>21</v>
      </c>
      <c r="F346" s="10">
        <v>0</v>
      </c>
      <c r="G346" s="10">
        <v>11300</v>
      </c>
      <c r="H346" s="10">
        <v>0</v>
      </c>
      <c r="I346" s="10">
        <v>0</v>
      </c>
      <c r="J346" s="10">
        <v>87</v>
      </c>
      <c r="K346" s="10">
        <v>3</v>
      </c>
    </row>
    <row r="347" spans="1:13">
      <c r="A347" s="1" t="s">
        <v>185</v>
      </c>
      <c r="B347" s="1" t="s">
        <v>295</v>
      </c>
      <c r="C347" s="1">
        <v>2021</v>
      </c>
      <c r="D347" s="14" t="s">
        <v>30</v>
      </c>
      <c r="E347">
        <v>22</v>
      </c>
      <c r="F347" s="10">
        <v>300000</v>
      </c>
      <c r="G347" s="10">
        <v>260865</v>
      </c>
      <c r="H347" s="10">
        <v>0</v>
      </c>
      <c r="I347" s="10">
        <v>0</v>
      </c>
      <c r="J347" s="10">
        <v>9654</v>
      </c>
      <c r="K347" s="10">
        <v>201</v>
      </c>
    </row>
    <row r="348" spans="1:13">
      <c r="A348" s="1" t="s">
        <v>185</v>
      </c>
      <c r="B348" s="1" t="s">
        <v>295</v>
      </c>
      <c r="C348" s="1">
        <v>2021</v>
      </c>
      <c r="D348" s="38" t="s">
        <v>246</v>
      </c>
      <c r="E348">
        <v>23</v>
      </c>
      <c r="F348" s="10">
        <v>2818357</v>
      </c>
      <c r="G348" s="10">
        <v>270240</v>
      </c>
      <c r="H348" s="10">
        <v>0</v>
      </c>
      <c r="J348" s="10">
        <v>35016</v>
      </c>
      <c r="K348" s="10">
        <v>66</v>
      </c>
    </row>
    <row r="349" spans="1:13">
      <c r="A349" s="1" t="s">
        <v>185</v>
      </c>
      <c r="B349" s="1" t="s">
        <v>295</v>
      </c>
      <c r="C349" s="1">
        <v>2021</v>
      </c>
      <c r="D349" s="14" t="s">
        <v>31</v>
      </c>
      <c r="E349">
        <v>24</v>
      </c>
      <c r="F349" s="10">
        <v>130000</v>
      </c>
      <c r="G349" s="10">
        <v>241488</v>
      </c>
      <c r="H349" s="10">
        <v>0</v>
      </c>
      <c r="I349" s="10">
        <v>0</v>
      </c>
      <c r="J349" s="10">
        <v>64100</v>
      </c>
      <c r="K349" s="10">
        <v>56</v>
      </c>
    </row>
    <row r="350" spans="1:13">
      <c r="A350" s="1" t="s">
        <v>185</v>
      </c>
      <c r="B350" s="1" t="s">
        <v>295</v>
      </c>
      <c r="C350" s="1">
        <v>2021</v>
      </c>
      <c r="D350" s="14" t="s">
        <v>32</v>
      </c>
      <c r="E350">
        <v>25</v>
      </c>
      <c r="F350" s="10">
        <v>680000</v>
      </c>
      <c r="G350" s="10">
        <v>631283</v>
      </c>
      <c r="H350" s="10">
        <v>0</v>
      </c>
      <c r="I350" s="10">
        <v>0</v>
      </c>
      <c r="J350" s="10">
        <v>49258</v>
      </c>
      <c r="K350" s="10">
        <v>278</v>
      </c>
    </row>
    <row r="351" spans="1:13">
      <c r="A351" s="1" t="s">
        <v>185</v>
      </c>
      <c r="B351" s="1" t="s">
        <v>295</v>
      </c>
      <c r="C351" s="1">
        <v>2021</v>
      </c>
      <c r="D351" s="14" t="s">
        <v>33</v>
      </c>
      <c r="E351">
        <v>26</v>
      </c>
      <c r="F351" s="10">
        <v>180000</v>
      </c>
      <c r="G351" s="10">
        <v>5858095</v>
      </c>
      <c r="H351" s="10">
        <v>7</v>
      </c>
      <c r="I351" s="10">
        <v>1288000</v>
      </c>
      <c r="J351" s="10">
        <v>83587</v>
      </c>
      <c r="K351" s="10">
        <v>527</v>
      </c>
    </row>
    <row r="352" spans="1:13">
      <c r="A352" s="1" t="s">
        <v>185</v>
      </c>
      <c r="B352" s="1" t="s">
        <v>295</v>
      </c>
      <c r="C352" s="1">
        <v>2021</v>
      </c>
      <c r="D352" s="14" t="s">
        <v>34</v>
      </c>
      <c r="E352">
        <v>27</v>
      </c>
      <c r="F352" s="10">
        <v>0</v>
      </c>
      <c r="G352" s="10">
        <v>66416</v>
      </c>
      <c r="H352" s="10">
        <v>0</v>
      </c>
      <c r="I352" s="10">
        <v>0</v>
      </c>
      <c r="J352" s="10">
        <v>4651</v>
      </c>
    </row>
    <row r="353" spans="1:11">
      <c r="A353" s="1" t="s">
        <v>226</v>
      </c>
      <c r="B353" s="1" t="s">
        <v>290</v>
      </c>
      <c r="C353" s="1">
        <v>2021</v>
      </c>
      <c r="D353" s="14" t="s">
        <v>9</v>
      </c>
      <c r="E353">
        <v>1</v>
      </c>
      <c r="F353" s="10">
        <f>SUM(F354:F359)</f>
        <v>4984300</v>
      </c>
      <c r="G353" s="10">
        <f>SUM(G354:G359)</f>
        <v>2744128</v>
      </c>
      <c r="H353" s="10">
        <f>SUM(H354:H359)</f>
        <v>96</v>
      </c>
      <c r="I353" s="10">
        <f>SUM(I354:I359)</f>
        <v>965465</v>
      </c>
      <c r="J353" s="10">
        <f>SUM(J354:J359)</f>
        <v>12578</v>
      </c>
      <c r="K353" s="10">
        <f>SUM(K354:K359)</f>
        <v>71</v>
      </c>
    </row>
    <row r="354" spans="1:11">
      <c r="A354" s="1" t="s">
        <v>226</v>
      </c>
      <c r="B354" s="1" t="s">
        <v>290</v>
      </c>
      <c r="C354" s="1">
        <v>2021</v>
      </c>
      <c r="D354" s="14" t="s">
        <v>10</v>
      </c>
      <c r="E354">
        <v>2</v>
      </c>
      <c r="F354" s="10">
        <v>0</v>
      </c>
      <c r="G354" s="10">
        <v>0</v>
      </c>
      <c r="H354" s="10">
        <v>0</v>
      </c>
      <c r="I354" s="10">
        <v>0</v>
      </c>
      <c r="J354" s="10">
        <v>61</v>
      </c>
      <c r="K354" s="10">
        <v>0</v>
      </c>
    </row>
    <row r="355" spans="1:11">
      <c r="A355" s="1" t="s">
        <v>226</v>
      </c>
      <c r="B355" s="1" t="s">
        <v>290</v>
      </c>
      <c r="C355" s="1">
        <v>2021</v>
      </c>
      <c r="D355" s="14" t="s">
        <v>11</v>
      </c>
      <c r="E355">
        <v>3</v>
      </c>
      <c r="F355" s="10">
        <v>0</v>
      </c>
      <c r="G355" s="10">
        <v>0</v>
      </c>
      <c r="H355" s="10">
        <v>0</v>
      </c>
      <c r="I355" s="10">
        <v>0</v>
      </c>
      <c r="J355" s="10">
        <v>102</v>
      </c>
      <c r="K355" s="10">
        <v>0</v>
      </c>
    </row>
    <row r="356" spans="1:11">
      <c r="A356" s="1" t="s">
        <v>226</v>
      </c>
      <c r="B356" s="1" t="s">
        <v>290</v>
      </c>
      <c r="C356" s="1">
        <v>2021</v>
      </c>
      <c r="D356" s="14" t="s">
        <v>12</v>
      </c>
      <c r="E356">
        <v>4</v>
      </c>
      <c r="F356" s="10">
        <v>0</v>
      </c>
      <c r="G356" s="10">
        <v>0</v>
      </c>
      <c r="H356" s="10">
        <v>0</v>
      </c>
      <c r="I356" s="10">
        <v>0</v>
      </c>
      <c r="J356" s="10">
        <v>5</v>
      </c>
      <c r="K356" s="10">
        <v>0</v>
      </c>
    </row>
    <row r="357" spans="1:11">
      <c r="A357" s="1" t="s">
        <v>226</v>
      </c>
      <c r="B357" s="1" t="s">
        <v>290</v>
      </c>
      <c r="C357" s="1">
        <v>2021</v>
      </c>
      <c r="D357" s="14" t="s">
        <v>13</v>
      </c>
      <c r="E357">
        <v>5</v>
      </c>
      <c r="F357" s="10">
        <v>0</v>
      </c>
      <c r="G357" s="10">
        <v>50000</v>
      </c>
      <c r="H357" s="10">
        <v>0</v>
      </c>
      <c r="I357" s="10">
        <v>0</v>
      </c>
      <c r="J357" s="10">
        <v>411</v>
      </c>
      <c r="K357" s="10">
        <v>13</v>
      </c>
    </row>
    <row r="358" spans="1:11">
      <c r="A358" s="1" t="s">
        <v>226</v>
      </c>
      <c r="B358" s="1" t="s">
        <v>290</v>
      </c>
      <c r="C358" s="1">
        <v>2021</v>
      </c>
      <c r="D358" s="14" t="s">
        <v>14</v>
      </c>
      <c r="E358">
        <v>6</v>
      </c>
      <c r="F358" s="10">
        <v>291600</v>
      </c>
      <c r="G358" s="10">
        <v>895000</v>
      </c>
      <c r="H358" s="10">
        <v>0</v>
      </c>
      <c r="I358" s="10">
        <v>0</v>
      </c>
      <c r="J358" s="10">
        <v>2840</v>
      </c>
      <c r="K358" s="10">
        <v>55</v>
      </c>
    </row>
    <row r="359" spans="1:11">
      <c r="A359" s="1" t="s">
        <v>226</v>
      </c>
      <c r="B359" s="1" t="s">
        <v>290</v>
      </c>
      <c r="C359" s="1">
        <v>2021</v>
      </c>
      <c r="D359" s="14" t="s">
        <v>15</v>
      </c>
      <c r="E359">
        <v>7</v>
      </c>
      <c r="F359" s="10">
        <v>4692700</v>
      </c>
      <c r="G359" s="10">
        <v>1799128</v>
      </c>
      <c r="H359" s="10">
        <v>96</v>
      </c>
      <c r="I359" s="10">
        <v>965465</v>
      </c>
      <c r="J359" s="10">
        <v>9159</v>
      </c>
      <c r="K359" s="10">
        <v>3</v>
      </c>
    </row>
    <row r="360" spans="1:11">
      <c r="A360" s="1" t="s">
        <v>226</v>
      </c>
      <c r="B360" s="1" t="s">
        <v>290</v>
      </c>
      <c r="C360" s="1">
        <v>2021</v>
      </c>
      <c r="D360" s="14" t="s">
        <v>16</v>
      </c>
      <c r="E360">
        <v>8</v>
      </c>
      <c r="F360" s="10">
        <v>0</v>
      </c>
      <c r="G360" s="10">
        <v>3362718</v>
      </c>
      <c r="H360" s="10">
        <v>5</v>
      </c>
      <c r="I360" s="10">
        <v>776790</v>
      </c>
      <c r="J360" s="10">
        <v>6375</v>
      </c>
      <c r="K360" s="10">
        <v>49</v>
      </c>
    </row>
    <row r="361" spans="1:11">
      <c r="A361" s="1" t="s">
        <v>226</v>
      </c>
      <c r="B361" s="1" t="s">
        <v>290</v>
      </c>
      <c r="C361" s="1">
        <v>2021</v>
      </c>
      <c r="D361" s="14" t="s">
        <v>17</v>
      </c>
      <c r="E361">
        <v>9</v>
      </c>
      <c r="F361" s="10">
        <v>40300</v>
      </c>
      <c r="G361" s="10">
        <v>71578</v>
      </c>
      <c r="H361" s="10">
        <v>5</v>
      </c>
      <c r="I361" s="10">
        <v>1066217</v>
      </c>
      <c r="J361" s="10">
        <v>1977</v>
      </c>
      <c r="K361" s="10">
        <v>80</v>
      </c>
    </row>
    <row r="362" spans="1:11">
      <c r="A362" s="1" t="s">
        <v>226</v>
      </c>
      <c r="B362" s="1" t="s">
        <v>290</v>
      </c>
      <c r="C362" s="1">
        <v>2021</v>
      </c>
      <c r="D362" s="14" t="s">
        <v>18</v>
      </c>
      <c r="E362">
        <v>10</v>
      </c>
      <c r="F362" s="10">
        <v>0</v>
      </c>
      <c r="G362" s="10">
        <v>88600</v>
      </c>
      <c r="H362" s="10">
        <v>0</v>
      </c>
      <c r="I362" s="10">
        <v>0</v>
      </c>
      <c r="J362" s="10">
        <v>118</v>
      </c>
    </row>
    <row r="363" spans="1:11">
      <c r="A363" s="1" t="s">
        <v>226</v>
      </c>
      <c r="B363" s="1" t="s">
        <v>290</v>
      </c>
      <c r="C363" s="1">
        <v>2021</v>
      </c>
      <c r="D363" s="14" t="s">
        <v>19</v>
      </c>
      <c r="E363">
        <v>11</v>
      </c>
      <c r="F363" s="10">
        <v>8886929</v>
      </c>
      <c r="G363" s="10">
        <v>752919</v>
      </c>
      <c r="H363" s="10">
        <v>12</v>
      </c>
      <c r="I363" s="10">
        <v>93000</v>
      </c>
      <c r="J363" s="10">
        <v>2114</v>
      </c>
      <c r="K363" s="10">
        <v>17</v>
      </c>
    </row>
    <row r="364" spans="1:11">
      <c r="A364" s="1" t="s">
        <v>226</v>
      </c>
      <c r="B364" s="1" t="s">
        <v>290</v>
      </c>
      <c r="C364" s="1">
        <v>2021</v>
      </c>
      <c r="D364" s="14" t="s">
        <v>20</v>
      </c>
      <c r="E364">
        <v>12</v>
      </c>
      <c r="F364" s="10">
        <v>59375700</v>
      </c>
      <c r="G364" s="10">
        <v>1623362</v>
      </c>
      <c r="H364" s="10">
        <v>6</v>
      </c>
      <c r="I364" s="10">
        <v>1017858</v>
      </c>
      <c r="J364" s="10">
        <v>25603</v>
      </c>
      <c r="K364" s="10">
        <v>62</v>
      </c>
    </row>
    <row r="365" spans="1:11">
      <c r="A365" s="1" t="s">
        <v>226</v>
      </c>
      <c r="B365" s="1" t="s">
        <v>290</v>
      </c>
      <c r="C365" s="1">
        <v>2021</v>
      </c>
      <c r="D365" s="14" t="s">
        <v>21</v>
      </c>
      <c r="E365">
        <v>13</v>
      </c>
      <c r="F365" s="10">
        <v>775914</v>
      </c>
      <c r="G365" s="10">
        <v>7243010</v>
      </c>
      <c r="H365" s="10">
        <v>19</v>
      </c>
      <c r="I365" s="10">
        <v>4343665</v>
      </c>
      <c r="J365" s="10">
        <v>84700</v>
      </c>
      <c r="K365" s="10">
        <v>347</v>
      </c>
    </row>
    <row r="366" spans="1:11">
      <c r="A366" s="1" t="s">
        <v>226</v>
      </c>
      <c r="B366" s="1" t="s">
        <v>290</v>
      </c>
      <c r="C366" s="1">
        <v>2021</v>
      </c>
      <c r="D366" s="14" t="s">
        <v>22</v>
      </c>
      <c r="E366">
        <v>14</v>
      </c>
      <c r="F366" s="10">
        <v>4287449</v>
      </c>
      <c r="G366" s="10">
        <v>10781363</v>
      </c>
      <c r="H366" s="10">
        <v>6</v>
      </c>
      <c r="I366" s="10">
        <v>1021601</v>
      </c>
      <c r="J366" s="10">
        <v>193065</v>
      </c>
      <c r="K366" s="10">
        <v>120</v>
      </c>
    </row>
    <row r="367" spans="1:11">
      <c r="A367" s="1" t="s">
        <v>226</v>
      </c>
      <c r="B367" s="1" t="s">
        <v>290</v>
      </c>
      <c r="C367" s="1">
        <v>2021</v>
      </c>
      <c r="D367" s="14" t="s">
        <v>23</v>
      </c>
      <c r="E367">
        <v>15</v>
      </c>
      <c r="F367" s="10">
        <v>44497400</v>
      </c>
      <c r="G367" s="10">
        <v>1229695</v>
      </c>
      <c r="H367" s="10">
        <v>17</v>
      </c>
      <c r="I367" s="10">
        <v>8097105</v>
      </c>
      <c r="J367" s="10">
        <v>28909</v>
      </c>
    </row>
    <row r="368" spans="1:11">
      <c r="A368" s="1" t="s">
        <v>226</v>
      </c>
      <c r="B368" s="1" t="s">
        <v>290</v>
      </c>
      <c r="C368" s="1">
        <v>2021</v>
      </c>
      <c r="D368" s="14" t="s">
        <v>24</v>
      </c>
      <c r="E368">
        <v>16</v>
      </c>
      <c r="F368" s="10">
        <v>200880206</v>
      </c>
      <c r="G368" s="10">
        <v>154912103</v>
      </c>
      <c r="H368" s="10">
        <v>0</v>
      </c>
      <c r="I368" s="10">
        <v>0</v>
      </c>
      <c r="J368" s="10">
        <v>26597</v>
      </c>
      <c r="K368" s="10">
        <v>60</v>
      </c>
    </row>
    <row r="369" spans="1:13">
      <c r="A369" s="1" t="s">
        <v>226</v>
      </c>
      <c r="B369" s="1" t="s">
        <v>290</v>
      </c>
      <c r="C369" s="1">
        <v>2021</v>
      </c>
      <c r="D369" s="14" t="s">
        <v>25</v>
      </c>
      <c r="E369">
        <v>17</v>
      </c>
      <c r="F369" s="10">
        <f>SUM(F370:F375)</f>
        <v>24194047</v>
      </c>
      <c r="G369" s="10">
        <f>SUM(G370:G375)</f>
        <v>24495326</v>
      </c>
      <c r="H369" s="10">
        <f>SUM(H370:H375)</f>
        <v>22</v>
      </c>
      <c r="I369" s="10">
        <f>SUM(I370:I375)</f>
        <v>14560110</v>
      </c>
      <c r="J369" s="10">
        <f>SUM(J370:J375)</f>
        <v>1189492</v>
      </c>
      <c r="K369" s="10">
        <f>SUM(K370:K375)</f>
        <v>865</v>
      </c>
      <c r="L369">
        <v>115000</v>
      </c>
      <c r="M369" s="15"/>
    </row>
    <row r="370" spans="1:13">
      <c r="A370" s="1" t="s">
        <v>226</v>
      </c>
      <c r="B370" s="1" t="s">
        <v>290</v>
      </c>
      <c r="C370" s="1">
        <v>2021</v>
      </c>
      <c r="D370" s="14" t="s">
        <v>26</v>
      </c>
      <c r="E370">
        <v>18</v>
      </c>
      <c r="F370" s="10">
        <v>0</v>
      </c>
      <c r="G370" s="10">
        <v>20059059</v>
      </c>
      <c r="H370" s="10">
        <v>13</v>
      </c>
      <c r="I370" s="10">
        <v>9408042</v>
      </c>
      <c r="J370" s="10">
        <v>23647</v>
      </c>
      <c r="K370" s="10">
        <v>497</v>
      </c>
      <c r="M370" s="15"/>
    </row>
    <row r="371" spans="1:13">
      <c r="A371" s="1" t="s">
        <v>226</v>
      </c>
      <c r="B371" s="1" t="s">
        <v>290</v>
      </c>
      <c r="C371" s="1">
        <v>2021</v>
      </c>
      <c r="D371" s="14" t="s">
        <v>27</v>
      </c>
      <c r="E371">
        <v>19</v>
      </c>
      <c r="F371" s="10">
        <v>1095800</v>
      </c>
      <c r="G371" s="10">
        <v>504358</v>
      </c>
      <c r="H371" s="10">
        <v>0</v>
      </c>
      <c r="I371" s="10">
        <v>0</v>
      </c>
      <c r="J371" s="10">
        <v>5617</v>
      </c>
      <c r="K371" s="10">
        <v>53</v>
      </c>
      <c r="M371" s="15"/>
    </row>
    <row r="372" spans="1:13">
      <c r="A372" s="1" t="s">
        <v>226</v>
      </c>
      <c r="B372" s="1" t="s">
        <v>290</v>
      </c>
      <c r="C372" s="1">
        <v>2021</v>
      </c>
      <c r="D372" s="14" t="s">
        <v>28</v>
      </c>
      <c r="E372">
        <v>20</v>
      </c>
      <c r="F372" s="10">
        <v>0</v>
      </c>
      <c r="G372" s="10">
        <v>0</v>
      </c>
      <c r="H372" s="10">
        <v>1</v>
      </c>
      <c r="I372" s="10">
        <v>187816</v>
      </c>
      <c r="J372" s="10">
        <v>2955</v>
      </c>
      <c r="K372" s="10">
        <v>65</v>
      </c>
      <c r="M372" s="15"/>
    </row>
    <row r="373" spans="1:13">
      <c r="A373" s="1" t="s">
        <v>226</v>
      </c>
      <c r="B373" s="1" t="s">
        <v>290</v>
      </c>
      <c r="C373" s="1">
        <v>2021</v>
      </c>
      <c r="D373" s="14" t="s">
        <v>29</v>
      </c>
      <c r="E373">
        <v>21</v>
      </c>
      <c r="F373" s="10">
        <v>0</v>
      </c>
      <c r="G373" s="10">
        <v>183200</v>
      </c>
      <c r="H373" s="10">
        <v>0</v>
      </c>
      <c r="I373" s="10">
        <v>0</v>
      </c>
      <c r="J373" s="10">
        <v>2028</v>
      </c>
      <c r="K373" s="10">
        <v>24</v>
      </c>
    </row>
    <row r="374" spans="1:13">
      <c r="A374" s="1" t="s">
        <v>226</v>
      </c>
      <c r="B374" s="1" t="s">
        <v>290</v>
      </c>
      <c r="C374" s="1">
        <v>2021</v>
      </c>
      <c r="D374" s="14" t="s">
        <v>30</v>
      </c>
      <c r="E374">
        <v>22</v>
      </c>
      <c r="F374" s="10">
        <v>82000</v>
      </c>
      <c r="G374" s="10">
        <v>1521425</v>
      </c>
      <c r="H374" s="10">
        <v>3</v>
      </c>
      <c r="I374" s="10">
        <v>4047739</v>
      </c>
      <c r="J374" s="10">
        <v>40005</v>
      </c>
      <c r="K374" s="10">
        <v>152</v>
      </c>
    </row>
    <row r="375" spans="1:13">
      <c r="A375" s="1" t="s">
        <v>226</v>
      </c>
      <c r="B375" s="1" t="s">
        <v>290</v>
      </c>
      <c r="C375" s="1">
        <v>2021</v>
      </c>
      <c r="D375" s="38" t="s">
        <v>246</v>
      </c>
      <c r="E375">
        <v>23</v>
      </c>
      <c r="F375" s="10">
        <v>23016247</v>
      </c>
      <c r="G375" s="10">
        <v>2227284</v>
      </c>
      <c r="H375" s="10">
        <v>5</v>
      </c>
      <c r="I375" s="10">
        <v>916513</v>
      </c>
      <c r="J375" s="10">
        <v>1115240</v>
      </c>
      <c r="K375" s="10">
        <v>74</v>
      </c>
    </row>
    <row r="376" spans="1:13">
      <c r="A376" s="1" t="s">
        <v>226</v>
      </c>
      <c r="B376" s="1" t="s">
        <v>290</v>
      </c>
      <c r="C376" s="1">
        <v>2021</v>
      </c>
      <c r="D376" s="14" t="s">
        <v>31</v>
      </c>
      <c r="E376">
        <v>24</v>
      </c>
      <c r="F376" s="10">
        <v>36801400</v>
      </c>
      <c r="G376" s="10">
        <v>1018495</v>
      </c>
      <c r="H376" s="10">
        <v>23</v>
      </c>
      <c r="I376" s="10">
        <v>6153832</v>
      </c>
      <c r="J376" s="10">
        <v>104669</v>
      </c>
      <c r="K376" s="10">
        <v>89</v>
      </c>
    </row>
    <row r="377" spans="1:13">
      <c r="A377" s="1" t="s">
        <v>226</v>
      </c>
      <c r="B377" s="1" t="s">
        <v>290</v>
      </c>
      <c r="C377" s="1">
        <v>2021</v>
      </c>
      <c r="D377" s="14" t="s">
        <v>32</v>
      </c>
      <c r="E377">
        <v>25</v>
      </c>
      <c r="F377" s="10">
        <v>18475170</v>
      </c>
      <c r="G377" s="10">
        <v>984580</v>
      </c>
      <c r="H377" s="10">
        <v>16</v>
      </c>
      <c r="I377" s="10">
        <v>3330174</v>
      </c>
      <c r="J377" s="10">
        <v>99392</v>
      </c>
      <c r="K377" s="10">
        <v>570</v>
      </c>
    </row>
    <row r="378" spans="1:13">
      <c r="A378" s="1" t="s">
        <v>226</v>
      </c>
      <c r="B378" s="1" t="s">
        <v>290</v>
      </c>
      <c r="C378" s="1">
        <v>2021</v>
      </c>
      <c r="D378" s="14" t="s">
        <v>33</v>
      </c>
      <c r="E378">
        <v>26</v>
      </c>
      <c r="F378" s="10">
        <v>2979983</v>
      </c>
      <c r="G378" s="10">
        <v>17958501</v>
      </c>
      <c r="H378" s="10">
        <v>15</v>
      </c>
      <c r="I378" s="10">
        <v>2928631</v>
      </c>
      <c r="J378" s="10">
        <v>196004</v>
      </c>
      <c r="K378" s="10">
        <v>335</v>
      </c>
    </row>
    <row r="379" spans="1:13">
      <c r="A379" s="1" t="s">
        <v>226</v>
      </c>
      <c r="B379" s="1" t="s">
        <v>290</v>
      </c>
      <c r="C379" s="1">
        <v>2021</v>
      </c>
      <c r="D379" s="14" t="s">
        <v>34</v>
      </c>
      <c r="E379">
        <v>27</v>
      </c>
      <c r="F379" s="10">
        <v>0</v>
      </c>
      <c r="G379" s="10">
        <v>334698</v>
      </c>
      <c r="H379" s="10">
        <v>7</v>
      </c>
      <c r="I379" s="10">
        <v>1255158</v>
      </c>
      <c r="J379" s="10">
        <v>12953</v>
      </c>
    </row>
    <row r="380" spans="1:13">
      <c r="A380" s="1" t="s">
        <v>205</v>
      </c>
      <c r="B380" s="1" t="s">
        <v>286</v>
      </c>
      <c r="C380" s="1">
        <v>2021</v>
      </c>
      <c r="D380" s="14" t="s">
        <v>9</v>
      </c>
      <c r="E380">
        <v>1</v>
      </c>
      <c r="F380" s="10">
        <f>SUM(F381:F386)</f>
        <v>0</v>
      </c>
      <c r="G380" s="10">
        <f>SUM(G381:G386)</f>
        <v>76000</v>
      </c>
      <c r="H380" s="10">
        <f>SUM(H381:H386)</f>
        <v>0</v>
      </c>
      <c r="I380" s="10">
        <f>SUM(I381:I386)</f>
        <v>0</v>
      </c>
      <c r="J380" s="10">
        <f>SUM(J381:J386)</f>
        <v>2836</v>
      </c>
      <c r="K380" s="10">
        <f>SUM(K381:K386)</f>
        <v>44</v>
      </c>
    </row>
    <row r="381" spans="1:13">
      <c r="A381" s="1" t="s">
        <v>205</v>
      </c>
      <c r="B381" s="1" t="s">
        <v>286</v>
      </c>
      <c r="C381" s="1">
        <v>2021</v>
      </c>
      <c r="D381" s="14" t="s">
        <v>10</v>
      </c>
      <c r="E381">
        <v>2</v>
      </c>
      <c r="J381" s="10">
        <v>75</v>
      </c>
    </row>
    <row r="382" spans="1:13">
      <c r="A382" s="1" t="s">
        <v>205</v>
      </c>
      <c r="B382" s="1" t="s">
        <v>286</v>
      </c>
      <c r="C382" s="1">
        <v>2021</v>
      </c>
      <c r="D382" s="14" t="s">
        <v>11</v>
      </c>
      <c r="E382">
        <v>3</v>
      </c>
    </row>
    <row r="383" spans="1:13">
      <c r="A383" s="1" t="s">
        <v>205</v>
      </c>
      <c r="B383" s="1" t="s">
        <v>286</v>
      </c>
      <c r="C383" s="1">
        <v>2021</v>
      </c>
      <c r="D383" s="14" t="s">
        <v>12</v>
      </c>
      <c r="E383">
        <v>4</v>
      </c>
      <c r="J383" s="10">
        <v>141</v>
      </c>
    </row>
    <row r="384" spans="1:13">
      <c r="A384" s="1" t="s">
        <v>205</v>
      </c>
      <c r="B384" s="1" t="s">
        <v>286</v>
      </c>
      <c r="C384" s="1">
        <v>2021</v>
      </c>
      <c r="D384" s="14" t="s">
        <v>13</v>
      </c>
      <c r="E384">
        <v>5</v>
      </c>
      <c r="J384" s="10">
        <v>92</v>
      </c>
    </row>
    <row r="385" spans="1:13">
      <c r="A385" s="1" t="s">
        <v>205</v>
      </c>
      <c r="B385" s="1" t="s">
        <v>286</v>
      </c>
      <c r="C385" s="1">
        <v>2021</v>
      </c>
      <c r="D385" s="14" t="s">
        <v>14</v>
      </c>
      <c r="E385">
        <v>6</v>
      </c>
      <c r="G385" s="10">
        <v>76000</v>
      </c>
      <c r="J385" s="10">
        <v>2066</v>
      </c>
      <c r="K385" s="10">
        <v>40</v>
      </c>
    </row>
    <row r="386" spans="1:13">
      <c r="A386" s="1" t="s">
        <v>205</v>
      </c>
      <c r="B386" s="1" t="s">
        <v>286</v>
      </c>
      <c r="C386" s="1">
        <v>2021</v>
      </c>
      <c r="D386" s="14" t="s">
        <v>15</v>
      </c>
      <c r="E386">
        <v>7</v>
      </c>
      <c r="J386" s="10">
        <v>462</v>
      </c>
      <c r="K386" s="10">
        <v>4</v>
      </c>
    </row>
    <row r="387" spans="1:13">
      <c r="A387" s="1" t="s">
        <v>205</v>
      </c>
      <c r="B387" s="1" t="s">
        <v>286</v>
      </c>
      <c r="C387" s="1">
        <v>2021</v>
      </c>
      <c r="D387" s="14" t="s">
        <v>16</v>
      </c>
      <c r="E387">
        <v>8</v>
      </c>
    </row>
    <row r="388" spans="1:13">
      <c r="A388" s="1" t="s">
        <v>205</v>
      </c>
      <c r="B388" s="1" t="s">
        <v>286</v>
      </c>
      <c r="C388" s="1">
        <v>2021</v>
      </c>
      <c r="D388" s="14" t="s">
        <v>17</v>
      </c>
      <c r="E388">
        <v>9</v>
      </c>
      <c r="G388" s="10">
        <v>1208473</v>
      </c>
      <c r="J388" s="10">
        <v>2114</v>
      </c>
    </row>
    <row r="389" spans="1:13">
      <c r="A389" s="1" t="s">
        <v>205</v>
      </c>
      <c r="B389" s="1" t="s">
        <v>286</v>
      </c>
      <c r="C389" s="1">
        <v>2021</v>
      </c>
      <c r="D389" s="14" t="s">
        <v>18</v>
      </c>
      <c r="E389">
        <v>10</v>
      </c>
      <c r="F389" s="10">
        <v>275821</v>
      </c>
      <c r="J389" s="10">
        <v>10</v>
      </c>
    </row>
    <row r="390" spans="1:13">
      <c r="A390" s="1" t="s">
        <v>205</v>
      </c>
      <c r="B390" s="1" t="s">
        <v>286</v>
      </c>
      <c r="C390" s="1">
        <v>2021</v>
      </c>
      <c r="D390" s="14" t="s">
        <v>19</v>
      </c>
      <c r="E390">
        <v>11</v>
      </c>
      <c r="G390" s="10">
        <v>2173571</v>
      </c>
      <c r="H390" s="10">
        <v>1</v>
      </c>
      <c r="I390" s="10">
        <v>3800000</v>
      </c>
      <c r="J390" s="10">
        <v>2078</v>
      </c>
      <c r="K390" s="10">
        <v>18</v>
      </c>
    </row>
    <row r="391" spans="1:13">
      <c r="A391" s="1" t="s">
        <v>205</v>
      </c>
      <c r="B391" s="1" t="s">
        <v>286</v>
      </c>
      <c r="C391" s="1">
        <v>2021</v>
      </c>
      <c r="D391" s="14" t="s">
        <v>20</v>
      </c>
      <c r="E391">
        <v>12</v>
      </c>
      <c r="H391" s="10">
        <v>1</v>
      </c>
      <c r="I391" s="10">
        <v>1500000</v>
      </c>
      <c r="J391" s="10">
        <v>100</v>
      </c>
      <c r="K391" s="10">
        <v>1</v>
      </c>
    </row>
    <row r="392" spans="1:13">
      <c r="A392" s="1" t="s">
        <v>205</v>
      </c>
      <c r="B392" s="1" t="s">
        <v>286</v>
      </c>
      <c r="C392" s="1">
        <v>2021</v>
      </c>
      <c r="D392" s="14" t="s">
        <v>21</v>
      </c>
      <c r="E392">
        <v>13</v>
      </c>
      <c r="J392" s="10">
        <v>70149</v>
      </c>
    </row>
    <row r="393" spans="1:13">
      <c r="A393" s="1" t="s">
        <v>205</v>
      </c>
      <c r="B393" s="1" t="s">
        <v>286</v>
      </c>
      <c r="C393" s="1">
        <v>2021</v>
      </c>
      <c r="D393" s="14" t="s">
        <v>22</v>
      </c>
      <c r="E393">
        <v>14</v>
      </c>
      <c r="G393" s="10">
        <v>656140</v>
      </c>
      <c r="J393" s="10">
        <v>1079</v>
      </c>
    </row>
    <row r="394" spans="1:13">
      <c r="A394" s="1" t="s">
        <v>205</v>
      </c>
      <c r="B394" s="1" t="s">
        <v>286</v>
      </c>
      <c r="C394" s="1">
        <v>2021</v>
      </c>
      <c r="D394" s="14" t="s">
        <v>23</v>
      </c>
      <c r="E394">
        <v>15</v>
      </c>
      <c r="G394" s="10">
        <v>134000</v>
      </c>
      <c r="H394" s="10">
        <v>1</v>
      </c>
      <c r="I394" s="10">
        <v>100000</v>
      </c>
      <c r="J394" s="10">
        <v>20334</v>
      </c>
    </row>
    <row r="395" spans="1:13">
      <c r="A395" s="1" t="s">
        <v>205</v>
      </c>
      <c r="B395" s="1" t="s">
        <v>286</v>
      </c>
      <c r="C395" s="1">
        <v>2021</v>
      </c>
      <c r="D395" s="14" t="s">
        <v>24</v>
      </c>
      <c r="E395">
        <v>16</v>
      </c>
      <c r="J395" s="10">
        <v>338</v>
      </c>
      <c r="K395" s="10">
        <v>2</v>
      </c>
    </row>
    <row r="396" spans="1:13">
      <c r="A396" s="1" t="s">
        <v>205</v>
      </c>
      <c r="B396" s="1" t="s">
        <v>286</v>
      </c>
      <c r="C396" s="1">
        <v>2021</v>
      </c>
      <c r="D396" s="14" t="s">
        <v>25</v>
      </c>
      <c r="E396">
        <v>17</v>
      </c>
      <c r="F396" s="10">
        <f>SUM(F397:F402)</f>
        <v>1540000</v>
      </c>
      <c r="G396" s="10">
        <f>SUM(G397:G402)</f>
        <v>397000</v>
      </c>
      <c r="H396" s="10">
        <f>SUM(H397:H402)</f>
        <v>0</v>
      </c>
      <c r="I396" s="10">
        <f>SUM(I397:I402)</f>
        <v>0</v>
      </c>
      <c r="J396" s="10">
        <f>SUM(J397:J402)</f>
        <v>40501</v>
      </c>
      <c r="K396" s="10">
        <f>SUM(K397:K402)</f>
        <v>214</v>
      </c>
      <c r="L396">
        <v>38900</v>
      </c>
      <c r="M396" s="15"/>
    </row>
    <row r="397" spans="1:13">
      <c r="A397" s="1" t="s">
        <v>205</v>
      </c>
      <c r="B397" s="1" t="s">
        <v>286</v>
      </c>
      <c r="C397" s="1">
        <v>2021</v>
      </c>
      <c r="D397" s="14" t="s">
        <v>26</v>
      </c>
      <c r="E397">
        <v>18</v>
      </c>
      <c r="G397" s="10">
        <v>128000</v>
      </c>
      <c r="J397" s="10">
        <v>21727</v>
      </c>
      <c r="K397" s="10">
        <v>90</v>
      </c>
      <c r="M397" s="15"/>
    </row>
    <row r="398" spans="1:13">
      <c r="A398" s="1" t="s">
        <v>205</v>
      </c>
      <c r="B398" s="1" t="s">
        <v>286</v>
      </c>
      <c r="C398" s="1">
        <v>2021</v>
      </c>
      <c r="D398" s="14" t="s">
        <v>27</v>
      </c>
      <c r="E398">
        <v>19</v>
      </c>
      <c r="K398" s="10">
        <v>2</v>
      </c>
      <c r="M398" s="15"/>
    </row>
    <row r="399" spans="1:13">
      <c r="A399" s="1" t="s">
        <v>205</v>
      </c>
      <c r="B399" s="1" t="s">
        <v>286</v>
      </c>
      <c r="C399" s="1">
        <v>2021</v>
      </c>
      <c r="D399" s="14" t="s">
        <v>28</v>
      </c>
      <c r="E399">
        <v>20</v>
      </c>
      <c r="J399" s="10">
        <v>431</v>
      </c>
      <c r="K399" s="10">
        <v>7</v>
      </c>
      <c r="M399" s="15"/>
    </row>
    <row r="400" spans="1:13">
      <c r="A400" s="1" t="s">
        <v>205</v>
      </c>
      <c r="B400" s="1" t="s">
        <v>286</v>
      </c>
      <c r="C400" s="1">
        <v>2021</v>
      </c>
      <c r="D400" s="14" t="s">
        <v>29</v>
      </c>
      <c r="E400">
        <v>21</v>
      </c>
      <c r="J400" s="10">
        <v>4</v>
      </c>
    </row>
    <row r="401" spans="1:11">
      <c r="A401" s="1" t="s">
        <v>205</v>
      </c>
      <c r="B401" s="1" t="s">
        <v>286</v>
      </c>
      <c r="C401" s="1">
        <v>2021</v>
      </c>
      <c r="D401" s="14" t="s">
        <v>30</v>
      </c>
      <c r="E401">
        <v>22</v>
      </c>
      <c r="G401" s="10">
        <v>8000</v>
      </c>
      <c r="J401" s="10">
        <v>8370</v>
      </c>
      <c r="K401" s="10">
        <v>72</v>
      </c>
    </row>
    <row r="402" spans="1:11">
      <c r="A402" s="1" t="s">
        <v>205</v>
      </c>
      <c r="B402" s="1" t="s">
        <v>286</v>
      </c>
      <c r="C402" s="1">
        <v>2021</v>
      </c>
      <c r="D402" s="38" t="s">
        <v>246</v>
      </c>
      <c r="E402">
        <v>23</v>
      </c>
      <c r="F402" s="10">
        <v>1540000</v>
      </c>
      <c r="G402" s="10">
        <v>261000</v>
      </c>
      <c r="J402" s="10">
        <v>9969</v>
      </c>
      <c r="K402" s="10">
        <v>43</v>
      </c>
    </row>
    <row r="403" spans="1:11">
      <c r="A403" s="1" t="s">
        <v>205</v>
      </c>
      <c r="B403" s="1" t="s">
        <v>286</v>
      </c>
      <c r="C403" s="1">
        <v>2021</v>
      </c>
      <c r="D403" s="14" t="s">
        <v>31</v>
      </c>
      <c r="E403">
        <v>24</v>
      </c>
      <c r="F403" s="10">
        <v>700000</v>
      </c>
      <c r="J403" s="10">
        <v>84</v>
      </c>
      <c r="K403" s="10">
        <v>2</v>
      </c>
    </row>
    <row r="404" spans="1:11">
      <c r="A404" s="1" t="s">
        <v>205</v>
      </c>
      <c r="B404" s="1" t="s">
        <v>286</v>
      </c>
      <c r="C404" s="1">
        <v>2021</v>
      </c>
      <c r="D404" s="14" t="s">
        <v>32</v>
      </c>
      <c r="E404">
        <v>25</v>
      </c>
      <c r="F404" s="10">
        <v>1398800</v>
      </c>
      <c r="G404" s="10">
        <v>70000</v>
      </c>
      <c r="J404" s="10">
        <v>34810</v>
      </c>
      <c r="K404" s="10">
        <v>83</v>
      </c>
    </row>
    <row r="405" spans="1:11">
      <c r="A405" s="1" t="s">
        <v>205</v>
      </c>
      <c r="B405" s="1" t="s">
        <v>286</v>
      </c>
      <c r="C405" s="1">
        <v>2021</v>
      </c>
      <c r="D405" s="14" t="s">
        <v>33</v>
      </c>
      <c r="E405">
        <v>26</v>
      </c>
      <c r="J405" s="10">
        <v>1200</v>
      </c>
      <c r="K405" s="10">
        <v>2</v>
      </c>
    </row>
    <row r="406" spans="1:11">
      <c r="A406" s="1" t="s">
        <v>205</v>
      </c>
      <c r="B406" s="1" t="s">
        <v>286</v>
      </c>
      <c r="C406" s="1">
        <v>2021</v>
      </c>
      <c r="D406" s="14" t="s">
        <v>34</v>
      </c>
      <c r="E406">
        <v>27</v>
      </c>
      <c r="G406" s="10">
        <v>6000</v>
      </c>
      <c r="J406" s="10">
        <v>8767</v>
      </c>
    </row>
    <row r="407" spans="1:11">
      <c r="A407" s="1" t="s">
        <v>200</v>
      </c>
      <c r="B407" s="1" t="s">
        <v>283</v>
      </c>
      <c r="C407" s="1">
        <v>2021</v>
      </c>
      <c r="D407" s="14" t="s">
        <v>9</v>
      </c>
      <c r="E407">
        <v>1</v>
      </c>
      <c r="F407" s="10">
        <f>SUM(F408:F413)</f>
        <v>0</v>
      </c>
      <c r="G407" s="10">
        <f>SUM(G408:G413)</f>
        <v>535992</v>
      </c>
      <c r="H407" s="10">
        <f>SUM(H408:H413)</f>
        <v>0</v>
      </c>
      <c r="I407" s="10">
        <f>SUM(I408:I413)</f>
        <v>0</v>
      </c>
      <c r="J407" s="10">
        <f>SUM(J408:J413)</f>
        <v>6024</v>
      </c>
      <c r="K407" s="10">
        <f>SUM(K408:K413)</f>
        <v>2</v>
      </c>
    </row>
    <row r="408" spans="1:11">
      <c r="A408" s="1" t="s">
        <v>200</v>
      </c>
      <c r="B408" s="1" t="s">
        <v>283</v>
      </c>
      <c r="C408" s="1">
        <v>2021</v>
      </c>
      <c r="D408" s="14" t="s">
        <v>10</v>
      </c>
      <c r="E408">
        <v>2</v>
      </c>
      <c r="J408" s="10">
        <v>15</v>
      </c>
    </row>
    <row r="409" spans="1:11">
      <c r="A409" s="1" t="s">
        <v>200</v>
      </c>
      <c r="B409" s="1" t="s">
        <v>283</v>
      </c>
      <c r="C409" s="1">
        <v>2021</v>
      </c>
      <c r="D409" s="14" t="s">
        <v>11</v>
      </c>
      <c r="E409">
        <v>3</v>
      </c>
    </row>
    <row r="410" spans="1:11">
      <c r="A410" s="1" t="s">
        <v>200</v>
      </c>
      <c r="B410" s="1" t="s">
        <v>283</v>
      </c>
      <c r="C410" s="1">
        <v>2021</v>
      </c>
      <c r="D410" s="14" t="s">
        <v>12</v>
      </c>
      <c r="E410">
        <v>4</v>
      </c>
      <c r="J410" s="10">
        <v>23</v>
      </c>
    </row>
    <row r="411" spans="1:11">
      <c r="A411" s="1" t="s">
        <v>200</v>
      </c>
      <c r="B411" s="1" t="s">
        <v>283</v>
      </c>
      <c r="C411" s="1">
        <v>2021</v>
      </c>
      <c r="D411" s="14" t="s">
        <v>13</v>
      </c>
      <c r="E411">
        <v>5</v>
      </c>
      <c r="G411" s="10">
        <v>30000</v>
      </c>
      <c r="J411" s="10">
        <v>1140</v>
      </c>
      <c r="K411" s="10">
        <v>1</v>
      </c>
    </row>
    <row r="412" spans="1:11">
      <c r="A412" s="1" t="s">
        <v>200</v>
      </c>
      <c r="B412" s="1" t="s">
        <v>283</v>
      </c>
      <c r="C412" s="1">
        <v>2021</v>
      </c>
      <c r="D412" s="14" t="s">
        <v>14</v>
      </c>
      <c r="E412">
        <v>6</v>
      </c>
      <c r="G412" s="10">
        <v>288092</v>
      </c>
      <c r="J412" s="10">
        <v>4430</v>
      </c>
      <c r="K412" s="10">
        <v>1</v>
      </c>
    </row>
    <row r="413" spans="1:11">
      <c r="A413" s="1" t="s">
        <v>200</v>
      </c>
      <c r="B413" s="1" t="s">
        <v>283</v>
      </c>
      <c r="C413" s="1">
        <v>2021</v>
      </c>
      <c r="D413" s="14" t="s">
        <v>15</v>
      </c>
      <c r="E413">
        <v>7</v>
      </c>
      <c r="G413" s="10">
        <v>217900</v>
      </c>
      <c r="J413" s="10">
        <v>416</v>
      </c>
    </row>
    <row r="414" spans="1:11">
      <c r="A414" s="1" t="s">
        <v>200</v>
      </c>
      <c r="B414" s="1" t="s">
        <v>283</v>
      </c>
      <c r="C414" s="1">
        <v>2021</v>
      </c>
      <c r="D414" s="14" t="s">
        <v>16</v>
      </c>
      <c r="E414">
        <v>8</v>
      </c>
      <c r="F414" s="10">
        <v>524023</v>
      </c>
      <c r="G414" s="10">
        <v>1367229</v>
      </c>
      <c r="H414" s="10">
        <v>2</v>
      </c>
      <c r="I414" s="10">
        <v>324023</v>
      </c>
      <c r="J414" s="10">
        <v>2997</v>
      </c>
      <c r="K414" s="10">
        <v>8</v>
      </c>
    </row>
    <row r="415" spans="1:11">
      <c r="A415" s="1" t="s">
        <v>200</v>
      </c>
      <c r="B415" s="1" t="s">
        <v>283</v>
      </c>
      <c r="C415" s="1">
        <v>2021</v>
      </c>
      <c r="D415" s="14" t="s">
        <v>17</v>
      </c>
      <c r="E415">
        <v>9</v>
      </c>
      <c r="F415" s="10">
        <v>1290730</v>
      </c>
      <c r="G415" s="10">
        <v>257000</v>
      </c>
      <c r="H415" s="10">
        <v>2</v>
      </c>
      <c r="I415" s="10">
        <v>390730</v>
      </c>
      <c r="J415" s="10">
        <v>1538</v>
      </c>
      <c r="K415" s="10">
        <v>2</v>
      </c>
    </row>
    <row r="416" spans="1:11">
      <c r="A416" s="1" t="s">
        <v>200</v>
      </c>
      <c r="B416" s="1" t="s">
        <v>283</v>
      </c>
      <c r="C416" s="1">
        <v>2021</v>
      </c>
      <c r="D416" s="14" t="s">
        <v>18</v>
      </c>
      <c r="E416">
        <v>10</v>
      </c>
      <c r="F416" s="10">
        <v>350000</v>
      </c>
      <c r="G416" s="10">
        <v>190000</v>
      </c>
      <c r="J416" s="10">
        <v>98</v>
      </c>
    </row>
    <row r="417" spans="1:13">
      <c r="A417" s="1" t="s">
        <v>200</v>
      </c>
      <c r="B417" s="1" t="s">
        <v>283</v>
      </c>
      <c r="C417" s="1">
        <v>2021</v>
      </c>
      <c r="D417" s="14" t="s">
        <v>19</v>
      </c>
      <c r="E417">
        <v>11</v>
      </c>
      <c r="F417" s="10">
        <v>10113750</v>
      </c>
      <c r="G417" s="10">
        <v>1201068</v>
      </c>
      <c r="J417" s="10">
        <v>1695</v>
      </c>
      <c r="K417" s="10">
        <v>3</v>
      </c>
    </row>
    <row r="418" spans="1:13">
      <c r="A418" s="1" t="s">
        <v>200</v>
      </c>
      <c r="B418" s="1" t="s">
        <v>283</v>
      </c>
      <c r="C418" s="1">
        <v>2021</v>
      </c>
      <c r="D418" s="14" t="s">
        <v>20</v>
      </c>
      <c r="E418">
        <v>12</v>
      </c>
      <c r="F418" s="10">
        <v>535000</v>
      </c>
      <c r="G418" s="10">
        <v>10104383</v>
      </c>
      <c r="J418" s="10">
        <v>5417</v>
      </c>
      <c r="K418" s="10">
        <v>4</v>
      </c>
    </row>
    <row r="419" spans="1:13">
      <c r="A419" s="1" t="s">
        <v>200</v>
      </c>
      <c r="B419" s="1" t="s">
        <v>283</v>
      </c>
      <c r="C419" s="1">
        <v>2021</v>
      </c>
      <c r="D419" s="14" t="s">
        <v>21</v>
      </c>
      <c r="E419">
        <v>13</v>
      </c>
      <c r="F419" s="10">
        <v>10252021</v>
      </c>
      <c r="G419" s="10">
        <v>29315332</v>
      </c>
      <c r="H419" s="10">
        <v>5</v>
      </c>
      <c r="I419" s="10">
        <v>1105651</v>
      </c>
      <c r="J419" s="10">
        <v>31348</v>
      </c>
      <c r="K419" s="10">
        <v>10</v>
      </c>
    </row>
    <row r="420" spans="1:13">
      <c r="A420" s="1" t="s">
        <v>200</v>
      </c>
      <c r="B420" s="1" t="s">
        <v>283</v>
      </c>
      <c r="C420" s="1">
        <v>2021</v>
      </c>
      <c r="D420" s="14" t="s">
        <v>22</v>
      </c>
      <c r="E420">
        <v>14</v>
      </c>
      <c r="F420" s="10">
        <v>23853730</v>
      </c>
      <c r="G420" s="10">
        <v>741445</v>
      </c>
      <c r="H420" s="10">
        <v>7</v>
      </c>
      <c r="I420" s="10">
        <v>5680615</v>
      </c>
      <c r="J420" s="10">
        <v>9733</v>
      </c>
      <c r="K420" s="10">
        <v>6</v>
      </c>
    </row>
    <row r="421" spans="1:13">
      <c r="A421" s="1" t="s">
        <v>200</v>
      </c>
      <c r="B421" s="1" t="s">
        <v>283</v>
      </c>
      <c r="C421" s="1">
        <v>2021</v>
      </c>
      <c r="D421" s="14" t="s">
        <v>23</v>
      </c>
      <c r="E421">
        <v>15</v>
      </c>
      <c r="F421" s="10">
        <v>2143186</v>
      </c>
      <c r="G421" s="10">
        <v>4905889</v>
      </c>
      <c r="H421" s="10">
        <v>26</v>
      </c>
      <c r="I421" s="10">
        <v>5071692</v>
      </c>
      <c r="J421" s="10">
        <v>19282</v>
      </c>
    </row>
    <row r="422" spans="1:13">
      <c r="A422" s="1" t="s">
        <v>200</v>
      </c>
      <c r="B422" s="1" t="s">
        <v>283</v>
      </c>
      <c r="C422" s="1">
        <v>2021</v>
      </c>
      <c r="D422" s="14" t="s">
        <v>24</v>
      </c>
      <c r="E422">
        <v>16</v>
      </c>
      <c r="G422" s="10">
        <v>332404</v>
      </c>
      <c r="J422" s="10">
        <v>13209</v>
      </c>
      <c r="K422" s="10">
        <v>4</v>
      </c>
    </row>
    <row r="423" spans="1:13">
      <c r="A423" s="1" t="s">
        <v>200</v>
      </c>
      <c r="B423" s="1" t="s">
        <v>283</v>
      </c>
      <c r="C423" s="1">
        <v>2021</v>
      </c>
      <c r="D423" s="14" t="s">
        <v>25</v>
      </c>
      <c r="E423">
        <v>17</v>
      </c>
      <c r="F423" s="10">
        <f>SUM(F424:F429)</f>
        <v>3746159</v>
      </c>
      <c r="G423" s="10">
        <f>SUM(G424:G429)</f>
        <v>6596898</v>
      </c>
      <c r="H423" s="10">
        <f>SUM(H424:H429)</f>
        <v>2</v>
      </c>
      <c r="I423" s="10">
        <f>SUM(I424:I429)</f>
        <v>1760417</v>
      </c>
      <c r="J423" s="10">
        <f>SUM(J424:J429)</f>
        <v>23523</v>
      </c>
      <c r="K423" s="10">
        <f>SUM(K424:K429)</f>
        <v>423</v>
      </c>
      <c r="M423" s="15"/>
    </row>
    <row r="424" spans="1:13">
      <c r="A424" s="1" t="s">
        <v>200</v>
      </c>
      <c r="B424" s="1" t="s">
        <v>283</v>
      </c>
      <c r="C424" s="1">
        <v>2021</v>
      </c>
      <c r="D424" s="14" t="s">
        <v>26</v>
      </c>
      <c r="E424">
        <v>18</v>
      </c>
      <c r="G424" s="10">
        <v>916584</v>
      </c>
      <c r="J424" s="10">
        <v>4198</v>
      </c>
      <c r="K424" s="10">
        <v>260</v>
      </c>
      <c r="M424" s="15"/>
    </row>
    <row r="425" spans="1:13">
      <c r="A425" s="1" t="s">
        <v>200</v>
      </c>
      <c r="B425" s="1" t="s">
        <v>283</v>
      </c>
      <c r="C425" s="1">
        <v>2021</v>
      </c>
      <c r="D425" s="14" t="s">
        <v>27</v>
      </c>
      <c r="E425">
        <v>19</v>
      </c>
      <c r="G425" s="10">
        <v>200000</v>
      </c>
      <c r="J425" s="10">
        <v>284</v>
      </c>
      <c r="K425" s="10">
        <v>9</v>
      </c>
      <c r="M425" s="15"/>
    </row>
    <row r="426" spans="1:13">
      <c r="A426" s="1" t="s">
        <v>200</v>
      </c>
      <c r="B426" s="1" t="s">
        <v>283</v>
      </c>
      <c r="C426" s="1">
        <v>2021</v>
      </c>
      <c r="D426" s="14" t="s">
        <v>28</v>
      </c>
      <c r="E426">
        <v>20</v>
      </c>
      <c r="G426" s="10">
        <v>37750</v>
      </c>
      <c r="J426" s="10">
        <v>1084</v>
      </c>
      <c r="K426" s="10">
        <v>27</v>
      </c>
      <c r="M426" s="15"/>
    </row>
    <row r="427" spans="1:13">
      <c r="A427" s="1" t="s">
        <v>200</v>
      </c>
      <c r="B427" s="1" t="s">
        <v>283</v>
      </c>
      <c r="C427" s="1">
        <v>2021</v>
      </c>
      <c r="D427" s="14" t="s">
        <v>29</v>
      </c>
      <c r="E427">
        <v>21</v>
      </c>
      <c r="G427" s="10">
        <v>38000</v>
      </c>
      <c r="J427" s="10">
        <v>99</v>
      </c>
      <c r="K427" s="10">
        <v>6</v>
      </c>
    </row>
    <row r="428" spans="1:13">
      <c r="A428" s="1" t="s">
        <v>200</v>
      </c>
      <c r="B428" s="1" t="s">
        <v>283</v>
      </c>
      <c r="C428" s="1">
        <v>2021</v>
      </c>
      <c r="D428" s="14" t="s">
        <v>30</v>
      </c>
      <c r="E428">
        <v>22</v>
      </c>
      <c r="G428" s="10">
        <v>516426</v>
      </c>
      <c r="J428" s="10">
        <v>4159</v>
      </c>
      <c r="K428" s="10">
        <v>94</v>
      </c>
    </row>
    <row r="429" spans="1:13">
      <c r="A429" s="1" t="s">
        <v>200</v>
      </c>
      <c r="B429" s="1" t="s">
        <v>283</v>
      </c>
      <c r="C429" s="1">
        <v>2021</v>
      </c>
      <c r="D429" s="38" t="s">
        <v>246</v>
      </c>
      <c r="E429">
        <v>23</v>
      </c>
      <c r="F429" s="10">
        <v>3746159</v>
      </c>
      <c r="G429" s="10">
        <v>4888138</v>
      </c>
      <c r="H429" s="10">
        <v>2</v>
      </c>
      <c r="I429" s="10">
        <v>1760417</v>
      </c>
      <c r="J429" s="10">
        <v>13699</v>
      </c>
      <c r="K429" s="10">
        <v>27</v>
      </c>
    </row>
    <row r="430" spans="1:13">
      <c r="A430" s="1" t="s">
        <v>200</v>
      </c>
      <c r="B430" s="1" t="s">
        <v>283</v>
      </c>
      <c r="C430" s="1">
        <v>2021</v>
      </c>
      <c r="D430" s="14" t="s">
        <v>31</v>
      </c>
      <c r="E430">
        <v>24</v>
      </c>
      <c r="F430" s="10">
        <v>76751089</v>
      </c>
      <c r="G430" s="10">
        <v>586653</v>
      </c>
      <c r="J430" s="10">
        <v>16515</v>
      </c>
      <c r="K430" s="10">
        <v>9</v>
      </c>
    </row>
    <row r="431" spans="1:13">
      <c r="A431" s="1" t="s">
        <v>200</v>
      </c>
      <c r="B431" s="1" t="s">
        <v>283</v>
      </c>
      <c r="C431" s="1">
        <v>2021</v>
      </c>
      <c r="D431" s="14" t="s">
        <v>32</v>
      </c>
      <c r="E431">
        <v>25</v>
      </c>
      <c r="F431" s="10">
        <v>10081648</v>
      </c>
      <c r="G431" s="10">
        <v>1201039</v>
      </c>
      <c r="H431" s="10">
        <v>5</v>
      </c>
      <c r="I431" s="10">
        <v>2332850</v>
      </c>
      <c r="J431" s="10">
        <v>49012</v>
      </c>
      <c r="K431" s="10">
        <v>130</v>
      </c>
    </row>
    <row r="432" spans="1:13">
      <c r="A432" s="1" t="s">
        <v>200</v>
      </c>
      <c r="B432" s="1" t="s">
        <v>283</v>
      </c>
      <c r="C432" s="1">
        <v>2021</v>
      </c>
      <c r="D432" s="14" t="s">
        <v>33</v>
      </c>
      <c r="E432">
        <v>26</v>
      </c>
      <c r="F432" s="10">
        <v>1308393</v>
      </c>
      <c r="G432" s="10">
        <v>33076582</v>
      </c>
      <c r="H432" s="10">
        <v>6</v>
      </c>
      <c r="I432" s="10">
        <v>1258393</v>
      </c>
      <c r="J432" s="10">
        <v>37941</v>
      </c>
      <c r="K432" s="10">
        <v>11</v>
      </c>
    </row>
    <row r="433" spans="1:11">
      <c r="A433" s="1" t="s">
        <v>200</v>
      </c>
      <c r="B433" s="1" t="s">
        <v>283</v>
      </c>
      <c r="C433" s="1">
        <v>2021</v>
      </c>
      <c r="D433" s="14" t="s">
        <v>34</v>
      </c>
      <c r="E433">
        <v>27</v>
      </c>
      <c r="F433" s="10">
        <v>897969</v>
      </c>
      <c r="G433" s="10">
        <v>127810</v>
      </c>
      <c r="H433" s="10">
        <v>2</v>
      </c>
      <c r="I433" s="10">
        <v>536207</v>
      </c>
      <c r="J433" s="10">
        <v>4173</v>
      </c>
    </row>
    <row r="434" spans="1:11">
      <c r="A434" s="1" t="s">
        <v>186</v>
      </c>
      <c r="B434" s="1" t="s">
        <v>295</v>
      </c>
      <c r="C434" s="1">
        <v>2021</v>
      </c>
      <c r="D434" s="14" t="s">
        <v>9</v>
      </c>
      <c r="E434">
        <v>1</v>
      </c>
      <c r="F434" s="10">
        <f>SUM(F435:F440)</f>
        <v>0</v>
      </c>
      <c r="G434" s="10">
        <f>SUM(G435:G440)</f>
        <v>686296</v>
      </c>
      <c r="H434" s="10">
        <f>SUM(H435:H440)</f>
        <v>0</v>
      </c>
      <c r="I434" s="10">
        <f>SUM(I435:I440)</f>
        <v>0</v>
      </c>
      <c r="J434" s="10">
        <f>SUM(J435:J440)</f>
        <v>2762</v>
      </c>
      <c r="K434" s="10">
        <f>SUM(K435:K440)</f>
        <v>54</v>
      </c>
    </row>
    <row r="435" spans="1:11">
      <c r="A435" s="1" t="s">
        <v>186</v>
      </c>
      <c r="B435" s="1" t="s">
        <v>295</v>
      </c>
      <c r="C435" s="1">
        <v>2021</v>
      </c>
      <c r="D435" s="14" t="s">
        <v>10</v>
      </c>
      <c r="E435">
        <v>2</v>
      </c>
      <c r="F435" s="10">
        <v>0</v>
      </c>
      <c r="G435" s="10">
        <v>0</v>
      </c>
      <c r="H435" s="10">
        <v>0</v>
      </c>
      <c r="I435" s="10">
        <v>0</v>
      </c>
      <c r="J435" s="10">
        <v>158</v>
      </c>
      <c r="K435" s="10">
        <v>4</v>
      </c>
    </row>
    <row r="436" spans="1:11">
      <c r="A436" s="1" t="s">
        <v>186</v>
      </c>
      <c r="B436" s="1" t="s">
        <v>295</v>
      </c>
      <c r="C436" s="1">
        <v>2021</v>
      </c>
      <c r="D436" s="14" t="s">
        <v>11</v>
      </c>
      <c r="E436">
        <v>3</v>
      </c>
      <c r="F436" s="10">
        <v>0</v>
      </c>
      <c r="G436" s="10">
        <v>0</v>
      </c>
      <c r="H436" s="10">
        <v>0</v>
      </c>
      <c r="I436" s="10">
        <v>0</v>
      </c>
      <c r="J436" s="10">
        <v>90</v>
      </c>
      <c r="K436" s="10">
        <v>1</v>
      </c>
    </row>
    <row r="437" spans="1:11">
      <c r="A437" s="1" t="s">
        <v>186</v>
      </c>
      <c r="B437" s="1" t="s">
        <v>295</v>
      </c>
      <c r="C437" s="1">
        <v>2021</v>
      </c>
      <c r="D437" s="14" t="s">
        <v>12</v>
      </c>
      <c r="E437">
        <v>4</v>
      </c>
      <c r="F437" s="10">
        <v>0</v>
      </c>
      <c r="G437" s="10">
        <v>0</v>
      </c>
      <c r="H437" s="10">
        <v>0</v>
      </c>
      <c r="I437" s="10">
        <v>0</v>
      </c>
      <c r="J437" s="10">
        <v>515</v>
      </c>
      <c r="K437" s="10">
        <v>1</v>
      </c>
    </row>
    <row r="438" spans="1:11">
      <c r="A438" s="1" t="s">
        <v>186</v>
      </c>
      <c r="B438" s="1" t="s">
        <v>295</v>
      </c>
      <c r="C438" s="1">
        <v>2021</v>
      </c>
      <c r="D438" s="14" t="s">
        <v>13</v>
      </c>
      <c r="E438">
        <v>5</v>
      </c>
      <c r="F438" s="10">
        <v>0</v>
      </c>
      <c r="G438" s="10">
        <v>8130</v>
      </c>
      <c r="H438" s="10">
        <v>0</v>
      </c>
      <c r="I438" s="10">
        <v>0</v>
      </c>
      <c r="J438" s="10">
        <v>543</v>
      </c>
      <c r="K438" s="10">
        <v>16</v>
      </c>
    </row>
    <row r="439" spans="1:11">
      <c r="A439" s="1" t="s">
        <v>186</v>
      </c>
      <c r="B439" s="1" t="s">
        <v>295</v>
      </c>
      <c r="C439" s="1">
        <v>2021</v>
      </c>
      <c r="D439" s="14" t="s">
        <v>14</v>
      </c>
      <c r="E439">
        <v>6</v>
      </c>
      <c r="F439" s="10">
        <v>0</v>
      </c>
      <c r="G439" s="10">
        <v>263750</v>
      </c>
      <c r="H439" s="10">
        <v>0</v>
      </c>
      <c r="I439" s="10">
        <v>0</v>
      </c>
      <c r="J439" s="10">
        <v>429</v>
      </c>
      <c r="K439" s="10">
        <v>22</v>
      </c>
    </row>
    <row r="440" spans="1:11">
      <c r="A440" s="1" t="s">
        <v>186</v>
      </c>
      <c r="B440" s="1" t="s">
        <v>295</v>
      </c>
      <c r="C440" s="1">
        <v>2021</v>
      </c>
      <c r="D440" s="14" t="s">
        <v>15</v>
      </c>
      <c r="E440">
        <v>7</v>
      </c>
      <c r="F440" s="10">
        <v>0</v>
      </c>
      <c r="G440" s="10">
        <v>414416</v>
      </c>
      <c r="H440" s="10">
        <v>0</v>
      </c>
      <c r="I440" s="10">
        <v>0</v>
      </c>
      <c r="J440" s="10">
        <v>1027</v>
      </c>
      <c r="K440" s="10">
        <v>10</v>
      </c>
    </row>
    <row r="441" spans="1:11">
      <c r="A441" s="1" t="s">
        <v>186</v>
      </c>
      <c r="B441" s="1" t="s">
        <v>295</v>
      </c>
      <c r="C441" s="1">
        <v>2021</v>
      </c>
      <c r="D441" s="14" t="s">
        <v>16</v>
      </c>
      <c r="E441">
        <v>8</v>
      </c>
      <c r="F441" s="10">
        <v>2774080</v>
      </c>
      <c r="G441" s="10">
        <v>433800</v>
      </c>
      <c r="H441" s="10">
        <v>0</v>
      </c>
      <c r="I441" s="10">
        <v>0</v>
      </c>
      <c r="J441" s="10">
        <v>1754</v>
      </c>
      <c r="K441" s="10">
        <v>9</v>
      </c>
    </row>
    <row r="442" spans="1:11">
      <c r="A442" s="1" t="s">
        <v>186</v>
      </c>
      <c r="B442" s="1" t="s">
        <v>295</v>
      </c>
      <c r="C442" s="1">
        <v>2021</v>
      </c>
      <c r="D442" s="14" t="s">
        <v>17</v>
      </c>
      <c r="E442">
        <v>9</v>
      </c>
      <c r="F442" s="10">
        <v>0</v>
      </c>
      <c r="G442" s="10">
        <v>0</v>
      </c>
      <c r="H442" s="10">
        <v>0</v>
      </c>
      <c r="I442" s="10">
        <v>0</v>
      </c>
      <c r="J442" s="10">
        <v>1209</v>
      </c>
      <c r="K442" s="10">
        <v>63</v>
      </c>
    </row>
    <row r="443" spans="1:11">
      <c r="A443" s="1" t="s">
        <v>186</v>
      </c>
      <c r="B443" s="1" t="s">
        <v>295</v>
      </c>
      <c r="C443" s="1">
        <v>2021</v>
      </c>
      <c r="D443" s="14" t="s">
        <v>18</v>
      </c>
      <c r="E443">
        <v>10</v>
      </c>
      <c r="F443" s="10">
        <v>0</v>
      </c>
      <c r="G443" s="10">
        <v>0</v>
      </c>
      <c r="H443" s="10">
        <v>0</v>
      </c>
      <c r="I443" s="10">
        <v>0</v>
      </c>
      <c r="J443" s="10">
        <v>5</v>
      </c>
    </row>
    <row r="444" spans="1:11">
      <c r="A444" s="1" t="s">
        <v>186</v>
      </c>
      <c r="B444" s="1" t="s">
        <v>295</v>
      </c>
      <c r="C444" s="1">
        <v>2021</v>
      </c>
      <c r="D444" s="14" t="s">
        <v>19</v>
      </c>
      <c r="E444">
        <v>11</v>
      </c>
      <c r="F444" s="10">
        <v>224975</v>
      </c>
      <c r="G444" s="10">
        <v>196904</v>
      </c>
      <c r="H444" s="10">
        <v>0</v>
      </c>
      <c r="I444" s="10">
        <v>0</v>
      </c>
      <c r="J444" s="10">
        <v>1147</v>
      </c>
      <c r="K444" s="10">
        <v>8</v>
      </c>
    </row>
    <row r="445" spans="1:11">
      <c r="A445" s="1" t="s">
        <v>186</v>
      </c>
      <c r="B445" s="1" t="s">
        <v>295</v>
      </c>
      <c r="C445" s="1">
        <v>2021</v>
      </c>
      <c r="D445" s="14" t="s">
        <v>20</v>
      </c>
      <c r="E445">
        <v>12</v>
      </c>
      <c r="F445" s="10">
        <v>275000</v>
      </c>
      <c r="G445" s="10">
        <v>368899</v>
      </c>
      <c r="H445" s="10">
        <v>0</v>
      </c>
      <c r="I445" s="10">
        <v>0</v>
      </c>
      <c r="J445" s="10">
        <v>1356</v>
      </c>
      <c r="K445" s="10">
        <v>13</v>
      </c>
    </row>
    <row r="446" spans="1:11">
      <c r="A446" s="1" t="s">
        <v>186</v>
      </c>
      <c r="B446" s="1" t="s">
        <v>295</v>
      </c>
      <c r="C446" s="1">
        <v>2021</v>
      </c>
      <c r="D446" s="14" t="s">
        <v>21</v>
      </c>
      <c r="E446">
        <v>13</v>
      </c>
      <c r="F446" s="10">
        <v>2857990</v>
      </c>
      <c r="G446" s="10">
        <v>1328382</v>
      </c>
      <c r="H446" s="10">
        <v>0</v>
      </c>
      <c r="I446" s="10">
        <v>0</v>
      </c>
      <c r="J446" s="10">
        <v>62977</v>
      </c>
      <c r="K446" s="10">
        <v>214</v>
      </c>
    </row>
    <row r="447" spans="1:11">
      <c r="A447" s="1" t="s">
        <v>186</v>
      </c>
      <c r="B447" s="1" t="s">
        <v>295</v>
      </c>
      <c r="C447" s="1">
        <v>2021</v>
      </c>
      <c r="D447" s="14" t="s">
        <v>22</v>
      </c>
      <c r="E447">
        <v>14</v>
      </c>
      <c r="F447" s="10">
        <v>2061800</v>
      </c>
      <c r="G447" s="10">
        <v>108632</v>
      </c>
      <c r="H447" s="10">
        <v>0</v>
      </c>
      <c r="I447" s="10">
        <v>0</v>
      </c>
      <c r="J447" s="10">
        <v>8086</v>
      </c>
      <c r="K447" s="10">
        <v>60</v>
      </c>
    </row>
    <row r="448" spans="1:11">
      <c r="A448" s="1" t="s">
        <v>186</v>
      </c>
      <c r="B448" s="1" t="s">
        <v>295</v>
      </c>
      <c r="C448" s="1">
        <v>2021</v>
      </c>
      <c r="D448" s="14" t="s">
        <v>23</v>
      </c>
      <c r="E448">
        <v>15</v>
      </c>
      <c r="F448" s="10">
        <v>300000</v>
      </c>
      <c r="G448" s="10">
        <v>351592</v>
      </c>
      <c r="H448" s="10">
        <v>0</v>
      </c>
      <c r="I448" s="10">
        <v>0</v>
      </c>
      <c r="J448" s="10">
        <v>17889</v>
      </c>
    </row>
    <row r="449" spans="1:13">
      <c r="A449" s="1" t="s">
        <v>186</v>
      </c>
      <c r="B449" s="1" t="s">
        <v>295</v>
      </c>
      <c r="C449" s="1">
        <v>2021</v>
      </c>
      <c r="D449" s="14" t="s">
        <v>24</v>
      </c>
      <c r="E449">
        <v>16</v>
      </c>
      <c r="F449" s="10">
        <v>0</v>
      </c>
      <c r="G449" s="10">
        <v>89300</v>
      </c>
      <c r="H449" s="10">
        <v>0</v>
      </c>
      <c r="I449" s="10">
        <v>0</v>
      </c>
      <c r="J449" s="10">
        <v>11693</v>
      </c>
      <c r="K449" s="10">
        <v>23</v>
      </c>
    </row>
    <row r="450" spans="1:13">
      <c r="A450" s="1" t="s">
        <v>186</v>
      </c>
      <c r="B450" s="1" t="s">
        <v>295</v>
      </c>
      <c r="C450" s="1">
        <v>2021</v>
      </c>
      <c r="D450" s="14" t="s">
        <v>25</v>
      </c>
      <c r="E450">
        <v>17</v>
      </c>
      <c r="F450" s="10">
        <f>SUM(F451:F456)</f>
        <v>1264749</v>
      </c>
      <c r="G450" s="10">
        <f>SUM(G451:G456)</f>
        <v>4971823</v>
      </c>
      <c r="H450" s="10">
        <f>SUM(H451:H456)</f>
        <v>0</v>
      </c>
      <c r="I450" s="10">
        <f>SUM(I451:I456)</f>
        <v>0</v>
      </c>
      <c r="J450" s="10">
        <f>SUM(J451:J456)</f>
        <v>62353</v>
      </c>
      <c r="K450" s="10">
        <f>SUM(K451:K456)</f>
        <v>418</v>
      </c>
      <c r="M450" s="15"/>
    </row>
    <row r="451" spans="1:13">
      <c r="A451" s="1" t="s">
        <v>186</v>
      </c>
      <c r="B451" s="1" t="s">
        <v>295</v>
      </c>
      <c r="C451" s="1">
        <v>2021</v>
      </c>
      <c r="D451" s="14" t="s">
        <v>26</v>
      </c>
      <c r="E451">
        <v>18</v>
      </c>
      <c r="F451" s="10">
        <v>436123</v>
      </c>
      <c r="G451" s="10">
        <v>1012114</v>
      </c>
      <c r="H451" s="10">
        <v>0</v>
      </c>
      <c r="I451" s="10">
        <v>0</v>
      </c>
      <c r="J451" s="10">
        <v>4806</v>
      </c>
      <c r="K451" s="10">
        <v>108</v>
      </c>
      <c r="M451" s="15"/>
    </row>
    <row r="452" spans="1:13">
      <c r="A452" s="1" t="s">
        <v>186</v>
      </c>
      <c r="B452" s="1" t="s">
        <v>295</v>
      </c>
      <c r="C452" s="1">
        <v>2021</v>
      </c>
      <c r="D452" s="14" t="s">
        <v>27</v>
      </c>
      <c r="E452">
        <v>19</v>
      </c>
      <c r="F452" s="10">
        <v>445630</v>
      </c>
      <c r="G452" s="10">
        <v>100000</v>
      </c>
      <c r="H452" s="10">
        <v>0</v>
      </c>
      <c r="I452" s="10">
        <v>0</v>
      </c>
      <c r="J452" s="10">
        <v>614</v>
      </c>
      <c r="K452" s="10">
        <v>20</v>
      </c>
      <c r="M452" s="15"/>
    </row>
    <row r="453" spans="1:13">
      <c r="A453" s="1" t="s">
        <v>186</v>
      </c>
      <c r="B453" s="1" t="s">
        <v>295</v>
      </c>
      <c r="C453" s="1">
        <v>2021</v>
      </c>
      <c r="D453" s="14" t="s">
        <v>28</v>
      </c>
      <c r="E453">
        <v>20</v>
      </c>
      <c r="F453" s="10">
        <v>17200</v>
      </c>
      <c r="G453" s="10">
        <v>0</v>
      </c>
      <c r="H453" s="10">
        <v>0</v>
      </c>
      <c r="I453" s="10">
        <v>0</v>
      </c>
      <c r="J453" s="10">
        <v>2584</v>
      </c>
      <c r="K453" s="10">
        <v>103</v>
      </c>
      <c r="M453" s="15"/>
    </row>
    <row r="454" spans="1:13">
      <c r="A454" s="1" t="s">
        <v>186</v>
      </c>
      <c r="B454" s="1" t="s">
        <v>295</v>
      </c>
      <c r="C454" s="1">
        <v>2021</v>
      </c>
      <c r="D454" s="14" t="s">
        <v>29</v>
      </c>
      <c r="E454">
        <v>21</v>
      </c>
      <c r="F454" s="10">
        <v>0</v>
      </c>
      <c r="G454" s="10">
        <v>0</v>
      </c>
      <c r="H454" s="10">
        <v>0</v>
      </c>
      <c r="I454" s="10">
        <v>0</v>
      </c>
      <c r="J454" s="10">
        <v>68</v>
      </c>
      <c r="K454" s="10">
        <v>4</v>
      </c>
    </row>
    <row r="455" spans="1:13">
      <c r="A455" s="1" t="s">
        <v>186</v>
      </c>
      <c r="B455" s="1" t="s">
        <v>295</v>
      </c>
      <c r="C455" s="1">
        <v>2021</v>
      </c>
      <c r="D455" s="14" t="s">
        <v>30</v>
      </c>
      <c r="E455">
        <v>22</v>
      </c>
      <c r="F455" s="10">
        <v>48000</v>
      </c>
      <c r="G455" s="10">
        <v>29000</v>
      </c>
      <c r="H455" s="10">
        <v>0</v>
      </c>
      <c r="I455" s="10">
        <v>0</v>
      </c>
      <c r="J455" s="10">
        <v>16720</v>
      </c>
      <c r="K455" s="10">
        <v>144</v>
      </c>
    </row>
    <row r="456" spans="1:13">
      <c r="A456" s="1" t="s">
        <v>186</v>
      </c>
      <c r="B456" s="1" t="s">
        <v>295</v>
      </c>
      <c r="C456" s="1">
        <v>2021</v>
      </c>
      <c r="D456" s="38" t="s">
        <v>246</v>
      </c>
      <c r="E456">
        <v>23</v>
      </c>
      <c r="F456" s="10">
        <v>317796</v>
      </c>
      <c r="G456" s="10">
        <v>3830709</v>
      </c>
      <c r="H456" s="10">
        <v>0</v>
      </c>
      <c r="I456" s="10">
        <v>0</v>
      </c>
      <c r="J456" s="10">
        <v>37561</v>
      </c>
      <c r="K456" s="10">
        <v>39</v>
      </c>
    </row>
    <row r="457" spans="1:13">
      <c r="A457" s="1" t="s">
        <v>186</v>
      </c>
      <c r="B457" s="1" t="s">
        <v>295</v>
      </c>
      <c r="C457" s="1">
        <v>2021</v>
      </c>
      <c r="D457" s="14" t="s">
        <v>31</v>
      </c>
      <c r="E457">
        <v>24</v>
      </c>
      <c r="F457" s="10">
        <v>10600</v>
      </c>
      <c r="G457" s="10">
        <v>133000</v>
      </c>
      <c r="H457" s="10">
        <v>0</v>
      </c>
      <c r="I457" s="10">
        <v>0</v>
      </c>
      <c r="J457" s="10">
        <v>14070</v>
      </c>
      <c r="K457" s="10">
        <v>73</v>
      </c>
    </row>
    <row r="458" spans="1:13">
      <c r="A458" s="1" t="s">
        <v>186</v>
      </c>
      <c r="B458" s="1" t="s">
        <v>295</v>
      </c>
      <c r="C458" s="1">
        <v>2021</v>
      </c>
      <c r="D458" s="14" t="s">
        <v>32</v>
      </c>
      <c r="E458">
        <v>25</v>
      </c>
      <c r="F458" s="10">
        <v>2200000</v>
      </c>
      <c r="G458" s="10">
        <v>272536</v>
      </c>
      <c r="H458" s="10">
        <v>0</v>
      </c>
      <c r="I458" s="10">
        <v>0</v>
      </c>
      <c r="J458" s="10">
        <v>16641</v>
      </c>
      <c r="K458" s="10">
        <v>221</v>
      </c>
    </row>
    <row r="459" spans="1:13">
      <c r="A459" s="1" t="s">
        <v>186</v>
      </c>
      <c r="B459" s="1" t="s">
        <v>295</v>
      </c>
      <c r="C459" s="1">
        <v>2021</v>
      </c>
      <c r="D459" s="14" t="s">
        <v>33</v>
      </c>
      <c r="E459">
        <v>26</v>
      </c>
      <c r="F459" s="10">
        <v>250000</v>
      </c>
      <c r="G459" s="10">
        <v>5746702</v>
      </c>
      <c r="H459" s="10">
        <v>0</v>
      </c>
      <c r="I459" s="10">
        <v>0</v>
      </c>
      <c r="J459" s="10">
        <v>60044</v>
      </c>
      <c r="K459" s="10">
        <v>215</v>
      </c>
    </row>
    <row r="460" spans="1:13">
      <c r="A460" s="1" t="s">
        <v>186</v>
      </c>
      <c r="B460" s="1" t="s">
        <v>295</v>
      </c>
      <c r="C460" s="1">
        <v>2021</v>
      </c>
      <c r="D460" s="14" t="s">
        <v>34</v>
      </c>
      <c r="E460">
        <v>27</v>
      </c>
      <c r="F460" s="10">
        <v>1877000</v>
      </c>
      <c r="G460" s="10">
        <v>18613</v>
      </c>
      <c r="H460" s="10">
        <v>0</v>
      </c>
      <c r="I460" s="10">
        <v>0</v>
      </c>
      <c r="J460" s="10">
        <v>7872</v>
      </c>
    </row>
    <row r="461" spans="1:13">
      <c r="A461" s="1" t="s">
        <v>239</v>
      </c>
      <c r="B461" s="1" t="s">
        <v>274</v>
      </c>
      <c r="C461" s="1">
        <v>2021</v>
      </c>
      <c r="D461" s="14" t="s">
        <v>9</v>
      </c>
      <c r="E461">
        <v>1</v>
      </c>
      <c r="F461" s="10">
        <f>SUM(F462:F467)</f>
        <v>1133974</v>
      </c>
      <c r="G461" s="10">
        <f>SUM(G462:G467)</f>
        <v>147750</v>
      </c>
      <c r="H461" s="10">
        <f>SUM(H462:H467)</f>
        <v>0</v>
      </c>
      <c r="I461" s="10">
        <f>SUM(I462:I467)</f>
        <v>0</v>
      </c>
      <c r="J461" s="10">
        <f>SUM(J462:J467)</f>
        <v>525</v>
      </c>
      <c r="K461" s="10">
        <f>SUM(K462:K467)</f>
        <v>16</v>
      </c>
    </row>
    <row r="462" spans="1:13">
      <c r="A462" s="1" t="s">
        <v>239</v>
      </c>
      <c r="B462" s="1" t="s">
        <v>274</v>
      </c>
      <c r="C462" s="1">
        <v>2021</v>
      </c>
      <c r="D462" s="14" t="s">
        <v>10</v>
      </c>
      <c r="E462">
        <v>2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</row>
    <row r="463" spans="1:13">
      <c r="A463" s="1" t="s">
        <v>239</v>
      </c>
      <c r="B463" s="1" t="s">
        <v>274</v>
      </c>
      <c r="C463" s="1">
        <v>2021</v>
      </c>
      <c r="D463" s="14" t="s">
        <v>11</v>
      </c>
      <c r="E463">
        <v>3</v>
      </c>
      <c r="F463" s="10">
        <v>0</v>
      </c>
      <c r="G463" s="10">
        <v>0</v>
      </c>
      <c r="H463" s="10">
        <v>0</v>
      </c>
      <c r="I463" s="10">
        <v>0</v>
      </c>
      <c r="J463" s="10">
        <v>25</v>
      </c>
      <c r="K463" s="10">
        <v>2</v>
      </c>
    </row>
    <row r="464" spans="1:13">
      <c r="A464" s="1" t="s">
        <v>239</v>
      </c>
      <c r="B464" s="1" t="s">
        <v>274</v>
      </c>
      <c r="C464" s="1">
        <v>2021</v>
      </c>
      <c r="D464" s="14" t="s">
        <v>12</v>
      </c>
      <c r="E464">
        <v>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</row>
    <row r="465" spans="1:13">
      <c r="A465" s="1" t="s">
        <v>239</v>
      </c>
      <c r="B465" s="1" t="s">
        <v>274</v>
      </c>
      <c r="C465" s="1">
        <v>2021</v>
      </c>
      <c r="D465" s="14" t="s">
        <v>13</v>
      </c>
      <c r="E465">
        <v>5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</row>
    <row r="466" spans="1:13">
      <c r="A466" s="1" t="s">
        <v>239</v>
      </c>
      <c r="B466" s="1" t="s">
        <v>274</v>
      </c>
      <c r="C466" s="1">
        <v>2021</v>
      </c>
      <c r="D466" s="14" t="s">
        <v>14</v>
      </c>
      <c r="E466">
        <v>6</v>
      </c>
      <c r="F466" s="10">
        <v>52478</v>
      </c>
      <c r="G466" s="10">
        <v>108000</v>
      </c>
      <c r="H466" s="10">
        <v>0</v>
      </c>
      <c r="I466" s="10">
        <v>0</v>
      </c>
      <c r="J466" s="10">
        <v>288</v>
      </c>
      <c r="K466" s="10">
        <v>8</v>
      </c>
    </row>
    <row r="467" spans="1:13">
      <c r="A467" s="1" t="s">
        <v>239</v>
      </c>
      <c r="B467" s="1" t="s">
        <v>274</v>
      </c>
      <c r="C467" s="1">
        <v>2021</v>
      </c>
      <c r="D467" s="14" t="s">
        <v>15</v>
      </c>
      <c r="E467">
        <v>7</v>
      </c>
      <c r="F467" s="10">
        <v>1081496</v>
      </c>
      <c r="G467" s="10">
        <v>39750</v>
      </c>
      <c r="H467" s="10">
        <v>0</v>
      </c>
      <c r="I467" s="10">
        <v>0</v>
      </c>
      <c r="J467" s="10">
        <v>212</v>
      </c>
      <c r="K467" s="10">
        <v>6</v>
      </c>
    </row>
    <row r="468" spans="1:13">
      <c r="A468" s="1" t="s">
        <v>239</v>
      </c>
      <c r="B468" s="1" t="s">
        <v>274</v>
      </c>
      <c r="C468" s="1">
        <v>2021</v>
      </c>
      <c r="D468" s="14" t="s">
        <v>16</v>
      </c>
      <c r="E468">
        <v>8</v>
      </c>
      <c r="F468" s="10">
        <v>810000</v>
      </c>
      <c r="G468" s="10">
        <v>50000</v>
      </c>
      <c r="H468" s="10">
        <v>0</v>
      </c>
      <c r="I468" s="10">
        <v>0</v>
      </c>
      <c r="J468" s="10">
        <v>1028</v>
      </c>
      <c r="K468" s="10">
        <v>17</v>
      </c>
    </row>
    <row r="469" spans="1:13">
      <c r="A469" s="1" t="s">
        <v>239</v>
      </c>
      <c r="B469" s="1" t="s">
        <v>274</v>
      </c>
      <c r="C469" s="1">
        <v>2021</v>
      </c>
      <c r="D469" s="14" t="s">
        <v>17</v>
      </c>
      <c r="E469">
        <v>9</v>
      </c>
      <c r="F469" s="10">
        <v>16000</v>
      </c>
      <c r="G469" s="10">
        <v>215280</v>
      </c>
      <c r="H469" s="10">
        <v>0</v>
      </c>
      <c r="I469" s="10">
        <v>0</v>
      </c>
      <c r="J469" s="10">
        <v>83</v>
      </c>
      <c r="K469" s="10">
        <v>12</v>
      </c>
    </row>
    <row r="470" spans="1:13">
      <c r="A470" s="1" t="s">
        <v>239</v>
      </c>
      <c r="B470" s="1" t="s">
        <v>274</v>
      </c>
      <c r="C470" s="1">
        <v>2021</v>
      </c>
      <c r="D470" s="14" t="s">
        <v>18</v>
      </c>
      <c r="E470">
        <v>10</v>
      </c>
      <c r="F470" s="10">
        <v>15000</v>
      </c>
      <c r="G470" s="10">
        <v>0</v>
      </c>
      <c r="H470" s="10">
        <v>0</v>
      </c>
      <c r="I470" s="10">
        <v>0</v>
      </c>
      <c r="J470" s="10">
        <v>26</v>
      </c>
    </row>
    <row r="471" spans="1:13">
      <c r="A471" s="1" t="s">
        <v>239</v>
      </c>
      <c r="B471" s="1" t="s">
        <v>274</v>
      </c>
      <c r="C471" s="1">
        <v>2021</v>
      </c>
      <c r="D471" s="14" t="s">
        <v>19</v>
      </c>
      <c r="E471">
        <v>11</v>
      </c>
      <c r="F471" s="10">
        <v>3434353</v>
      </c>
      <c r="G471" s="10">
        <v>459880</v>
      </c>
      <c r="H471" s="10">
        <v>0</v>
      </c>
      <c r="I471" s="10">
        <v>0</v>
      </c>
      <c r="J471" s="10">
        <v>18</v>
      </c>
      <c r="K471" s="10">
        <v>7</v>
      </c>
    </row>
    <row r="472" spans="1:13">
      <c r="A472" s="1" t="s">
        <v>239</v>
      </c>
      <c r="B472" s="1" t="s">
        <v>274</v>
      </c>
      <c r="C472" s="1">
        <v>2021</v>
      </c>
      <c r="D472" s="14" t="s">
        <v>20</v>
      </c>
      <c r="E472">
        <v>12</v>
      </c>
      <c r="F472" s="10">
        <v>1190000</v>
      </c>
      <c r="G472" s="10">
        <v>316300</v>
      </c>
      <c r="H472" s="10">
        <v>0</v>
      </c>
      <c r="I472" s="10">
        <v>0</v>
      </c>
      <c r="J472" s="10">
        <v>1576</v>
      </c>
      <c r="K472" s="10">
        <v>19</v>
      </c>
    </row>
    <row r="473" spans="1:13">
      <c r="A473" s="1" t="s">
        <v>239</v>
      </c>
      <c r="B473" s="1" t="s">
        <v>274</v>
      </c>
      <c r="C473" s="1">
        <v>2021</v>
      </c>
      <c r="D473" s="14" t="s">
        <v>21</v>
      </c>
      <c r="E473">
        <v>13</v>
      </c>
      <c r="F473" s="10">
        <v>9231905</v>
      </c>
      <c r="G473" s="10">
        <v>7785973</v>
      </c>
      <c r="H473" s="10">
        <v>0</v>
      </c>
      <c r="I473" s="10">
        <v>0</v>
      </c>
      <c r="J473" s="10">
        <v>47610</v>
      </c>
      <c r="K473" s="10">
        <v>150</v>
      </c>
    </row>
    <row r="474" spans="1:13">
      <c r="A474" s="1" t="s">
        <v>239</v>
      </c>
      <c r="B474" s="1" t="s">
        <v>274</v>
      </c>
      <c r="C474" s="1">
        <v>2021</v>
      </c>
      <c r="D474" s="14" t="s">
        <v>22</v>
      </c>
      <c r="E474">
        <v>14</v>
      </c>
      <c r="F474" s="10">
        <v>8966576</v>
      </c>
      <c r="G474" s="10">
        <v>36364919</v>
      </c>
      <c r="H474" s="10">
        <v>0</v>
      </c>
      <c r="I474" s="10">
        <v>0</v>
      </c>
      <c r="J474" s="10">
        <v>2418</v>
      </c>
      <c r="K474" s="10">
        <v>10</v>
      </c>
    </row>
    <row r="475" spans="1:13">
      <c r="A475" s="1" t="s">
        <v>239</v>
      </c>
      <c r="B475" s="1" t="s">
        <v>274</v>
      </c>
      <c r="C475" s="1">
        <v>2021</v>
      </c>
      <c r="D475" s="14" t="s">
        <v>23</v>
      </c>
      <c r="E475">
        <v>15</v>
      </c>
      <c r="F475" s="10">
        <v>6613564</v>
      </c>
      <c r="G475" s="10">
        <v>2850000</v>
      </c>
      <c r="H475" s="10">
        <v>37</v>
      </c>
      <c r="I475" s="10">
        <v>8763564</v>
      </c>
      <c r="J475" s="10">
        <v>48</v>
      </c>
    </row>
    <row r="476" spans="1:13">
      <c r="A476" s="1" t="s">
        <v>239</v>
      </c>
      <c r="B476" s="1" t="s">
        <v>274</v>
      </c>
      <c r="C476" s="1">
        <v>2021</v>
      </c>
      <c r="D476" s="14" t="s">
        <v>24</v>
      </c>
      <c r="E476">
        <v>16</v>
      </c>
      <c r="F476" s="10">
        <v>66763759</v>
      </c>
      <c r="G476" s="10">
        <v>26966263</v>
      </c>
      <c r="I476" s="10">
        <v>0</v>
      </c>
      <c r="J476" s="10">
        <v>5582</v>
      </c>
      <c r="K476" s="10">
        <v>5</v>
      </c>
    </row>
    <row r="477" spans="1:13">
      <c r="A477" s="1" t="s">
        <v>239</v>
      </c>
      <c r="B477" s="1" t="s">
        <v>274</v>
      </c>
      <c r="C477" s="1">
        <v>2021</v>
      </c>
      <c r="D477" s="14" t="s">
        <v>25</v>
      </c>
      <c r="E477">
        <v>17</v>
      </c>
      <c r="F477" s="10">
        <f>SUM(F478:F483)</f>
        <v>3050577</v>
      </c>
      <c r="G477" s="10">
        <f>SUM(G478:G483)</f>
        <v>8951808</v>
      </c>
      <c r="H477" s="10">
        <f>SUM(H478:H483)</f>
        <v>0</v>
      </c>
      <c r="I477" s="10">
        <f>SUM(I478:I483)</f>
        <v>0</v>
      </c>
      <c r="J477" s="10">
        <f>SUM(J478:J483)</f>
        <v>48250</v>
      </c>
      <c r="K477" s="10">
        <f>SUM(K478:K483)</f>
        <v>132</v>
      </c>
      <c r="L477">
        <v>53730</v>
      </c>
      <c r="M477" s="15"/>
    </row>
    <row r="478" spans="1:13">
      <c r="A478" s="1" t="s">
        <v>239</v>
      </c>
      <c r="B478" s="1" t="s">
        <v>274</v>
      </c>
      <c r="C478" s="1">
        <v>2021</v>
      </c>
      <c r="D478" s="14" t="s">
        <v>26</v>
      </c>
      <c r="E478">
        <v>18</v>
      </c>
      <c r="F478" s="10">
        <v>175000</v>
      </c>
      <c r="G478" s="10">
        <v>685520</v>
      </c>
      <c r="H478" s="10">
        <v>0</v>
      </c>
      <c r="I478" s="10">
        <v>0</v>
      </c>
      <c r="J478" s="10">
        <v>1442</v>
      </c>
      <c r="K478" s="10">
        <v>44</v>
      </c>
      <c r="M478" s="15"/>
    </row>
    <row r="479" spans="1:13">
      <c r="A479" s="1" t="s">
        <v>239</v>
      </c>
      <c r="B479" s="1" t="s">
        <v>274</v>
      </c>
      <c r="C479" s="1">
        <v>2021</v>
      </c>
      <c r="D479" s="14" t="s">
        <v>27</v>
      </c>
      <c r="E479">
        <v>19</v>
      </c>
      <c r="F479" s="10">
        <v>0</v>
      </c>
      <c r="G479" s="10">
        <v>0</v>
      </c>
      <c r="H479" s="10">
        <v>0</v>
      </c>
      <c r="I479" s="10">
        <v>0</v>
      </c>
      <c r="J479" s="10">
        <v>125</v>
      </c>
      <c r="K479" s="10">
        <v>4</v>
      </c>
      <c r="M479" s="15"/>
    </row>
    <row r="480" spans="1:13">
      <c r="A480" s="1" t="s">
        <v>239</v>
      </c>
      <c r="B480" s="1" t="s">
        <v>274</v>
      </c>
      <c r="C480" s="1">
        <v>2021</v>
      </c>
      <c r="D480" s="14" t="s">
        <v>28</v>
      </c>
      <c r="E480">
        <v>20</v>
      </c>
      <c r="F480" s="10">
        <v>20000</v>
      </c>
      <c r="G480" s="10">
        <v>0</v>
      </c>
      <c r="H480" s="10">
        <v>0</v>
      </c>
      <c r="I480" s="10">
        <v>0</v>
      </c>
      <c r="J480" s="10">
        <v>120</v>
      </c>
      <c r="K480" s="10">
        <v>1</v>
      </c>
      <c r="M480" s="15"/>
    </row>
    <row r="481" spans="1:11">
      <c r="A481" s="1" t="s">
        <v>239</v>
      </c>
      <c r="B481" s="1" t="s">
        <v>274</v>
      </c>
      <c r="C481" s="1">
        <v>2021</v>
      </c>
      <c r="D481" s="14" t="s">
        <v>29</v>
      </c>
      <c r="E481">
        <v>21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</row>
    <row r="482" spans="1:11">
      <c r="A482" s="1" t="s">
        <v>239</v>
      </c>
      <c r="B482" s="1" t="s">
        <v>274</v>
      </c>
      <c r="C482" s="1">
        <v>2021</v>
      </c>
      <c r="D482" s="14" t="s">
        <v>30</v>
      </c>
      <c r="E482">
        <v>22</v>
      </c>
      <c r="F482" s="10">
        <v>29426</v>
      </c>
      <c r="G482" s="10">
        <v>34600</v>
      </c>
      <c r="H482" s="10">
        <v>0</v>
      </c>
      <c r="I482" s="10">
        <v>0</v>
      </c>
      <c r="J482" s="10">
        <v>350</v>
      </c>
      <c r="K482" s="10">
        <v>18</v>
      </c>
    </row>
    <row r="483" spans="1:11">
      <c r="A483" s="1" t="s">
        <v>239</v>
      </c>
      <c r="B483" s="1" t="s">
        <v>274</v>
      </c>
      <c r="C483" s="1">
        <v>2021</v>
      </c>
      <c r="D483" s="38" t="s">
        <v>246</v>
      </c>
      <c r="E483">
        <v>23</v>
      </c>
      <c r="F483" s="10">
        <v>2826151</v>
      </c>
      <c r="G483" s="10">
        <v>8231688</v>
      </c>
      <c r="H483" s="10">
        <v>0</v>
      </c>
      <c r="I483" s="10">
        <v>0</v>
      </c>
      <c r="J483" s="10">
        <v>46213</v>
      </c>
      <c r="K483" s="10">
        <v>65</v>
      </c>
    </row>
    <row r="484" spans="1:11">
      <c r="A484" s="1" t="s">
        <v>239</v>
      </c>
      <c r="B484" s="1" t="s">
        <v>274</v>
      </c>
      <c r="C484" s="1">
        <v>2021</v>
      </c>
      <c r="D484" s="14" t="s">
        <v>31</v>
      </c>
      <c r="E484">
        <v>24</v>
      </c>
      <c r="F484" s="10">
        <v>2906807</v>
      </c>
      <c r="G484" s="10">
        <v>237548</v>
      </c>
      <c r="H484" s="10">
        <v>0</v>
      </c>
      <c r="I484" s="10">
        <v>0</v>
      </c>
      <c r="J484" s="10">
        <v>2675</v>
      </c>
      <c r="K484" s="10">
        <v>7</v>
      </c>
    </row>
    <row r="485" spans="1:11">
      <c r="A485" s="1" t="s">
        <v>239</v>
      </c>
      <c r="B485" s="1" t="s">
        <v>274</v>
      </c>
      <c r="C485" s="1">
        <v>2021</v>
      </c>
      <c r="D485" s="14" t="s">
        <v>32</v>
      </c>
      <c r="E485">
        <v>25</v>
      </c>
      <c r="F485" s="10">
        <v>4257064</v>
      </c>
      <c r="G485" s="10">
        <v>764916</v>
      </c>
      <c r="H485" s="10">
        <v>0</v>
      </c>
      <c r="I485" s="10">
        <v>0</v>
      </c>
      <c r="J485" s="10">
        <v>9655</v>
      </c>
      <c r="K485" s="10">
        <v>133</v>
      </c>
    </row>
    <row r="486" spans="1:11">
      <c r="A486" s="1" t="s">
        <v>239</v>
      </c>
      <c r="B486" s="1" t="s">
        <v>274</v>
      </c>
      <c r="C486" s="1">
        <v>2021</v>
      </c>
      <c r="D486" s="14" t="s">
        <v>33</v>
      </c>
      <c r="E486">
        <v>26</v>
      </c>
      <c r="F486" s="10">
        <v>10969666</v>
      </c>
      <c r="G486" s="10">
        <v>12377925</v>
      </c>
      <c r="H486" s="10">
        <v>0</v>
      </c>
      <c r="I486" s="10">
        <v>0</v>
      </c>
      <c r="J486" s="10">
        <v>24584</v>
      </c>
      <c r="K486" s="10">
        <v>9</v>
      </c>
    </row>
    <row r="487" spans="1:11">
      <c r="A487" s="1" t="s">
        <v>239</v>
      </c>
      <c r="B487" s="1" t="s">
        <v>274</v>
      </c>
      <c r="C487" s="1">
        <v>2021</v>
      </c>
      <c r="D487" s="14" t="s">
        <v>34</v>
      </c>
      <c r="E487">
        <v>27</v>
      </c>
      <c r="F487" s="10">
        <v>500000</v>
      </c>
      <c r="G487" s="10">
        <v>474797</v>
      </c>
      <c r="H487" s="10">
        <v>0</v>
      </c>
      <c r="I487" s="10">
        <v>0</v>
      </c>
      <c r="J487" s="10">
        <v>439</v>
      </c>
    </row>
    <row r="488" spans="1:11">
      <c r="A488" s="1" t="s">
        <v>206</v>
      </c>
      <c r="B488" s="1" t="s">
        <v>286</v>
      </c>
      <c r="C488" s="1">
        <v>2021</v>
      </c>
      <c r="D488" s="14" t="s">
        <v>9</v>
      </c>
      <c r="E488">
        <v>1</v>
      </c>
      <c r="F488" s="10">
        <f>SUM(F489:F494)</f>
        <v>0</v>
      </c>
      <c r="G488" s="10">
        <f>SUM(G489:G494)</f>
        <v>0</v>
      </c>
      <c r="H488" s="10">
        <f>SUM(H489:H494)</f>
        <v>0</v>
      </c>
      <c r="I488" s="10">
        <f>SUM(I489:I494)</f>
        <v>0</v>
      </c>
      <c r="J488" s="10">
        <f>SUM(J489:J494)</f>
        <v>0</v>
      </c>
      <c r="K488" s="10">
        <f>SUM(K489:K494)</f>
        <v>0</v>
      </c>
    </row>
    <row r="489" spans="1:11">
      <c r="A489" s="1" t="s">
        <v>206</v>
      </c>
      <c r="B489" s="1" t="s">
        <v>286</v>
      </c>
      <c r="C489" s="1">
        <v>2021</v>
      </c>
      <c r="D489" s="14" t="s">
        <v>10</v>
      </c>
      <c r="E489">
        <v>2</v>
      </c>
    </row>
    <row r="490" spans="1:11">
      <c r="A490" s="1" t="s">
        <v>206</v>
      </c>
      <c r="B490" s="1" t="s">
        <v>286</v>
      </c>
      <c r="C490" s="1">
        <v>2021</v>
      </c>
      <c r="D490" s="14" t="s">
        <v>11</v>
      </c>
      <c r="E490">
        <v>3</v>
      </c>
    </row>
    <row r="491" spans="1:11">
      <c r="A491" s="1" t="s">
        <v>206</v>
      </c>
      <c r="B491" s="1" t="s">
        <v>286</v>
      </c>
      <c r="C491" s="1">
        <v>2021</v>
      </c>
      <c r="D491" s="14" t="s">
        <v>12</v>
      </c>
      <c r="E491">
        <v>4</v>
      </c>
    </row>
    <row r="492" spans="1:11">
      <c r="A492" s="1" t="s">
        <v>206</v>
      </c>
      <c r="B492" s="1" t="s">
        <v>286</v>
      </c>
      <c r="C492" s="1">
        <v>2021</v>
      </c>
      <c r="D492" s="14" t="s">
        <v>13</v>
      </c>
      <c r="E492">
        <v>5</v>
      </c>
    </row>
    <row r="493" spans="1:11">
      <c r="A493" s="1" t="s">
        <v>206</v>
      </c>
      <c r="B493" s="1" t="s">
        <v>286</v>
      </c>
      <c r="C493" s="1">
        <v>2021</v>
      </c>
      <c r="D493" s="14" t="s">
        <v>14</v>
      </c>
      <c r="E493">
        <v>6</v>
      </c>
    </row>
    <row r="494" spans="1:11">
      <c r="A494" s="1" t="s">
        <v>206</v>
      </c>
      <c r="B494" s="1" t="s">
        <v>286</v>
      </c>
      <c r="C494" s="1">
        <v>2021</v>
      </c>
      <c r="D494" s="14" t="s">
        <v>15</v>
      </c>
      <c r="E494">
        <v>7</v>
      </c>
    </row>
    <row r="495" spans="1:11">
      <c r="A495" s="1" t="s">
        <v>206</v>
      </c>
      <c r="B495" s="1" t="s">
        <v>286</v>
      </c>
      <c r="C495" s="1">
        <v>2021</v>
      </c>
      <c r="D495" s="14" t="s">
        <v>16</v>
      </c>
      <c r="E495">
        <v>8</v>
      </c>
    </row>
    <row r="496" spans="1:11">
      <c r="A496" s="1" t="s">
        <v>206</v>
      </c>
      <c r="B496" s="1" t="s">
        <v>286</v>
      </c>
      <c r="C496" s="1">
        <v>2021</v>
      </c>
      <c r="D496" s="14" t="s">
        <v>17</v>
      </c>
      <c r="E496">
        <v>9</v>
      </c>
    </row>
    <row r="497" spans="1:13">
      <c r="A497" s="1" t="s">
        <v>206</v>
      </c>
      <c r="B497" s="1" t="s">
        <v>286</v>
      </c>
      <c r="C497" s="1">
        <v>2021</v>
      </c>
      <c r="D497" s="14" t="s">
        <v>18</v>
      </c>
      <c r="E497">
        <v>10</v>
      </c>
    </row>
    <row r="498" spans="1:13">
      <c r="A498" s="1" t="s">
        <v>206</v>
      </c>
      <c r="B498" s="1" t="s">
        <v>286</v>
      </c>
      <c r="C498" s="1">
        <v>2021</v>
      </c>
      <c r="D498" s="14" t="s">
        <v>19</v>
      </c>
      <c r="E498">
        <v>11</v>
      </c>
    </row>
    <row r="499" spans="1:13">
      <c r="A499" s="1" t="s">
        <v>206</v>
      </c>
      <c r="B499" s="1" t="s">
        <v>286</v>
      </c>
      <c r="C499" s="1">
        <v>2021</v>
      </c>
      <c r="D499" s="14" t="s">
        <v>20</v>
      </c>
      <c r="E499">
        <v>12</v>
      </c>
    </row>
    <row r="500" spans="1:13">
      <c r="A500" s="1" t="s">
        <v>206</v>
      </c>
      <c r="B500" s="1" t="s">
        <v>286</v>
      </c>
      <c r="C500" s="1">
        <v>2021</v>
      </c>
      <c r="D500" s="14" t="s">
        <v>21</v>
      </c>
      <c r="E500">
        <v>13</v>
      </c>
    </row>
    <row r="501" spans="1:13">
      <c r="A501" s="1" t="s">
        <v>206</v>
      </c>
      <c r="B501" s="1" t="s">
        <v>286</v>
      </c>
      <c r="C501" s="1">
        <v>2021</v>
      </c>
      <c r="D501" s="14" t="s">
        <v>22</v>
      </c>
      <c r="E501">
        <v>14</v>
      </c>
    </row>
    <row r="502" spans="1:13">
      <c r="A502" s="1" t="s">
        <v>206</v>
      </c>
      <c r="B502" s="1" t="s">
        <v>286</v>
      </c>
      <c r="C502" s="1">
        <v>2021</v>
      </c>
      <c r="D502" s="14" t="s">
        <v>23</v>
      </c>
      <c r="E502">
        <v>15</v>
      </c>
    </row>
    <row r="503" spans="1:13">
      <c r="A503" s="1" t="s">
        <v>206</v>
      </c>
      <c r="B503" s="1" t="s">
        <v>286</v>
      </c>
      <c r="C503" s="1">
        <v>2021</v>
      </c>
      <c r="D503" s="14" t="s">
        <v>24</v>
      </c>
      <c r="E503">
        <v>16</v>
      </c>
    </row>
    <row r="504" spans="1:13">
      <c r="A504" s="1" t="s">
        <v>206</v>
      </c>
      <c r="B504" s="1" t="s">
        <v>286</v>
      </c>
      <c r="C504" s="1">
        <v>2021</v>
      </c>
      <c r="D504" s="14" t="s">
        <v>25</v>
      </c>
      <c r="E504">
        <v>17</v>
      </c>
      <c r="F504" s="10">
        <f>SUM(F505:F510)</f>
        <v>0</v>
      </c>
      <c r="G504" s="10">
        <f>SUM(G505:G510)</f>
        <v>0</v>
      </c>
      <c r="H504" s="10">
        <f>SUM(H505:H510)</f>
        <v>0</v>
      </c>
      <c r="I504" s="10">
        <f>SUM(I505:I510)</f>
        <v>0</v>
      </c>
      <c r="J504" s="10">
        <f>SUM(J505:J510)</f>
        <v>0</v>
      </c>
      <c r="K504" s="10">
        <f>SUM(K505:K510)</f>
        <v>0</v>
      </c>
      <c r="L504">
        <v>16429</v>
      </c>
      <c r="M504" s="15"/>
    </row>
    <row r="505" spans="1:13">
      <c r="A505" s="1" t="s">
        <v>206</v>
      </c>
      <c r="B505" s="1" t="s">
        <v>286</v>
      </c>
      <c r="C505" s="1">
        <v>2021</v>
      </c>
      <c r="D505" s="14" t="s">
        <v>26</v>
      </c>
      <c r="E505">
        <v>18</v>
      </c>
      <c r="M505" s="15"/>
    </row>
    <row r="506" spans="1:13">
      <c r="A506" s="1" t="s">
        <v>206</v>
      </c>
      <c r="B506" s="1" t="s">
        <v>286</v>
      </c>
      <c r="C506" s="1">
        <v>2021</v>
      </c>
      <c r="D506" s="14" t="s">
        <v>27</v>
      </c>
      <c r="E506">
        <v>19</v>
      </c>
      <c r="M506" s="15"/>
    </row>
    <row r="507" spans="1:13">
      <c r="A507" s="1" t="s">
        <v>206</v>
      </c>
      <c r="B507" s="1" t="s">
        <v>286</v>
      </c>
      <c r="C507" s="1">
        <v>2021</v>
      </c>
      <c r="D507" s="14" t="s">
        <v>28</v>
      </c>
      <c r="E507">
        <v>20</v>
      </c>
      <c r="M507" s="15"/>
    </row>
    <row r="508" spans="1:13">
      <c r="A508" s="1" t="s">
        <v>206</v>
      </c>
      <c r="B508" s="1" t="s">
        <v>286</v>
      </c>
      <c r="C508" s="1">
        <v>2021</v>
      </c>
      <c r="D508" s="14" t="s">
        <v>29</v>
      </c>
      <c r="E508">
        <v>21</v>
      </c>
    </row>
    <row r="509" spans="1:13">
      <c r="A509" s="1" t="s">
        <v>206</v>
      </c>
      <c r="B509" s="1" t="s">
        <v>286</v>
      </c>
      <c r="C509" s="1">
        <v>2021</v>
      </c>
      <c r="D509" s="14" t="s">
        <v>30</v>
      </c>
      <c r="E509">
        <v>22</v>
      </c>
    </row>
    <row r="510" spans="1:13">
      <c r="A510" s="1" t="s">
        <v>206</v>
      </c>
      <c r="B510" s="1" t="s">
        <v>286</v>
      </c>
      <c r="C510" s="1">
        <v>2021</v>
      </c>
      <c r="D510" s="38" t="s">
        <v>246</v>
      </c>
      <c r="E510">
        <v>23</v>
      </c>
    </row>
    <row r="511" spans="1:13">
      <c r="A511" s="1" t="s">
        <v>206</v>
      </c>
      <c r="B511" s="1" t="s">
        <v>286</v>
      </c>
      <c r="C511" s="1">
        <v>2021</v>
      </c>
      <c r="D511" s="14" t="s">
        <v>31</v>
      </c>
      <c r="E511">
        <v>24</v>
      </c>
    </row>
    <row r="512" spans="1:13">
      <c r="A512" s="1" t="s">
        <v>206</v>
      </c>
      <c r="B512" s="1" t="s">
        <v>286</v>
      </c>
      <c r="C512" s="1">
        <v>2021</v>
      </c>
      <c r="D512" s="14" t="s">
        <v>32</v>
      </c>
      <c r="E512">
        <v>25</v>
      </c>
    </row>
    <row r="513" spans="1:11">
      <c r="A513" s="1" t="s">
        <v>206</v>
      </c>
      <c r="B513" s="1" t="s">
        <v>286</v>
      </c>
      <c r="C513" s="1">
        <v>2021</v>
      </c>
      <c r="D513" s="14" t="s">
        <v>33</v>
      </c>
      <c r="E513">
        <v>26</v>
      </c>
    </row>
    <row r="514" spans="1:11">
      <c r="A514" s="1" t="s">
        <v>206</v>
      </c>
      <c r="B514" s="1" t="s">
        <v>286</v>
      </c>
      <c r="C514" s="1">
        <v>2021</v>
      </c>
      <c r="D514" s="14" t="s">
        <v>34</v>
      </c>
      <c r="E514">
        <v>27</v>
      </c>
    </row>
    <row r="515" spans="1:11">
      <c r="A515" s="1" t="s">
        <v>227</v>
      </c>
      <c r="B515" s="1" t="s">
        <v>290</v>
      </c>
      <c r="C515" s="1">
        <v>2021</v>
      </c>
      <c r="D515" s="14" t="s">
        <v>9</v>
      </c>
      <c r="E515">
        <v>1</v>
      </c>
      <c r="F515" s="10">
        <f>SUM(F516:F521)</f>
        <v>300000</v>
      </c>
      <c r="G515" s="10">
        <f>SUM(G516:G521)</f>
        <v>4651000</v>
      </c>
      <c r="H515" s="10">
        <f>SUM(H516:H521)</f>
        <v>3</v>
      </c>
      <c r="I515" s="10">
        <f>SUM(I516:I521)</f>
        <v>95362</v>
      </c>
      <c r="J515" s="10">
        <f>SUM(J516:J521)</f>
        <v>14480</v>
      </c>
      <c r="K515" s="10">
        <f>SUM(K516:K521)</f>
        <v>105</v>
      </c>
    </row>
    <row r="516" spans="1:11">
      <c r="A516" s="1" t="s">
        <v>227</v>
      </c>
      <c r="B516" s="1" t="s">
        <v>290</v>
      </c>
      <c r="C516" s="1">
        <v>2021</v>
      </c>
      <c r="D516" s="14" t="s">
        <v>10</v>
      </c>
      <c r="E516">
        <v>2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</row>
    <row r="517" spans="1:11">
      <c r="A517" s="1" t="s">
        <v>227</v>
      </c>
      <c r="B517" s="1" t="s">
        <v>290</v>
      </c>
      <c r="C517" s="1">
        <v>2021</v>
      </c>
      <c r="D517" s="14" t="s">
        <v>11</v>
      </c>
      <c r="E517">
        <v>3</v>
      </c>
      <c r="F517" s="10">
        <v>0</v>
      </c>
      <c r="G517" s="10">
        <v>0</v>
      </c>
      <c r="H517" s="10">
        <v>0</v>
      </c>
      <c r="I517" s="10">
        <v>0</v>
      </c>
      <c r="J517" s="10">
        <v>405</v>
      </c>
      <c r="K517" s="10">
        <v>3</v>
      </c>
    </row>
    <row r="518" spans="1:11">
      <c r="A518" s="1" t="s">
        <v>227</v>
      </c>
      <c r="B518" s="1" t="s">
        <v>290</v>
      </c>
      <c r="C518" s="1">
        <v>2021</v>
      </c>
      <c r="D518" s="14" t="s">
        <v>12</v>
      </c>
      <c r="E518">
        <v>4</v>
      </c>
      <c r="F518" s="10">
        <v>0</v>
      </c>
      <c r="G518" s="10">
        <v>0</v>
      </c>
      <c r="H518" s="10">
        <v>0</v>
      </c>
      <c r="I518" s="10">
        <v>0</v>
      </c>
      <c r="J518" s="10">
        <v>5</v>
      </c>
      <c r="K518" s="10">
        <v>2</v>
      </c>
    </row>
    <row r="519" spans="1:11">
      <c r="A519" s="1" t="s">
        <v>227</v>
      </c>
      <c r="B519" s="1" t="s">
        <v>290</v>
      </c>
      <c r="C519" s="1">
        <v>2021</v>
      </c>
      <c r="D519" s="14" t="s">
        <v>13</v>
      </c>
      <c r="E519">
        <v>5</v>
      </c>
      <c r="F519" s="10">
        <v>0</v>
      </c>
      <c r="G519" s="10">
        <v>0</v>
      </c>
      <c r="H519" s="10">
        <v>0</v>
      </c>
      <c r="I519" s="10">
        <v>0</v>
      </c>
      <c r="J519" s="10">
        <v>1364</v>
      </c>
      <c r="K519" s="10">
        <v>20</v>
      </c>
    </row>
    <row r="520" spans="1:11">
      <c r="A520" s="1" t="s">
        <v>227</v>
      </c>
      <c r="B520" s="1" t="s">
        <v>290</v>
      </c>
      <c r="C520" s="1">
        <v>2021</v>
      </c>
      <c r="D520" s="14" t="s">
        <v>14</v>
      </c>
      <c r="E520">
        <v>6</v>
      </c>
      <c r="F520" s="10">
        <v>0</v>
      </c>
      <c r="G520" s="10">
        <v>4604000</v>
      </c>
      <c r="H520" s="10">
        <v>1</v>
      </c>
      <c r="I520" s="10">
        <v>0</v>
      </c>
      <c r="J520" s="10">
        <v>8726</v>
      </c>
      <c r="K520" s="10">
        <v>52</v>
      </c>
    </row>
    <row r="521" spans="1:11">
      <c r="A521" s="1" t="s">
        <v>227</v>
      </c>
      <c r="B521" s="1" t="s">
        <v>290</v>
      </c>
      <c r="C521" s="1">
        <v>2021</v>
      </c>
      <c r="D521" s="14" t="s">
        <v>15</v>
      </c>
      <c r="E521">
        <v>7</v>
      </c>
      <c r="F521" s="10">
        <v>300000</v>
      </c>
      <c r="G521" s="10">
        <v>47000</v>
      </c>
      <c r="H521" s="10">
        <v>2</v>
      </c>
      <c r="I521" s="10">
        <v>95362</v>
      </c>
      <c r="J521" s="10">
        <v>3980</v>
      </c>
      <c r="K521" s="10">
        <v>28</v>
      </c>
    </row>
    <row r="522" spans="1:11">
      <c r="A522" s="1" t="s">
        <v>227</v>
      </c>
      <c r="B522" s="1" t="s">
        <v>290</v>
      </c>
      <c r="C522" s="1">
        <v>2021</v>
      </c>
      <c r="D522" s="14" t="s">
        <v>16</v>
      </c>
      <c r="E522">
        <v>8</v>
      </c>
      <c r="F522" s="10">
        <v>80000</v>
      </c>
      <c r="G522" s="10">
        <v>952129</v>
      </c>
      <c r="H522" s="10">
        <v>0</v>
      </c>
      <c r="I522" s="10">
        <v>0</v>
      </c>
      <c r="J522" s="10">
        <v>5565</v>
      </c>
      <c r="K522" s="10">
        <v>92</v>
      </c>
    </row>
    <row r="523" spans="1:11">
      <c r="A523" s="1" t="s">
        <v>227</v>
      </c>
      <c r="B523" s="1" t="s">
        <v>290</v>
      </c>
      <c r="C523" s="1">
        <v>2021</v>
      </c>
      <c r="D523" s="14" t="s">
        <v>17</v>
      </c>
      <c r="E523">
        <v>9</v>
      </c>
      <c r="F523" s="10">
        <v>0</v>
      </c>
      <c r="G523" s="10">
        <v>64000</v>
      </c>
      <c r="H523" s="10">
        <v>0</v>
      </c>
      <c r="I523" s="10">
        <v>0</v>
      </c>
      <c r="J523" s="10">
        <v>7897</v>
      </c>
      <c r="K523" s="10">
        <v>101</v>
      </c>
    </row>
    <row r="524" spans="1:11">
      <c r="A524" s="1" t="s">
        <v>227</v>
      </c>
      <c r="B524" s="1" t="s">
        <v>290</v>
      </c>
      <c r="C524" s="1">
        <v>2021</v>
      </c>
      <c r="D524" s="14" t="s">
        <v>18</v>
      </c>
      <c r="E524">
        <v>10</v>
      </c>
      <c r="F524" s="10">
        <v>1862800</v>
      </c>
      <c r="G524" s="10">
        <v>83112</v>
      </c>
      <c r="H524" s="10">
        <v>0</v>
      </c>
      <c r="I524" s="10">
        <v>0</v>
      </c>
      <c r="J524" s="10">
        <v>450</v>
      </c>
    </row>
    <row r="525" spans="1:11">
      <c r="A525" s="1" t="s">
        <v>227</v>
      </c>
      <c r="B525" s="1" t="s">
        <v>290</v>
      </c>
      <c r="C525" s="1">
        <v>2021</v>
      </c>
      <c r="D525" s="14" t="s">
        <v>19</v>
      </c>
      <c r="E525">
        <v>11</v>
      </c>
      <c r="F525" s="10">
        <v>0</v>
      </c>
      <c r="G525" s="10">
        <v>0</v>
      </c>
      <c r="H525" s="10">
        <v>0</v>
      </c>
      <c r="I525" s="10">
        <v>0</v>
      </c>
      <c r="J525" s="10">
        <v>2700</v>
      </c>
      <c r="K525" s="10">
        <v>2</v>
      </c>
    </row>
    <row r="526" spans="1:11">
      <c r="A526" s="1" t="s">
        <v>227</v>
      </c>
      <c r="B526" s="1" t="s">
        <v>290</v>
      </c>
      <c r="C526" s="1">
        <v>2021</v>
      </c>
      <c r="D526" s="14" t="s">
        <v>20</v>
      </c>
      <c r="E526">
        <v>12</v>
      </c>
      <c r="F526" s="10">
        <v>13362933</v>
      </c>
      <c r="G526" s="10">
        <v>9793416</v>
      </c>
      <c r="H526" s="10">
        <v>5</v>
      </c>
      <c r="I526" s="10">
        <v>1942750</v>
      </c>
      <c r="J526" s="10">
        <v>6151</v>
      </c>
      <c r="K526" s="10">
        <v>69</v>
      </c>
    </row>
    <row r="527" spans="1:11">
      <c r="A527" s="1" t="s">
        <v>227</v>
      </c>
      <c r="B527" s="1" t="s">
        <v>290</v>
      </c>
      <c r="C527" s="1">
        <v>2021</v>
      </c>
      <c r="D527" s="14" t="s">
        <v>21</v>
      </c>
      <c r="E527">
        <v>13</v>
      </c>
      <c r="F527" s="10">
        <v>2440937</v>
      </c>
      <c r="G527" s="10">
        <v>219589648</v>
      </c>
      <c r="H527" s="10">
        <v>2</v>
      </c>
      <c r="I527" s="10">
        <v>594234</v>
      </c>
      <c r="J527" s="10">
        <v>190000</v>
      </c>
      <c r="K527" s="10">
        <v>1038</v>
      </c>
    </row>
    <row r="528" spans="1:11">
      <c r="A528" s="1" t="s">
        <v>227</v>
      </c>
      <c r="B528" s="1" t="s">
        <v>290</v>
      </c>
      <c r="C528" s="1">
        <v>2021</v>
      </c>
      <c r="D528" s="14" t="s">
        <v>22</v>
      </c>
      <c r="E528">
        <v>14</v>
      </c>
      <c r="F528" s="10">
        <v>9347800</v>
      </c>
      <c r="G528" s="10">
        <v>7491271</v>
      </c>
      <c r="H528" s="10">
        <v>0</v>
      </c>
      <c r="I528" s="10">
        <v>81607800</v>
      </c>
      <c r="J528" s="10">
        <v>38311</v>
      </c>
      <c r="K528" s="10">
        <v>171</v>
      </c>
    </row>
    <row r="529" spans="1:13">
      <c r="A529" s="1" t="s">
        <v>227</v>
      </c>
      <c r="B529" s="1" t="s">
        <v>290</v>
      </c>
      <c r="C529" s="1">
        <v>2021</v>
      </c>
      <c r="D529" s="14" t="s">
        <v>23</v>
      </c>
      <c r="E529">
        <v>15</v>
      </c>
      <c r="F529" s="10">
        <v>23561400</v>
      </c>
      <c r="G529" s="10">
        <v>392675</v>
      </c>
      <c r="H529" s="10">
        <v>28</v>
      </c>
      <c r="I529" s="10">
        <v>19850000</v>
      </c>
      <c r="J529" s="10">
        <v>152628</v>
      </c>
    </row>
    <row r="530" spans="1:13">
      <c r="A530" s="1" t="s">
        <v>227</v>
      </c>
      <c r="B530" s="1" t="s">
        <v>290</v>
      </c>
      <c r="C530" s="1">
        <v>2021</v>
      </c>
      <c r="D530" s="14" t="s">
        <v>24</v>
      </c>
      <c r="E530">
        <v>16</v>
      </c>
      <c r="F530" s="10">
        <v>800000</v>
      </c>
      <c r="G530" s="10">
        <v>286440</v>
      </c>
      <c r="H530" s="10">
        <v>0</v>
      </c>
      <c r="I530" s="10">
        <v>0</v>
      </c>
      <c r="J530" s="10">
        <v>26802</v>
      </c>
      <c r="K530" s="10">
        <v>189</v>
      </c>
    </row>
    <row r="531" spans="1:13">
      <c r="A531" s="1" t="s">
        <v>227</v>
      </c>
      <c r="B531" s="1" t="s">
        <v>290</v>
      </c>
      <c r="C531" s="1">
        <v>2021</v>
      </c>
      <c r="D531" s="14" t="s">
        <v>25</v>
      </c>
      <c r="E531">
        <v>17</v>
      </c>
      <c r="F531" s="10">
        <f>SUM(F532:F537)</f>
        <v>757700</v>
      </c>
      <c r="G531" s="10">
        <f>SUM(G532:G537)</f>
        <v>4399320</v>
      </c>
      <c r="H531" s="10">
        <f>SUM(H532:H537)</f>
        <v>1</v>
      </c>
      <c r="I531" s="10">
        <f>SUM(I532:I537)</f>
        <v>69855</v>
      </c>
      <c r="J531" s="10">
        <f>SUM(J532:J537)</f>
        <v>65657</v>
      </c>
      <c r="K531" s="10">
        <f>SUM(K532:K537)</f>
        <v>566</v>
      </c>
      <c r="M531" s="15"/>
    </row>
    <row r="532" spans="1:13">
      <c r="A532" s="1" t="s">
        <v>227</v>
      </c>
      <c r="B532" s="1" t="s">
        <v>290</v>
      </c>
      <c r="C532" s="1">
        <v>2021</v>
      </c>
      <c r="D532" s="14" t="s">
        <v>26</v>
      </c>
      <c r="E532">
        <v>18</v>
      </c>
      <c r="F532" s="10">
        <v>125000</v>
      </c>
      <c r="G532" s="10">
        <v>3100901</v>
      </c>
      <c r="H532" s="10">
        <v>0</v>
      </c>
      <c r="I532" s="10">
        <v>0</v>
      </c>
      <c r="J532" s="10">
        <v>12154</v>
      </c>
      <c r="K532" s="10">
        <v>143</v>
      </c>
      <c r="M532" s="15"/>
    </row>
    <row r="533" spans="1:13">
      <c r="A533" s="1" t="s">
        <v>227</v>
      </c>
      <c r="B533" s="1" t="s">
        <v>290</v>
      </c>
      <c r="C533" s="1">
        <v>2021</v>
      </c>
      <c r="D533" s="14" t="s">
        <v>27</v>
      </c>
      <c r="E533">
        <v>19</v>
      </c>
      <c r="F533" s="10">
        <v>200000</v>
      </c>
      <c r="G533" s="10">
        <v>28</v>
      </c>
      <c r="H533" s="10">
        <v>0</v>
      </c>
      <c r="I533" s="10">
        <v>0</v>
      </c>
      <c r="J533" s="10">
        <v>1575</v>
      </c>
      <c r="K533" s="10">
        <v>47</v>
      </c>
      <c r="M533" s="15"/>
    </row>
    <row r="534" spans="1:13">
      <c r="A534" s="1" t="s">
        <v>227</v>
      </c>
      <c r="B534" s="1" t="s">
        <v>290</v>
      </c>
      <c r="C534" s="1">
        <v>2021</v>
      </c>
      <c r="D534" s="14" t="s">
        <v>28</v>
      </c>
      <c r="E534">
        <v>20</v>
      </c>
      <c r="F534" s="10">
        <v>0</v>
      </c>
      <c r="G534" s="10">
        <v>5000</v>
      </c>
      <c r="H534" s="10">
        <v>0</v>
      </c>
      <c r="I534" s="10">
        <v>0</v>
      </c>
      <c r="J534" s="10">
        <v>5882</v>
      </c>
      <c r="K534" s="10">
        <v>127</v>
      </c>
      <c r="M534" s="15"/>
    </row>
    <row r="535" spans="1:13">
      <c r="A535" s="1" t="s">
        <v>227</v>
      </c>
      <c r="B535" s="1" t="s">
        <v>290</v>
      </c>
      <c r="C535" s="1">
        <v>2021</v>
      </c>
      <c r="D535" s="14" t="s">
        <v>29</v>
      </c>
      <c r="E535">
        <v>21</v>
      </c>
      <c r="F535" s="10">
        <v>0</v>
      </c>
      <c r="G535" s="10">
        <v>100000</v>
      </c>
      <c r="H535" s="10">
        <v>0</v>
      </c>
      <c r="I535" s="10">
        <v>0</v>
      </c>
      <c r="J535" s="10">
        <v>102</v>
      </c>
      <c r="K535" s="10">
        <v>6</v>
      </c>
    </row>
    <row r="536" spans="1:13">
      <c r="A536" s="1" t="s">
        <v>227</v>
      </c>
      <c r="B536" s="1" t="s">
        <v>290</v>
      </c>
      <c r="C536" s="1">
        <v>2021</v>
      </c>
      <c r="D536" s="14" t="s">
        <v>30</v>
      </c>
      <c r="E536">
        <v>22</v>
      </c>
      <c r="F536" s="10">
        <v>0</v>
      </c>
      <c r="G536" s="10">
        <v>387707</v>
      </c>
      <c r="H536" s="10">
        <v>1</v>
      </c>
      <c r="I536" s="10">
        <v>69855</v>
      </c>
      <c r="J536" s="10">
        <v>15507</v>
      </c>
      <c r="K536" s="10">
        <v>188</v>
      </c>
    </row>
    <row r="537" spans="1:13">
      <c r="A537" s="1" t="s">
        <v>227</v>
      </c>
      <c r="B537" s="1" t="s">
        <v>290</v>
      </c>
      <c r="C537" s="1">
        <v>2021</v>
      </c>
      <c r="D537" s="38" t="s">
        <v>246</v>
      </c>
      <c r="E537">
        <v>23</v>
      </c>
      <c r="F537" s="10">
        <v>432700</v>
      </c>
      <c r="G537" s="10">
        <v>805684</v>
      </c>
      <c r="H537" s="10">
        <v>0</v>
      </c>
      <c r="I537" s="10">
        <v>0</v>
      </c>
      <c r="J537" s="10">
        <v>30437</v>
      </c>
      <c r="K537" s="10">
        <v>55</v>
      </c>
    </row>
    <row r="538" spans="1:13">
      <c r="A538" s="1" t="s">
        <v>227</v>
      </c>
      <c r="B538" s="1" t="s">
        <v>290</v>
      </c>
      <c r="C538" s="1">
        <v>2021</v>
      </c>
      <c r="D538" s="14" t="s">
        <v>31</v>
      </c>
      <c r="E538">
        <v>24</v>
      </c>
      <c r="F538" s="10">
        <v>0</v>
      </c>
      <c r="G538" s="10">
        <v>296000</v>
      </c>
      <c r="H538" s="10">
        <v>0</v>
      </c>
      <c r="I538" s="10">
        <v>0</v>
      </c>
      <c r="J538" s="10">
        <v>18926</v>
      </c>
      <c r="K538" s="10">
        <v>471</v>
      </c>
    </row>
    <row r="539" spans="1:13">
      <c r="A539" s="1" t="s">
        <v>227</v>
      </c>
      <c r="B539" s="1" t="s">
        <v>290</v>
      </c>
      <c r="C539" s="1">
        <v>2021</v>
      </c>
      <c r="D539" s="14" t="s">
        <v>32</v>
      </c>
      <c r="E539">
        <v>25</v>
      </c>
      <c r="F539" s="10">
        <v>455400</v>
      </c>
      <c r="G539" s="10">
        <v>1432386</v>
      </c>
      <c r="H539" s="10">
        <v>1</v>
      </c>
      <c r="I539" s="10">
        <v>1200000</v>
      </c>
      <c r="J539" s="10">
        <v>138861</v>
      </c>
      <c r="K539" s="10">
        <v>446</v>
      </c>
    </row>
    <row r="540" spans="1:13">
      <c r="A540" s="1" t="s">
        <v>227</v>
      </c>
      <c r="B540" s="1" t="s">
        <v>290</v>
      </c>
      <c r="C540" s="1">
        <v>2021</v>
      </c>
      <c r="D540" s="14" t="s">
        <v>33</v>
      </c>
      <c r="E540">
        <v>26</v>
      </c>
      <c r="F540" s="10">
        <v>900000</v>
      </c>
      <c r="G540" s="10">
        <v>40149075</v>
      </c>
      <c r="H540" s="10">
        <v>1</v>
      </c>
      <c r="I540" s="10">
        <v>262000</v>
      </c>
      <c r="J540" s="10">
        <v>140164</v>
      </c>
      <c r="K540" s="10">
        <v>143</v>
      </c>
    </row>
    <row r="541" spans="1:13">
      <c r="A541" s="1" t="s">
        <v>227</v>
      </c>
      <c r="B541" s="1" t="s">
        <v>290</v>
      </c>
      <c r="C541" s="1">
        <v>2021</v>
      </c>
      <c r="D541" s="14" t="s">
        <v>34</v>
      </c>
      <c r="E541">
        <v>27</v>
      </c>
      <c r="F541" s="10">
        <v>1648200</v>
      </c>
      <c r="G541" s="10">
        <v>316833</v>
      </c>
      <c r="H541" s="10">
        <v>0</v>
      </c>
      <c r="I541" s="10">
        <v>1940</v>
      </c>
    </row>
    <row r="542" spans="1:13">
      <c r="A542" s="1" t="s">
        <v>213</v>
      </c>
      <c r="B542" s="1" t="s">
        <v>277</v>
      </c>
      <c r="C542" s="1">
        <v>2021</v>
      </c>
      <c r="D542" s="14" t="s">
        <v>9</v>
      </c>
      <c r="E542">
        <v>1</v>
      </c>
      <c r="F542" s="10">
        <f>SUM(F543:F548)</f>
        <v>94120</v>
      </c>
      <c r="G542" s="10">
        <f>SUM(G543:G548)</f>
        <v>12900</v>
      </c>
      <c r="H542" s="10">
        <f>SUM(H543:H548)</f>
        <v>0</v>
      </c>
      <c r="I542" s="10">
        <f>SUM(I543:I548)</f>
        <v>0</v>
      </c>
      <c r="J542" s="10">
        <f>SUM(J543:J548)</f>
        <v>6316</v>
      </c>
      <c r="K542" s="10">
        <f>SUM(K543:K548)</f>
        <v>36</v>
      </c>
    </row>
    <row r="543" spans="1:13">
      <c r="A543" s="1" t="s">
        <v>213</v>
      </c>
      <c r="B543" s="1" t="s">
        <v>277</v>
      </c>
      <c r="C543" s="1">
        <v>2021</v>
      </c>
      <c r="D543" s="14" t="s">
        <v>10</v>
      </c>
      <c r="E543">
        <v>2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</row>
    <row r="544" spans="1:13">
      <c r="A544" s="1" t="s">
        <v>213</v>
      </c>
      <c r="B544" s="1" t="s">
        <v>277</v>
      </c>
      <c r="C544" s="1">
        <v>2021</v>
      </c>
      <c r="D544" s="14" t="s">
        <v>11</v>
      </c>
      <c r="E544">
        <v>3</v>
      </c>
      <c r="F544" s="10">
        <v>0</v>
      </c>
      <c r="G544" s="10">
        <v>0</v>
      </c>
      <c r="H544" s="10">
        <v>0</v>
      </c>
      <c r="I544" s="10">
        <v>0</v>
      </c>
      <c r="J544" s="10">
        <v>692</v>
      </c>
      <c r="K544" s="10">
        <v>3</v>
      </c>
    </row>
    <row r="545" spans="1:13">
      <c r="A545" s="1" t="s">
        <v>213</v>
      </c>
      <c r="B545" s="1" t="s">
        <v>277</v>
      </c>
      <c r="C545" s="1">
        <v>2021</v>
      </c>
      <c r="D545" s="14" t="s">
        <v>12</v>
      </c>
      <c r="E545">
        <v>4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</row>
    <row r="546" spans="1:13">
      <c r="A546" s="1" t="s">
        <v>213</v>
      </c>
      <c r="B546" s="1" t="s">
        <v>277</v>
      </c>
      <c r="C546" s="1">
        <v>2021</v>
      </c>
      <c r="D546" s="14" t="s">
        <v>13</v>
      </c>
      <c r="E546">
        <v>5</v>
      </c>
      <c r="F546" s="10">
        <v>0</v>
      </c>
      <c r="G546" s="10">
        <v>0</v>
      </c>
      <c r="H546" s="10">
        <v>0</v>
      </c>
      <c r="I546" s="10">
        <v>0</v>
      </c>
      <c r="J546" s="10">
        <v>78</v>
      </c>
      <c r="K546" s="10">
        <v>2</v>
      </c>
    </row>
    <row r="547" spans="1:13">
      <c r="A547" s="1" t="s">
        <v>213</v>
      </c>
      <c r="B547" s="1" t="s">
        <v>277</v>
      </c>
      <c r="C547" s="1">
        <v>2021</v>
      </c>
      <c r="D547" s="14" t="s">
        <v>14</v>
      </c>
      <c r="E547">
        <v>6</v>
      </c>
      <c r="F547" s="10">
        <v>94120</v>
      </c>
      <c r="G547" s="10">
        <v>3000</v>
      </c>
      <c r="H547" s="10">
        <v>0</v>
      </c>
      <c r="I547" s="10">
        <v>0</v>
      </c>
      <c r="J547" s="10">
        <v>3475</v>
      </c>
      <c r="K547" s="10">
        <v>19</v>
      </c>
    </row>
    <row r="548" spans="1:13">
      <c r="A548" s="1" t="s">
        <v>213</v>
      </c>
      <c r="B548" s="1" t="s">
        <v>277</v>
      </c>
      <c r="C548" s="1">
        <v>2021</v>
      </c>
      <c r="D548" s="14" t="s">
        <v>15</v>
      </c>
      <c r="E548">
        <v>7</v>
      </c>
      <c r="F548" s="10">
        <v>0</v>
      </c>
      <c r="G548" s="10">
        <v>9900</v>
      </c>
      <c r="H548" s="10">
        <v>0</v>
      </c>
      <c r="I548" s="10">
        <v>0</v>
      </c>
      <c r="J548" s="10">
        <v>2071</v>
      </c>
      <c r="K548" s="10">
        <v>12</v>
      </c>
    </row>
    <row r="549" spans="1:13">
      <c r="A549" s="1" t="s">
        <v>213</v>
      </c>
      <c r="B549" s="1" t="s">
        <v>277</v>
      </c>
      <c r="C549" s="1">
        <v>2021</v>
      </c>
      <c r="D549" s="14" t="s">
        <v>16</v>
      </c>
      <c r="E549">
        <v>8</v>
      </c>
      <c r="F549" s="10">
        <v>18474</v>
      </c>
      <c r="G549" s="10">
        <v>113070</v>
      </c>
      <c r="H549" s="10">
        <v>0</v>
      </c>
      <c r="I549" s="10">
        <v>0</v>
      </c>
      <c r="J549" s="10">
        <v>4175</v>
      </c>
      <c r="K549" s="10">
        <v>55</v>
      </c>
    </row>
    <row r="550" spans="1:13">
      <c r="A550" s="1" t="s">
        <v>213</v>
      </c>
      <c r="B550" s="1" t="s">
        <v>277</v>
      </c>
      <c r="C550" s="1">
        <v>2021</v>
      </c>
      <c r="D550" s="14" t="s">
        <v>17</v>
      </c>
      <c r="E550">
        <v>9</v>
      </c>
      <c r="F550" s="10">
        <v>0</v>
      </c>
      <c r="G550" s="10">
        <v>74000</v>
      </c>
      <c r="H550" s="10">
        <v>0</v>
      </c>
      <c r="I550" s="10">
        <v>0</v>
      </c>
      <c r="J550" s="10">
        <v>2127</v>
      </c>
      <c r="K550" s="10">
        <v>64</v>
      </c>
    </row>
    <row r="551" spans="1:13">
      <c r="A551" s="1" t="s">
        <v>213</v>
      </c>
      <c r="B551" s="1" t="s">
        <v>277</v>
      </c>
      <c r="C551" s="1">
        <v>2021</v>
      </c>
      <c r="D551" s="14" t="s">
        <v>18</v>
      </c>
      <c r="E551">
        <v>10</v>
      </c>
      <c r="F551" s="10">
        <v>5408561</v>
      </c>
      <c r="G551" s="10">
        <v>15000</v>
      </c>
      <c r="H551" s="10">
        <v>0</v>
      </c>
      <c r="I551" s="10">
        <v>0</v>
      </c>
      <c r="J551" s="10">
        <v>1401</v>
      </c>
    </row>
    <row r="552" spans="1:13">
      <c r="A552" s="1" t="s">
        <v>213</v>
      </c>
      <c r="B552" s="1" t="s">
        <v>277</v>
      </c>
      <c r="C552" s="1">
        <v>2021</v>
      </c>
      <c r="D552" s="14" t="s">
        <v>19</v>
      </c>
      <c r="E552">
        <v>11</v>
      </c>
      <c r="F552" s="10">
        <v>1753149</v>
      </c>
      <c r="G552" s="10">
        <v>1000</v>
      </c>
      <c r="H552" s="10">
        <v>0</v>
      </c>
      <c r="I552" s="10">
        <v>0</v>
      </c>
      <c r="J552" s="10">
        <v>4054</v>
      </c>
      <c r="K552" s="10">
        <v>21</v>
      </c>
    </row>
    <row r="553" spans="1:13">
      <c r="A553" s="1" t="s">
        <v>213</v>
      </c>
      <c r="B553" s="1" t="s">
        <v>277</v>
      </c>
      <c r="C553" s="1">
        <v>2021</v>
      </c>
      <c r="D553" s="14" t="s">
        <v>20</v>
      </c>
      <c r="E553">
        <v>12</v>
      </c>
      <c r="F553" s="10">
        <v>45405</v>
      </c>
      <c r="G553" s="10">
        <v>436702</v>
      </c>
      <c r="H553" s="10">
        <v>0</v>
      </c>
      <c r="I553" s="10">
        <v>0</v>
      </c>
      <c r="J553" s="10">
        <v>24235</v>
      </c>
      <c r="K553" s="10">
        <v>155</v>
      </c>
    </row>
    <row r="554" spans="1:13">
      <c r="A554" s="1" t="s">
        <v>213</v>
      </c>
      <c r="B554" s="1" t="s">
        <v>277</v>
      </c>
      <c r="C554" s="1">
        <v>2021</v>
      </c>
      <c r="D554" s="14" t="s">
        <v>21</v>
      </c>
      <c r="E554">
        <v>13</v>
      </c>
      <c r="F554" s="10">
        <v>16709595</v>
      </c>
      <c r="G554" s="10">
        <v>879425</v>
      </c>
      <c r="H554" s="10">
        <v>1</v>
      </c>
      <c r="I554" s="10">
        <v>500000</v>
      </c>
      <c r="J554" s="10">
        <v>171795</v>
      </c>
      <c r="K554" s="10">
        <v>427</v>
      </c>
    </row>
    <row r="555" spans="1:13">
      <c r="A555" s="1" t="s">
        <v>213</v>
      </c>
      <c r="B555" s="1" t="s">
        <v>277</v>
      </c>
      <c r="C555" s="1">
        <v>2021</v>
      </c>
      <c r="D555" s="14" t="s">
        <v>22</v>
      </c>
      <c r="E555">
        <v>14</v>
      </c>
      <c r="F555" s="10">
        <v>1175930</v>
      </c>
      <c r="G555" s="10">
        <v>953159</v>
      </c>
      <c r="H555" s="10">
        <v>0</v>
      </c>
      <c r="I555" s="10">
        <v>0</v>
      </c>
      <c r="J555" s="10">
        <v>20154</v>
      </c>
      <c r="K555" s="10">
        <v>96</v>
      </c>
    </row>
    <row r="556" spans="1:13">
      <c r="A556" s="1" t="s">
        <v>213</v>
      </c>
      <c r="B556" s="1" t="s">
        <v>277</v>
      </c>
      <c r="C556" s="1">
        <v>2021</v>
      </c>
      <c r="D556" s="14" t="s">
        <v>23</v>
      </c>
      <c r="E556">
        <v>15</v>
      </c>
      <c r="F556" s="10">
        <v>98000</v>
      </c>
      <c r="G556" s="10">
        <v>127926</v>
      </c>
      <c r="H556" s="10">
        <v>1</v>
      </c>
      <c r="I556" s="10">
        <v>499837</v>
      </c>
      <c r="J556" s="10">
        <v>39957</v>
      </c>
    </row>
    <row r="557" spans="1:13">
      <c r="A557" s="1" t="s">
        <v>213</v>
      </c>
      <c r="B557" s="1" t="s">
        <v>277</v>
      </c>
      <c r="C557" s="1">
        <v>2021</v>
      </c>
      <c r="D557" s="14" t="s">
        <v>24</v>
      </c>
      <c r="E557">
        <v>16</v>
      </c>
      <c r="F557" s="10">
        <v>1163031</v>
      </c>
      <c r="G557" s="10">
        <v>360875</v>
      </c>
      <c r="H557" s="10">
        <v>0</v>
      </c>
      <c r="I557" s="10">
        <v>0</v>
      </c>
      <c r="J557" s="10">
        <v>27039</v>
      </c>
      <c r="K557" s="10">
        <v>86</v>
      </c>
    </row>
    <row r="558" spans="1:13">
      <c r="A558" s="1" t="s">
        <v>213</v>
      </c>
      <c r="B558" s="1" t="s">
        <v>277</v>
      </c>
      <c r="C558" s="1">
        <v>2021</v>
      </c>
      <c r="D558" s="14" t="s">
        <v>25</v>
      </c>
      <c r="E558">
        <v>17</v>
      </c>
      <c r="F558" s="10">
        <f>SUM(F559:F564)</f>
        <v>1119523</v>
      </c>
      <c r="G558" s="10">
        <f>SUM(G559:G564)</f>
        <v>3067430</v>
      </c>
      <c r="H558" s="10">
        <f>SUM(H559:H564)</f>
        <v>0</v>
      </c>
      <c r="I558" s="10">
        <f>SUM(I559:I564)</f>
        <v>0</v>
      </c>
      <c r="J558" s="10">
        <f>SUM(J559:J564)</f>
        <v>224714</v>
      </c>
      <c r="K558" s="10">
        <f>SUM(K559:K564)</f>
        <v>259</v>
      </c>
      <c r="L558" s="10">
        <v>71000</v>
      </c>
      <c r="M558" s="15"/>
    </row>
    <row r="559" spans="1:13">
      <c r="A559" s="1" t="s">
        <v>213</v>
      </c>
      <c r="B559" s="1" t="s">
        <v>277</v>
      </c>
      <c r="C559" s="1">
        <v>2021</v>
      </c>
      <c r="D559" s="14" t="s">
        <v>26</v>
      </c>
      <c r="E559">
        <v>18</v>
      </c>
      <c r="F559" s="10">
        <v>0</v>
      </c>
      <c r="G559" s="10">
        <v>2456966</v>
      </c>
      <c r="H559" s="10">
        <v>0</v>
      </c>
      <c r="I559" s="10">
        <v>0</v>
      </c>
      <c r="J559" s="10">
        <v>12836</v>
      </c>
      <c r="K559" s="10">
        <v>80</v>
      </c>
      <c r="M559" s="15"/>
    </row>
    <row r="560" spans="1:13">
      <c r="A560" s="1" t="s">
        <v>213</v>
      </c>
      <c r="B560" s="1" t="s">
        <v>277</v>
      </c>
      <c r="C560" s="1">
        <v>2021</v>
      </c>
      <c r="D560" s="14" t="s">
        <v>27</v>
      </c>
      <c r="E560">
        <v>19</v>
      </c>
      <c r="F560" s="10">
        <v>311285</v>
      </c>
      <c r="G560" s="10">
        <v>170440</v>
      </c>
      <c r="H560" s="10">
        <v>0</v>
      </c>
      <c r="I560" s="10">
        <v>0</v>
      </c>
      <c r="J560" s="10">
        <v>5398</v>
      </c>
      <c r="K560" s="10">
        <v>21</v>
      </c>
      <c r="M560" s="15"/>
    </row>
    <row r="561" spans="1:13">
      <c r="A561" s="1" t="s">
        <v>213</v>
      </c>
      <c r="B561" s="1" t="s">
        <v>277</v>
      </c>
      <c r="C561" s="1">
        <v>2021</v>
      </c>
      <c r="D561" s="14" t="s">
        <v>28</v>
      </c>
      <c r="E561">
        <v>20</v>
      </c>
      <c r="F561" s="10">
        <v>0</v>
      </c>
      <c r="G561" s="10">
        <v>6500</v>
      </c>
      <c r="H561" s="10">
        <v>0</v>
      </c>
      <c r="I561" s="10">
        <v>0</v>
      </c>
      <c r="J561" s="10">
        <v>6789</v>
      </c>
      <c r="K561" s="10">
        <v>45</v>
      </c>
      <c r="M561" s="15"/>
    </row>
    <row r="562" spans="1:13">
      <c r="A562" s="1" t="s">
        <v>213</v>
      </c>
      <c r="B562" s="1" t="s">
        <v>277</v>
      </c>
      <c r="C562" s="1">
        <v>2021</v>
      </c>
      <c r="D562" s="14" t="s">
        <v>29</v>
      </c>
      <c r="E562">
        <v>21</v>
      </c>
      <c r="F562" s="10">
        <v>0</v>
      </c>
      <c r="G562" s="10">
        <v>0</v>
      </c>
      <c r="H562" s="10">
        <v>0</v>
      </c>
      <c r="I562" s="10">
        <v>0</v>
      </c>
      <c r="J562" s="10">
        <v>106</v>
      </c>
      <c r="K562" s="10">
        <v>5</v>
      </c>
    </row>
    <row r="563" spans="1:13">
      <c r="A563" s="1" t="s">
        <v>213</v>
      </c>
      <c r="B563" s="1" t="s">
        <v>277</v>
      </c>
      <c r="C563" s="1">
        <v>2021</v>
      </c>
      <c r="D563" s="14" t="s">
        <v>30</v>
      </c>
      <c r="E563">
        <v>22</v>
      </c>
      <c r="F563" s="10">
        <v>301132</v>
      </c>
      <c r="G563" s="10">
        <v>106850</v>
      </c>
      <c r="H563" s="10">
        <v>0</v>
      </c>
      <c r="I563" s="10">
        <v>0</v>
      </c>
      <c r="J563" s="10">
        <v>14660</v>
      </c>
      <c r="K563" s="10">
        <v>87</v>
      </c>
    </row>
    <row r="564" spans="1:13">
      <c r="A564" s="1" t="s">
        <v>213</v>
      </c>
      <c r="B564" s="1" t="s">
        <v>277</v>
      </c>
      <c r="C564" s="1">
        <v>2021</v>
      </c>
      <c r="D564" s="38" t="s">
        <v>246</v>
      </c>
      <c r="E564">
        <v>23</v>
      </c>
      <c r="F564" s="10">
        <v>507106</v>
      </c>
      <c r="G564" s="10">
        <v>326674</v>
      </c>
      <c r="H564" s="10">
        <v>0</v>
      </c>
      <c r="I564" s="10">
        <v>0</v>
      </c>
      <c r="J564" s="10">
        <v>184925</v>
      </c>
      <c r="K564" s="10">
        <v>21</v>
      </c>
    </row>
    <row r="565" spans="1:13">
      <c r="A565" s="1" t="s">
        <v>213</v>
      </c>
      <c r="B565" s="1" t="s">
        <v>277</v>
      </c>
      <c r="C565" s="1">
        <v>2021</v>
      </c>
      <c r="D565" s="14" t="s">
        <v>31</v>
      </c>
      <c r="E565">
        <v>24</v>
      </c>
      <c r="F565" s="10">
        <v>383831</v>
      </c>
      <c r="G565" s="10">
        <v>106000</v>
      </c>
      <c r="H565" s="10">
        <v>0</v>
      </c>
      <c r="I565" s="10">
        <v>0</v>
      </c>
      <c r="J565" s="10">
        <v>58055</v>
      </c>
      <c r="K565" s="10">
        <v>71</v>
      </c>
    </row>
    <row r="566" spans="1:13">
      <c r="A566" s="1" t="s">
        <v>213</v>
      </c>
      <c r="B566" s="1" t="s">
        <v>277</v>
      </c>
      <c r="C566" s="1">
        <v>2021</v>
      </c>
      <c r="D566" s="14" t="s">
        <v>32</v>
      </c>
      <c r="E566">
        <v>25</v>
      </c>
      <c r="F566" s="10">
        <v>661460</v>
      </c>
      <c r="G566" s="10">
        <v>489441</v>
      </c>
      <c r="H566" s="10">
        <v>1</v>
      </c>
      <c r="I566" s="10">
        <v>474000</v>
      </c>
      <c r="J566" s="10">
        <v>222688</v>
      </c>
      <c r="K566" s="10">
        <v>227</v>
      </c>
    </row>
    <row r="567" spans="1:13">
      <c r="A567" s="1" t="s">
        <v>213</v>
      </c>
      <c r="B567" s="1" t="s">
        <v>277</v>
      </c>
      <c r="C567" s="1">
        <v>2021</v>
      </c>
      <c r="D567" s="14" t="s">
        <v>33</v>
      </c>
      <c r="E567">
        <v>26</v>
      </c>
      <c r="F567" s="10">
        <v>17772</v>
      </c>
      <c r="G567" s="10">
        <v>1644677</v>
      </c>
      <c r="H567" s="10">
        <v>0</v>
      </c>
      <c r="I567" s="10">
        <v>0</v>
      </c>
      <c r="J567" s="10">
        <v>113051</v>
      </c>
      <c r="K567" s="10">
        <v>266</v>
      </c>
    </row>
    <row r="568" spans="1:13">
      <c r="A568" s="1" t="s">
        <v>213</v>
      </c>
      <c r="B568" s="1" t="s">
        <v>277</v>
      </c>
      <c r="C568" s="1">
        <v>2021</v>
      </c>
      <c r="D568" s="14" t="s">
        <v>34</v>
      </c>
      <c r="E568">
        <v>27</v>
      </c>
      <c r="F568" s="10">
        <v>10000</v>
      </c>
      <c r="G568" s="10">
        <v>150585</v>
      </c>
      <c r="H568" s="10">
        <v>0</v>
      </c>
      <c r="I568" s="10">
        <v>0</v>
      </c>
      <c r="J568" s="10">
        <v>19021</v>
      </c>
    </row>
    <row r="569" spans="1:13">
      <c r="A569" s="1" t="s">
        <v>187</v>
      </c>
      <c r="B569" s="1" t="s">
        <v>295</v>
      </c>
      <c r="C569" s="1">
        <v>2021</v>
      </c>
      <c r="D569" s="14" t="s">
        <v>9</v>
      </c>
      <c r="E569">
        <v>1</v>
      </c>
      <c r="F569" s="10">
        <f>SUM(F570:F575)</f>
        <v>35000</v>
      </c>
      <c r="G569" s="10">
        <f>SUM(G570:G575)</f>
        <v>1078796</v>
      </c>
      <c r="H569" s="10">
        <f>SUM(H570:H575)</f>
        <v>0</v>
      </c>
      <c r="I569" s="10">
        <f>SUM(I570:I575)</f>
        <v>0</v>
      </c>
      <c r="J569" s="10">
        <f>SUM(J570:J575)</f>
        <v>5468</v>
      </c>
      <c r="K569" s="10">
        <f>SUM(K570:K575)</f>
        <v>101</v>
      </c>
    </row>
    <row r="570" spans="1:13">
      <c r="A570" s="1" t="s">
        <v>187</v>
      </c>
      <c r="B570" s="1" t="s">
        <v>295</v>
      </c>
      <c r="C570" s="1">
        <v>2021</v>
      </c>
      <c r="D570" s="14" t="s">
        <v>10</v>
      </c>
      <c r="E570">
        <v>2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</row>
    <row r="571" spans="1:13">
      <c r="A571" s="1" t="s">
        <v>187</v>
      </c>
      <c r="B571" s="1" t="s">
        <v>295</v>
      </c>
      <c r="C571" s="1">
        <v>2021</v>
      </c>
      <c r="D571" s="14" t="s">
        <v>11</v>
      </c>
      <c r="E571">
        <v>3</v>
      </c>
      <c r="G571" s="10">
        <v>0</v>
      </c>
      <c r="H571" s="10">
        <v>0</v>
      </c>
      <c r="I571" s="10">
        <v>0</v>
      </c>
      <c r="J571" s="10">
        <v>73</v>
      </c>
      <c r="K571" s="10">
        <v>6</v>
      </c>
    </row>
    <row r="572" spans="1:13">
      <c r="A572" s="1" t="s">
        <v>187</v>
      </c>
      <c r="B572" s="1" t="s">
        <v>295</v>
      </c>
      <c r="C572" s="1">
        <v>2021</v>
      </c>
      <c r="D572" s="14" t="s">
        <v>12</v>
      </c>
      <c r="E572">
        <v>4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</row>
    <row r="573" spans="1:13">
      <c r="A573" s="1" t="s">
        <v>187</v>
      </c>
      <c r="B573" s="1" t="s">
        <v>295</v>
      </c>
      <c r="C573" s="1">
        <v>2021</v>
      </c>
      <c r="D573" s="14" t="s">
        <v>13</v>
      </c>
      <c r="E573">
        <v>5</v>
      </c>
      <c r="F573" s="10">
        <v>35000</v>
      </c>
      <c r="H573" s="10">
        <v>0</v>
      </c>
      <c r="I573" s="10">
        <v>0</v>
      </c>
      <c r="J573" s="10">
        <v>846</v>
      </c>
      <c r="K573" s="10">
        <v>28</v>
      </c>
    </row>
    <row r="574" spans="1:13">
      <c r="A574" s="1" t="s">
        <v>187</v>
      </c>
      <c r="B574" s="1" t="s">
        <v>295</v>
      </c>
      <c r="C574" s="1">
        <v>2021</v>
      </c>
      <c r="D574" s="14" t="s">
        <v>14</v>
      </c>
      <c r="E574">
        <v>6</v>
      </c>
      <c r="F574" s="10">
        <v>0</v>
      </c>
      <c r="G574" s="10">
        <v>0</v>
      </c>
      <c r="H574" s="10">
        <v>0</v>
      </c>
      <c r="I574" s="10">
        <v>0</v>
      </c>
      <c r="J574" s="10">
        <v>580</v>
      </c>
      <c r="K574" s="10">
        <v>21</v>
      </c>
    </row>
    <row r="575" spans="1:13">
      <c r="A575" s="1" t="s">
        <v>187</v>
      </c>
      <c r="B575" s="1" t="s">
        <v>295</v>
      </c>
      <c r="C575" s="1">
        <v>2021</v>
      </c>
      <c r="D575" s="14" t="s">
        <v>15</v>
      </c>
      <c r="E575">
        <v>7</v>
      </c>
      <c r="F575" s="10">
        <v>0</v>
      </c>
      <c r="G575" s="10">
        <v>1078796</v>
      </c>
      <c r="H575" s="10">
        <v>0</v>
      </c>
      <c r="I575" s="10">
        <v>0</v>
      </c>
      <c r="J575" s="10">
        <v>3969</v>
      </c>
      <c r="K575" s="10">
        <v>46</v>
      </c>
    </row>
    <row r="576" spans="1:13">
      <c r="A576" s="1" t="s">
        <v>187</v>
      </c>
      <c r="B576" s="1" t="s">
        <v>295</v>
      </c>
      <c r="C576" s="1">
        <v>2021</v>
      </c>
      <c r="D576" s="14" t="s">
        <v>16</v>
      </c>
      <c r="E576">
        <v>8</v>
      </c>
      <c r="G576" s="10">
        <v>193344</v>
      </c>
      <c r="H576" s="10">
        <v>0</v>
      </c>
      <c r="I576" s="10">
        <v>0</v>
      </c>
      <c r="J576" s="10">
        <v>8423</v>
      </c>
      <c r="K576" s="10">
        <v>36</v>
      </c>
    </row>
    <row r="577" spans="1:13">
      <c r="A577" s="1" t="s">
        <v>187</v>
      </c>
      <c r="B577" s="1" t="s">
        <v>295</v>
      </c>
      <c r="C577" s="1">
        <v>2021</v>
      </c>
      <c r="D577" s="14" t="s">
        <v>17</v>
      </c>
      <c r="E577">
        <v>9</v>
      </c>
      <c r="F577" s="10">
        <v>40000</v>
      </c>
      <c r="G577" s="10">
        <v>25914</v>
      </c>
      <c r="H577" s="10">
        <v>0</v>
      </c>
      <c r="I577" s="10">
        <v>0</v>
      </c>
      <c r="J577" s="10">
        <v>3892</v>
      </c>
      <c r="K577" s="10">
        <v>54</v>
      </c>
    </row>
    <row r="578" spans="1:13">
      <c r="A578" s="1" t="s">
        <v>187</v>
      </c>
      <c r="B578" s="1" t="s">
        <v>295</v>
      </c>
      <c r="C578" s="1">
        <v>2021</v>
      </c>
      <c r="D578" s="14" t="s">
        <v>18</v>
      </c>
      <c r="E578">
        <v>10</v>
      </c>
      <c r="F578" s="10">
        <v>6068</v>
      </c>
      <c r="G578" s="10">
        <v>150955</v>
      </c>
      <c r="H578" s="10">
        <v>0</v>
      </c>
      <c r="I578" s="10">
        <v>0</v>
      </c>
      <c r="J578" s="10">
        <v>166</v>
      </c>
    </row>
    <row r="579" spans="1:13">
      <c r="A579" s="1" t="s">
        <v>187</v>
      </c>
      <c r="B579" s="1" t="s">
        <v>295</v>
      </c>
      <c r="C579" s="1">
        <v>2021</v>
      </c>
      <c r="D579" s="14" t="s">
        <v>19</v>
      </c>
      <c r="E579">
        <v>11</v>
      </c>
      <c r="F579" s="10">
        <v>554752</v>
      </c>
      <c r="G579" s="10">
        <v>2500</v>
      </c>
      <c r="H579" s="10">
        <v>0</v>
      </c>
      <c r="I579" s="10">
        <v>0</v>
      </c>
      <c r="J579" s="10">
        <v>5717</v>
      </c>
      <c r="K579" s="10">
        <v>10</v>
      </c>
    </row>
    <row r="580" spans="1:13">
      <c r="A580" s="1" t="s">
        <v>187</v>
      </c>
      <c r="B580" s="1" t="s">
        <v>295</v>
      </c>
      <c r="C580" s="1">
        <v>2021</v>
      </c>
      <c r="D580" s="14" t="s">
        <v>20</v>
      </c>
      <c r="E580">
        <v>12</v>
      </c>
      <c r="F580" s="10">
        <v>0</v>
      </c>
      <c r="G580" s="10">
        <v>908366</v>
      </c>
      <c r="H580" s="10">
        <v>0</v>
      </c>
      <c r="I580" s="10">
        <v>0</v>
      </c>
      <c r="J580" s="10">
        <v>3023</v>
      </c>
      <c r="K580" s="10">
        <v>60</v>
      </c>
    </row>
    <row r="581" spans="1:13">
      <c r="A581" s="1" t="s">
        <v>187</v>
      </c>
      <c r="B581" s="1" t="s">
        <v>295</v>
      </c>
      <c r="C581" s="1">
        <v>2021</v>
      </c>
      <c r="D581" s="14" t="s">
        <v>21</v>
      </c>
      <c r="E581">
        <v>13</v>
      </c>
      <c r="F581" s="10">
        <v>395937</v>
      </c>
      <c r="G581" s="10">
        <v>1508764</v>
      </c>
      <c r="H581" s="10">
        <v>1</v>
      </c>
      <c r="I581" s="10">
        <v>30000</v>
      </c>
      <c r="J581" s="10">
        <v>92637</v>
      </c>
      <c r="K581" s="10">
        <v>450</v>
      </c>
    </row>
    <row r="582" spans="1:13">
      <c r="A582" s="1" t="s">
        <v>187</v>
      </c>
      <c r="B582" s="1" t="s">
        <v>295</v>
      </c>
      <c r="C582" s="1">
        <v>2021</v>
      </c>
      <c r="D582" s="14" t="s">
        <v>22</v>
      </c>
      <c r="E582">
        <v>14</v>
      </c>
      <c r="F582" s="10">
        <v>2397731</v>
      </c>
      <c r="G582" s="10">
        <v>2192421</v>
      </c>
      <c r="H582" s="10">
        <v>0</v>
      </c>
      <c r="I582" s="10">
        <v>0</v>
      </c>
      <c r="J582" s="10">
        <v>23958</v>
      </c>
      <c r="K582" s="10">
        <v>130</v>
      </c>
    </row>
    <row r="583" spans="1:13">
      <c r="A583" s="1" t="s">
        <v>187</v>
      </c>
      <c r="B583" s="1" t="s">
        <v>295</v>
      </c>
      <c r="C583" s="1">
        <v>2021</v>
      </c>
      <c r="D583" s="14" t="s">
        <v>23</v>
      </c>
      <c r="E583">
        <v>15</v>
      </c>
      <c r="F583" s="10">
        <v>5165</v>
      </c>
      <c r="G583" s="10">
        <v>126524</v>
      </c>
      <c r="H583" s="10">
        <v>0</v>
      </c>
      <c r="I583" s="10">
        <v>0</v>
      </c>
      <c r="J583" s="10">
        <v>45037</v>
      </c>
    </row>
    <row r="584" spans="1:13">
      <c r="A584" s="1" t="s">
        <v>187</v>
      </c>
      <c r="B584" s="1" t="s">
        <v>295</v>
      </c>
      <c r="C584" s="1">
        <v>2021</v>
      </c>
      <c r="D584" s="14" t="s">
        <v>24</v>
      </c>
      <c r="E584">
        <v>16</v>
      </c>
      <c r="F584" s="10">
        <v>65000</v>
      </c>
      <c r="G584" s="10">
        <v>133089</v>
      </c>
      <c r="H584" s="10">
        <v>0</v>
      </c>
      <c r="I584" s="10">
        <v>0</v>
      </c>
      <c r="J584" s="10">
        <v>30505</v>
      </c>
      <c r="K584" s="10">
        <v>78</v>
      </c>
    </row>
    <row r="585" spans="1:13">
      <c r="A585" s="1" t="s">
        <v>187</v>
      </c>
      <c r="B585" s="1" t="s">
        <v>295</v>
      </c>
      <c r="C585" s="1">
        <v>2021</v>
      </c>
      <c r="D585" s="14" t="s">
        <v>25</v>
      </c>
      <c r="E585">
        <v>17</v>
      </c>
      <c r="F585" s="10">
        <f>SUM(F586:F591)</f>
        <v>928309</v>
      </c>
      <c r="G585" s="10">
        <f>SUM(G586:G591)</f>
        <v>1892545</v>
      </c>
      <c r="H585" s="10">
        <f>SUM(H586:H591)</f>
        <v>0</v>
      </c>
      <c r="I585" s="10">
        <f>SUM(I586:I591)</f>
        <v>0</v>
      </c>
      <c r="J585" s="10">
        <f>SUM(J586:J591)</f>
        <v>188723</v>
      </c>
      <c r="K585" s="10">
        <f>SUM(K586:K591)</f>
        <v>456</v>
      </c>
      <c r="L585">
        <v>45000</v>
      </c>
      <c r="M585" s="15"/>
    </row>
    <row r="586" spans="1:13">
      <c r="A586" s="1" t="s">
        <v>187</v>
      </c>
      <c r="B586" s="1" t="s">
        <v>295</v>
      </c>
      <c r="C586" s="1">
        <v>2021</v>
      </c>
      <c r="D586" s="14" t="s">
        <v>26</v>
      </c>
      <c r="E586">
        <v>18</v>
      </c>
      <c r="F586" s="10">
        <v>260795</v>
      </c>
      <c r="G586" s="10">
        <v>410376</v>
      </c>
      <c r="H586" s="10">
        <v>0</v>
      </c>
      <c r="I586" s="10">
        <v>0</v>
      </c>
      <c r="J586" s="10">
        <v>28917</v>
      </c>
      <c r="K586" s="10">
        <v>138</v>
      </c>
      <c r="M586" s="15"/>
    </row>
    <row r="587" spans="1:13">
      <c r="A587" s="1" t="s">
        <v>187</v>
      </c>
      <c r="B587" s="1" t="s">
        <v>295</v>
      </c>
      <c r="C587" s="1">
        <v>2021</v>
      </c>
      <c r="D587" s="14" t="s">
        <v>27</v>
      </c>
      <c r="E587">
        <v>19</v>
      </c>
      <c r="F587" s="10">
        <v>120000</v>
      </c>
      <c r="G587" s="10">
        <v>252140</v>
      </c>
      <c r="H587" s="10">
        <v>0</v>
      </c>
      <c r="I587" s="10">
        <v>0</v>
      </c>
      <c r="J587" s="10">
        <v>10456</v>
      </c>
      <c r="K587" s="10">
        <v>15</v>
      </c>
      <c r="M587" s="15"/>
    </row>
    <row r="588" spans="1:13">
      <c r="A588" s="1" t="s">
        <v>187</v>
      </c>
      <c r="B588" s="1" t="s">
        <v>295</v>
      </c>
      <c r="C588" s="1">
        <v>2021</v>
      </c>
      <c r="D588" s="14" t="s">
        <v>28</v>
      </c>
      <c r="E588">
        <v>20</v>
      </c>
      <c r="F588" s="10">
        <v>0</v>
      </c>
      <c r="G588" s="10">
        <v>4200</v>
      </c>
      <c r="H588" s="10">
        <v>0</v>
      </c>
      <c r="I588" s="10">
        <v>0</v>
      </c>
      <c r="J588" s="10">
        <v>6450</v>
      </c>
      <c r="K588" s="10">
        <v>32</v>
      </c>
      <c r="M588" s="15"/>
    </row>
    <row r="589" spans="1:13">
      <c r="A589" s="1" t="s">
        <v>187</v>
      </c>
      <c r="B589" s="1" t="s">
        <v>295</v>
      </c>
      <c r="C589" s="1">
        <v>2021</v>
      </c>
      <c r="D589" s="14" t="s">
        <v>29</v>
      </c>
      <c r="E589">
        <v>21</v>
      </c>
      <c r="F589" s="10">
        <v>0</v>
      </c>
      <c r="G589" s="10">
        <v>1100</v>
      </c>
      <c r="H589" s="10">
        <v>0</v>
      </c>
      <c r="I589" s="10">
        <v>0</v>
      </c>
      <c r="J589" s="10">
        <v>170</v>
      </c>
      <c r="K589" s="10">
        <v>6</v>
      </c>
    </row>
    <row r="590" spans="1:13">
      <c r="A590" s="1" t="s">
        <v>187</v>
      </c>
      <c r="B590" s="1" t="s">
        <v>295</v>
      </c>
      <c r="C590" s="1">
        <v>2021</v>
      </c>
      <c r="D590" s="14" t="s">
        <v>30</v>
      </c>
      <c r="E590">
        <v>22</v>
      </c>
      <c r="F590" s="10">
        <v>54405</v>
      </c>
      <c r="G590" s="10">
        <v>237246</v>
      </c>
      <c r="H590" s="10">
        <v>0</v>
      </c>
      <c r="I590" s="10">
        <v>0</v>
      </c>
      <c r="J590" s="10">
        <v>24034</v>
      </c>
      <c r="K590" s="10">
        <v>124</v>
      </c>
    </row>
    <row r="591" spans="1:13">
      <c r="A591" s="1" t="s">
        <v>187</v>
      </c>
      <c r="B591" s="1" t="s">
        <v>295</v>
      </c>
      <c r="C591" s="1">
        <v>2021</v>
      </c>
      <c r="D591" s="38" t="s">
        <v>246</v>
      </c>
      <c r="E591">
        <v>23</v>
      </c>
      <c r="F591" s="10">
        <v>493109</v>
      </c>
      <c r="G591" s="10">
        <v>987483</v>
      </c>
      <c r="H591" s="10">
        <v>0</v>
      </c>
      <c r="I591" s="10">
        <v>0</v>
      </c>
      <c r="J591" s="10">
        <v>118696</v>
      </c>
      <c r="K591" s="10">
        <v>141</v>
      </c>
    </row>
    <row r="592" spans="1:13">
      <c r="A592" s="1" t="s">
        <v>187</v>
      </c>
      <c r="B592" s="1" t="s">
        <v>295</v>
      </c>
      <c r="C592" s="1">
        <v>2021</v>
      </c>
      <c r="D592" s="14" t="s">
        <v>31</v>
      </c>
      <c r="E592">
        <v>24</v>
      </c>
      <c r="F592" s="10">
        <v>189800</v>
      </c>
      <c r="G592" s="10">
        <v>44786</v>
      </c>
      <c r="H592" s="10">
        <v>0</v>
      </c>
      <c r="I592" s="10">
        <v>0</v>
      </c>
      <c r="J592" s="10">
        <v>39258</v>
      </c>
      <c r="K592" s="10">
        <v>63</v>
      </c>
    </row>
    <row r="593" spans="1:11">
      <c r="A593" s="1" t="s">
        <v>187</v>
      </c>
      <c r="B593" s="1" t="s">
        <v>295</v>
      </c>
      <c r="C593" s="1">
        <v>2021</v>
      </c>
      <c r="D593" s="14" t="s">
        <v>32</v>
      </c>
      <c r="E593">
        <v>25</v>
      </c>
      <c r="F593" s="10">
        <v>627600</v>
      </c>
      <c r="G593" s="10">
        <v>696763</v>
      </c>
      <c r="H593" s="10">
        <v>1</v>
      </c>
      <c r="I593" s="10">
        <v>30000</v>
      </c>
      <c r="J593" s="10">
        <v>78289</v>
      </c>
      <c r="K593" s="10">
        <v>194</v>
      </c>
    </row>
    <row r="594" spans="1:11">
      <c r="A594" s="1" t="s">
        <v>187</v>
      </c>
      <c r="B594" s="1" t="s">
        <v>295</v>
      </c>
      <c r="C594" s="1">
        <v>2021</v>
      </c>
      <c r="D594" s="14" t="s">
        <v>33</v>
      </c>
      <c r="E594">
        <v>26</v>
      </c>
      <c r="F594" s="10">
        <v>52920</v>
      </c>
      <c r="G594" s="10">
        <v>855616</v>
      </c>
      <c r="H594" s="10">
        <v>1</v>
      </c>
      <c r="I594" s="10">
        <v>30000</v>
      </c>
      <c r="J594" s="10">
        <v>73292</v>
      </c>
      <c r="K594" s="10">
        <v>330</v>
      </c>
    </row>
    <row r="595" spans="1:11">
      <c r="A595" s="1" t="s">
        <v>187</v>
      </c>
      <c r="B595" s="1" t="s">
        <v>295</v>
      </c>
      <c r="C595" s="1">
        <v>2021</v>
      </c>
      <c r="D595" s="14" t="s">
        <v>34</v>
      </c>
      <c r="E595">
        <v>27</v>
      </c>
      <c r="F595" s="10">
        <v>0</v>
      </c>
      <c r="G595" s="10">
        <v>64492</v>
      </c>
      <c r="H595" s="10">
        <v>1</v>
      </c>
      <c r="I595" s="10">
        <v>30000</v>
      </c>
      <c r="J595" s="10">
        <v>17752</v>
      </c>
    </row>
    <row r="596" spans="1:11">
      <c r="A596" s="1" t="s">
        <v>208</v>
      </c>
      <c r="B596" s="1" t="s">
        <v>296</v>
      </c>
      <c r="C596" s="1">
        <v>2021</v>
      </c>
      <c r="D596" s="14" t="s">
        <v>9</v>
      </c>
      <c r="E596">
        <v>1</v>
      </c>
      <c r="F596" s="10">
        <f>SUM(F597:F602)</f>
        <v>2064229</v>
      </c>
      <c r="G596" s="10">
        <f>SUM(G597:G602)</f>
        <v>403699</v>
      </c>
      <c r="H596" s="10">
        <f>SUM(H597:H602)</f>
        <v>11</v>
      </c>
      <c r="I596" s="10">
        <f>SUM(I597:I602)</f>
        <v>541265</v>
      </c>
      <c r="J596" s="10">
        <f>SUM(J597:J602)</f>
        <v>11736</v>
      </c>
      <c r="K596" s="10">
        <f>SUM(K597:K602)</f>
        <v>10</v>
      </c>
    </row>
    <row r="597" spans="1:11">
      <c r="A597" s="1" t="s">
        <v>208</v>
      </c>
      <c r="B597" s="1" t="s">
        <v>296</v>
      </c>
      <c r="C597" s="1">
        <v>2021</v>
      </c>
      <c r="D597" s="14" t="s">
        <v>10</v>
      </c>
      <c r="E597">
        <v>2</v>
      </c>
      <c r="F597" s="10">
        <v>0</v>
      </c>
      <c r="G597" s="10">
        <v>0</v>
      </c>
      <c r="H597" s="10">
        <v>0</v>
      </c>
      <c r="I597" s="10">
        <v>0</v>
      </c>
      <c r="J597" s="10">
        <v>90</v>
      </c>
      <c r="K597" s="10">
        <v>0</v>
      </c>
    </row>
    <row r="598" spans="1:11">
      <c r="A598" s="1" t="s">
        <v>208</v>
      </c>
      <c r="B598" s="1" t="s">
        <v>296</v>
      </c>
      <c r="C598" s="1">
        <v>2021</v>
      </c>
      <c r="D598" s="14" t="s">
        <v>11</v>
      </c>
      <c r="E598">
        <v>3</v>
      </c>
      <c r="F598" s="10">
        <v>0</v>
      </c>
      <c r="G598" s="10">
        <v>0</v>
      </c>
      <c r="H598" s="10">
        <v>0</v>
      </c>
      <c r="I598" s="10">
        <v>0</v>
      </c>
      <c r="J598" s="10">
        <v>93</v>
      </c>
      <c r="K598" s="10">
        <v>0</v>
      </c>
    </row>
    <row r="599" spans="1:11">
      <c r="A599" s="1" t="s">
        <v>208</v>
      </c>
      <c r="B599" s="1" t="s">
        <v>296</v>
      </c>
      <c r="C599" s="1">
        <v>2021</v>
      </c>
      <c r="D599" s="14" t="s">
        <v>12</v>
      </c>
      <c r="E599">
        <v>4</v>
      </c>
      <c r="F599" s="10">
        <v>0</v>
      </c>
      <c r="G599" s="10">
        <v>0</v>
      </c>
      <c r="H599" s="10">
        <v>1</v>
      </c>
      <c r="I599" s="10">
        <v>491265</v>
      </c>
      <c r="J599" s="10">
        <v>1</v>
      </c>
      <c r="K599" s="10">
        <v>0</v>
      </c>
    </row>
    <row r="600" spans="1:11">
      <c r="A600" s="1" t="s">
        <v>208</v>
      </c>
      <c r="B600" s="1" t="s">
        <v>296</v>
      </c>
      <c r="C600" s="1">
        <v>2021</v>
      </c>
      <c r="D600" s="14" t="s">
        <v>13</v>
      </c>
      <c r="E600">
        <v>5</v>
      </c>
      <c r="F600" s="10">
        <v>0</v>
      </c>
      <c r="G600" s="10">
        <v>10000</v>
      </c>
      <c r="H600" s="10">
        <v>0</v>
      </c>
      <c r="I600" s="10">
        <v>0</v>
      </c>
      <c r="J600" s="10">
        <v>256</v>
      </c>
      <c r="K600" s="10">
        <v>6</v>
      </c>
    </row>
    <row r="601" spans="1:11">
      <c r="A601" s="1" t="s">
        <v>208</v>
      </c>
      <c r="B601" s="1" t="s">
        <v>296</v>
      </c>
      <c r="C601" s="1">
        <v>2021</v>
      </c>
      <c r="D601" s="14" t="s">
        <v>14</v>
      </c>
      <c r="E601">
        <v>6</v>
      </c>
      <c r="F601" s="10">
        <v>0</v>
      </c>
      <c r="G601" s="10">
        <v>0</v>
      </c>
      <c r="H601" s="10">
        <v>0</v>
      </c>
      <c r="I601" s="10">
        <v>0</v>
      </c>
      <c r="J601" s="10">
        <v>266</v>
      </c>
      <c r="K601" s="10">
        <v>2</v>
      </c>
    </row>
    <row r="602" spans="1:11">
      <c r="A602" s="1" t="s">
        <v>208</v>
      </c>
      <c r="B602" s="1" t="s">
        <v>296</v>
      </c>
      <c r="C602" s="1">
        <v>2021</v>
      </c>
      <c r="D602" s="14" t="s">
        <v>15</v>
      </c>
      <c r="E602">
        <v>7</v>
      </c>
      <c r="F602" s="10">
        <v>2064229</v>
      </c>
      <c r="G602" s="10">
        <v>393699</v>
      </c>
      <c r="H602" s="10">
        <v>10</v>
      </c>
      <c r="I602" s="10">
        <v>50000</v>
      </c>
      <c r="J602" s="10">
        <v>11030</v>
      </c>
      <c r="K602" s="10">
        <v>2</v>
      </c>
    </row>
    <row r="603" spans="1:11">
      <c r="A603" s="1" t="s">
        <v>208</v>
      </c>
      <c r="B603" s="1" t="s">
        <v>296</v>
      </c>
      <c r="C603" s="1">
        <v>2021</v>
      </c>
      <c r="D603" s="14" t="s">
        <v>16</v>
      </c>
      <c r="E603">
        <v>8</v>
      </c>
      <c r="F603" s="10">
        <v>0</v>
      </c>
      <c r="G603" s="10">
        <v>1803904</v>
      </c>
      <c r="H603" s="10">
        <v>11</v>
      </c>
      <c r="I603" s="10">
        <v>18480554</v>
      </c>
      <c r="J603" s="10">
        <v>1980</v>
      </c>
      <c r="K603" s="10">
        <v>22</v>
      </c>
    </row>
    <row r="604" spans="1:11">
      <c r="A604" s="1" t="s">
        <v>208</v>
      </c>
      <c r="B604" s="1" t="s">
        <v>296</v>
      </c>
      <c r="C604" s="1">
        <v>2021</v>
      </c>
      <c r="D604" s="14" t="s">
        <v>17</v>
      </c>
      <c r="E604">
        <v>9</v>
      </c>
      <c r="F604" s="10">
        <v>796152</v>
      </c>
      <c r="G604" s="10">
        <v>1595817</v>
      </c>
      <c r="H604" s="10">
        <v>1</v>
      </c>
      <c r="I604" s="10">
        <v>494371</v>
      </c>
      <c r="J604" s="10">
        <v>46502</v>
      </c>
      <c r="K604" s="10">
        <v>13</v>
      </c>
    </row>
    <row r="605" spans="1:11">
      <c r="A605" s="1" t="s">
        <v>208</v>
      </c>
      <c r="B605" s="1" t="s">
        <v>296</v>
      </c>
      <c r="C605" s="1">
        <v>2021</v>
      </c>
      <c r="D605" s="14" t="s">
        <v>18</v>
      </c>
      <c r="E605">
        <v>10</v>
      </c>
      <c r="F605" s="10">
        <v>0</v>
      </c>
      <c r="G605" s="10">
        <v>238400</v>
      </c>
      <c r="H605" s="10">
        <v>0</v>
      </c>
      <c r="I605" s="10">
        <v>0</v>
      </c>
      <c r="J605" s="10">
        <v>68</v>
      </c>
    </row>
    <row r="606" spans="1:11">
      <c r="A606" s="1" t="s">
        <v>208</v>
      </c>
      <c r="B606" s="1" t="s">
        <v>296</v>
      </c>
      <c r="C606" s="1">
        <v>2021</v>
      </c>
      <c r="D606" s="14" t="s">
        <v>19</v>
      </c>
      <c r="E606">
        <v>11</v>
      </c>
      <c r="F606" s="10">
        <v>0</v>
      </c>
      <c r="G606" s="10">
        <v>2640900</v>
      </c>
      <c r="H606" s="10">
        <v>0</v>
      </c>
      <c r="I606" s="10">
        <v>0</v>
      </c>
      <c r="J606" s="10">
        <v>4290</v>
      </c>
      <c r="K606" s="10">
        <v>10</v>
      </c>
    </row>
    <row r="607" spans="1:11">
      <c r="A607" s="1" t="s">
        <v>208</v>
      </c>
      <c r="B607" s="1" t="s">
        <v>296</v>
      </c>
      <c r="C607" s="1">
        <v>2021</v>
      </c>
      <c r="D607" s="14" t="s">
        <v>20</v>
      </c>
      <c r="E607">
        <v>12</v>
      </c>
      <c r="F607" s="10">
        <v>0</v>
      </c>
      <c r="G607" s="10">
        <v>2403277</v>
      </c>
      <c r="H607" s="10">
        <v>1</v>
      </c>
      <c r="I607" s="10">
        <v>801033</v>
      </c>
      <c r="J607" s="10">
        <v>28824</v>
      </c>
      <c r="K607" s="10">
        <v>40</v>
      </c>
    </row>
    <row r="608" spans="1:11">
      <c r="A608" s="1" t="s">
        <v>208</v>
      </c>
      <c r="B608" s="1" t="s">
        <v>296</v>
      </c>
      <c r="C608" s="1">
        <v>2021</v>
      </c>
      <c r="D608" s="14" t="s">
        <v>21</v>
      </c>
      <c r="E608">
        <v>13</v>
      </c>
      <c r="F608" s="10">
        <v>3649930</v>
      </c>
      <c r="G608" s="10">
        <v>15098918</v>
      </c>
      <c r="H608" s="10">
        <v>1</v>
      </c>
      <c r="I608" s="10">
        <v>839924</v>
      </c>
      <c r="J608" s="10">
        <v>210060</v>
      </c>
      <c r="K608" s="10">
        <v>58</v>
      </c>
    </row>
    <row r="609" spans="1:13">
      <c r="A609" s="1" t="s">
        <v>208</v>
      </c>
      <c r="B609" s="1" t="s">
        <v>296</v>
      </c>
      <c r="C609" s="1">
        <v>2021</v>
      </c>
      <c r="D609" s="14" t="s">
        <v>22</v>
      </c>
      <c r="E609">
        <v>14</v>
      </c>
      <c r="F609" s="10">
        <v>13962500</v>
      </c>
      <c r="G609" s="10">
        <v>18865974</v>
      </c>
      <c r="H609" s="10">
        <v>1</v>
      </c>
      <c r="I609" s="10">
        <v>1140648</v>
      </c>
      <c r="J609" s="10">
        <v>51812</v>
      </c>
      <c r="K609" s="10">
        <v>10</v>
      </c>
    </row>
    <row r="610" spans="1:13">
      <c r="A610" s="1" t="s">
        <v>208</v>
      </c>
      <c r="B610" s="1" t="s">
        <v>296</v>
      </c>
      <c r="C610" s="1">
        <v>2021</v>
      </c>
      <c r="D610" s="14" t="s">
        <v>23</v>
      </c>
      <c r="E610">
        <v>15</v>
      </c>
      <c r="F610" s="10">
        <v>9400000</v>
      </c>
      <c r="G610" s="10">
        <v>2145638</v>
      </c>
      <c r="H610" s="10">
        <v>4</v>
      </c>
      <c r="I610" s="10">
        <v>1050000</v>
      </c>
      <c r="J610" s="10">
        <v>62475</v>
      </c>
    </row>
    <row r="611" spans="1:13">
      <c r="A611" s="1" t="s">
        <v>208</v>
      </c>
      <c r="B611" s="1" t="s">
        <v>296</v>
      </c>
      <c r="C611" s="1">
        <v>2021</v>
      </c>
      <c r="D611" s="14" t="s">
        <v>24</v>
      </c>
      <c r="E611">
        <v>16</v>
      </c>
      <c r="F611" s="10">
        <v>0</v>
      </c>
      <c r="G611" s="10">
        <v>3845910</v>
      </c>
      <c r="H611" s="10">
        <v>2</v>
      </c>
      <c r="I611" s="10">
        <v>936010</v>
      </c>
      <c r="J611" s="10">
        <v>55268</v>
      </c>
      <c r="K611" s="10">
        <v>21</v>
      </c>
    </row>
    <row r="612" spans="1:13">
      <c r="A612" s="1" t="s">
        <v>208</v>
      </c>
      <c r="B612" s="1" t="s">
        <v>296</v>
      </c>
      <c r="C612" s="1">
        <v>2021</v>
      </c>
      <c r="D612" s="14" t="s">
        <v>25</v>
      </c>
      <c r="E612">
        <v>17</v>
      </c>
      <c r="F612" s="10">
        <f>SUM(F613:F618)</f>
        <v>3345200</v>
      </c>
      <c r="G612" s="10">
        <f>SUM(G613:G618)</f>
        <v>27633772</v>
      </c>
      <c r="H612" s="10">
        <f>SUM(H613:H618)</f>
        <v>14</v>
      </c>
      <c r="I612" s="10">
        <f>SUM(I613:I618)</f>
        <v>16305314</v>
      </c>
      <c r="J612" s="10">
        <f>SUM(J613:J618)</f>
        <v>2000265</v>
      </c>
      <c r="K612" s="10">
        <f>SUM(K613:K618)</f>
        <v>108</v>
      </c>
      <c r="L612">
        <v>6000</v>
      </c>
      <c r="M612" s="15"/>
    </row>
    <row r="613" spans="1:13">
      <c r="A613" s="1" t="s">
        <v>208</v>
      </c>
      <c r="B613" s="1" t="s">
        <v>296</v>
      </c>
      <c r="C613" s="1">
        <v>2021</v>
      </c>
      <c r="D613" s="14" t="s">
        <v>26</v>
      </c>
      <c r="E613">
        <v>18</v>
      </c>
      <c r="F613" s="10">
        <v>497105</v>
      </c>
      <c r="G613" s="10">
        <v>7012861</v>
      </c>
      <c r="H613" s="10">
        <v>2</v>
      </c>
      <c r="I613" s="10">
        <v>830710</v>
      </c>
      <c r="J613" s="10">
        <v>898011</v>
      </c>
      <c r="K613" s="10">
        <v>37</v>
      </c>
      <c r="M613" s="15"/>
    </row>
    <row r="614" spans="1:13">
      <c r="A614" s="1" t="s">
        <v>208</v>
      </c>
      <c r="B614" s="1" t="s">
        <v>296</v>
      </c>
      <c r="C614" s="1">
        <v>2021</v>
      </c>
      <c r="D614" s="14" t="s">
        <v>27</v>
      </c>
      <c r="E614">
        <v>19</v>
      </c>
      <c r="F614" s="10">
        <v>0</v>
      </c>
      <c r="G614" s="10">
        <v>358326</v>
      </c>
      <c r="H614" s="10">
        <v>1</v>
      </c>
      <c r="I614" s="10">
        <v>932609</v>
      </c>
      <c r="J614" s="10">
        <v>12842</v>
      </c>
      <c r="K614" s="10">
        <v>14</v>
      </c>
      <c r="M614" s="15"/>
    </row>
    <row r="615" spans="1:13">
      <c r="A615" s="1" t="s">
        <v>208</v>
      </c>
      <c r="B615" s="1" t="s">
        <v>296</v>
      </c>
      <c r="C615" s="1">
        <v>2021</v>
      </c>
      <c r="D615" s="14" t="s">
        <v>28</v>
      </c>
      <c r="E615">
        <v>20</v>
      </c>
      <c r="F615" s="10">
        <v>0</v>
      </c>
      <c r="G615" s="10">
        <v>52048</v>
      </c>
      <c r="H615" s="10">
        <v>0</v>
      </c>
      <c r="I615" s="10">
        <v>0</v>
      </c>
      <c r="J615" s="10">
        <v>42637</v>
      </c>
      <c r="K615" s="10">
        <v>7</v>
      </c>
      <c r="M615" s="15"/>
    </row>
    <row r="616" spans="1:13">
      <c r="A616" s="1" t="s">
        <v>208</v>
      </c>
      <c r="B616" s="1" t="s">
        <v>296</v>
      </c>
      <c r="C616" s="1">
        <v>2021</v>
      </c>
      <c r="D616" s="14" t="s">
        <v>29</v>
      </c>
      <c r="E616">
        <v>21</v>
      </c>
      <c r="F616" s="10">
        <v>767000</v>
      </c>
      <c r="G616" s="10">
        <v>94898</v>
      </c>
      <c r="H616" s="10">
        <v>0</v>
      </c>
      <c r="I616" s="10">
        <v>0</v>
      </c>
      <c r="J616" s="10">
        <v>38568</v>
      </c>
      <c r="K616" s="10">
        <v>23</v>
      </c>
    </row>
    <row r="617" spans="1:13">
      <c r="A617" s="1" t="s">
        <v>208</v>
      </c>
      <c r="B617" s="1" t="s">
        <v>296</v>
      </c>
      <c r="C617" s="1">
        <v>2021</v>
      </c>
      <c r="D617" s="14" t="s">
        <v>30</v>
      </c>
      <c r="E617">
        <v>22</v>
      </c>
      <c r="F617" s="10">
        <v>0</v>
      </c>
      <c r="G617" s="10">
        <v>322947</v>
      </c>
      <c r="H617" s="10">
        <v>0</v>
      </c>
      <c r="I617" s="10">
        <v>0</v>
      </c>
      <c r="J617" s="10">
        <v>32474</v>
      </c>
      <c r="K617" s="10">
        <v>22</v>
      </c>
    </row>
    <row r="618" spans="1:13">
      <c r="A618" s="1" t="s">
        <v>208</v>
      </c>
      <c r="B618" s="1" t="s">
        <v>296</v>
      </c>
      <c r="C618" s="1">
        <v>2021</v>
      </c>
      <c r="D618" s="38" t="s">
        <v>246</v>
      </c>
      <c r="E618">
        <v>23</v>
      </c>
      <c r="F618" s="10">
        <v>2081095</v>
      </c>
      <c r="G618" s="10">
        <v>19792692</v>
      </c>
      <c r="H618" s="10">
        <v>11</v>
      </c>
      <c r="I618" s="10">
        <v>14541995</v>
      </c>
      <c r="J618" s="10">
        <v>975733</v>
      </c>
      <c r="K618" s="10">
        <v>5</v>
      </c>
    </row>
    <row r="619" spans="1:13">
      <c r="A619" s="1" t="s">
        <v>208</v>
      </c>
      <c r="B619" s="1" t="s">
        <v>296</v>
      </c>
      <c r="C619" s="1">
        <v>2021</v>
      </c>
      <c r="D619" s="14" t="s">
        <v>31</v>
      </c>
      <c r="E619">
        <v>24</v>
      </c>
      <c r="F619" s="10">
        <v>1712534</v>
      </c>
      <c r="G619" s="10">
        <v>3210277</v>
      </c>
      <c r="H619" s="10">
        <v>2</v>
      </c>
      <c r="I619" s="10">
        <v>2440290</v>
      </c>
      <c r="J619" s="10">
        <v>187093</v>
      </c>
      <c r="K619" s="10">
        <v>71</v>
      </c>
    </row>
    <row r="620" spans="1:13">
      <c r="A620" s="1" t="s">
        <v>208</v>
      </c>
      <c r="B620" s="1" t="s">
        <v>296</v>
      </c>
      <c r="C620" s="1">
        <v>2021</v>
      </c>
      <c r="D620" s="14" t="s">
        <v>32</v>
      </c>
      <c r="E620">
        <v>25</v>
      </c>
      <c r="F620" s="10">
        <v>2601422</v>
      </c>
      <c r="G620" s="10">
        <v>7216104</v>
      </c>
      <c r="H620" s="10">
        <v>2</v>
      </c>
      <c r="I620" s="10">
        <v>1321447</v>
      </c>
      <c r="J620" s="10">
        <v>583616</v>
      </c>
      <c r="K620" s="10">
        <v>75</v>
      </c>
    </row>
    <row r="621" spans="1:13">
      <c r="A621" s="1" t="s">
        <v>208</v>
      </c>
      <c r="B621" s="1" t="s">
        <v>296</v>
      </c>
      <c r="C621" s="1">
        <v>2021</v>
      </c>
      <c r="D621" s="14" t="s">
        <v>33</v>
      </c>
      <c r="E621">
        <v>26</v>
      </c>
      <c r="F621" s="10">
        <v>87564715</v>
      </c>
      <c r="G621" s="10">
        <v>22971432</v>
      </c>
      <c r="H621" s="10">
        <v>8</v>
      </c>
      <c r="I621" s="10">
        <v>8259745</v>
      </c>
      <c r="J621" s="10">
        <v>916471</v>
      </c>
      <c r="K621" s="10">
        <v>68</v>
      </c>
    </row>
    <row r="622" spans="1:13">
      <c r="A622" s="1" t="s">
        <v>208</v>
      </c>
      <c r="B622" s="1" t="s">
        <v>296</v>
      </c>
      <c r="C622" s="1">
        <v>2021</v>
      </c>
      <c r="D622" s="14" t="s">
        <v>34</v>
      </c>
      <c r="E622">
        <v>27</v>
      </c>
      <c r="F622" s="10">
        <v>841800</v>
      </c>
      <c r="G622" s="10">
        <v>2831656</v>
      </c>
      <c r="H622" s="10">
        <v>0</v>
      </c>
      <c r="I622" s="10">
        <v>0</v>
      </c>
      <c r="J622" s="10">
        <v>198816</v>
      </c>
    </row>
    <row r="623" spans="1:13">
      <c r="A623" s="1" t="s">
        <v>225</v>
      </c>
      <c r="B623" s="1" t="s">
        <v>290</v>
      </c>
      <c r="C623" s="1">
        <v>2021</v>
      </c>
      <c r="D623" s="14" t="s">
        <v>9</v>
      </c>
      <c r="E623">
        <v>1</v>
      </c>
      <c r="F623" s="10">
        <f>SUM(F624:F629)</f>
        <v>1158091</v>
      </c>
      <c r="G623" s="10">
        <f>SUM(G624:G629)</f>
        <v>615069</v>
      </c>
      <c r="H623" s="10">
        <f>SUM(H624:H629)</f>
        <v>13</v>
      </c>
      <c r="I623" s="10">
        <f>SUM(I624:I629)</f>
        <v>234683</v>
      </c>
      <c r="J623" s="10">
        <f>SUM(J624:J629)</f>
        <v>4464</v>
      </c>
      <c r="K623" s="10">
        <f>SUM(K624:K629)</f>
        <v>53</v>
      </c>
    </row>
    <row r="624" spans="1:13">
      <c r="A624" s="1" t="s">
        <v>225</v>
      </c>
      <c r="B624" s="1" t="s">
        <v>290</v>
      </c>
      <c r="C624" s="1">
        <v>2021</v>
      </c>
      <c r="D624" s="14" t="s">
        <v>10</v>
      </c>
      <c r="E624">
        <v>2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</row>
    <row r="625" spans="1:13">
      <c r="A625" s="1" t="s">
        <v>225</v>
      </c>
      <c r="B625" s="1" t="s">
        <v>290</v>
      </c>
      <c r="C625" s="1">
        <v>2021</v>
      </c>
      <c r="D625" s="14" t="s">
        <v>11</v>
      </c>
      <c r="E625">
        <v>3</v>
      </c>
      <c r="F625" s="10">
        <v>0</v>
      </c>
      <c r="G625" s="10">
        <v>0</v>
      </c>
      <c r="H625" s="10">
        <v>0</v>
      </c>
      <c r="I625" s="10">
        <v>0</v>
      </c>
      <c r="J625" s="10">
        <v>120</v>
      </c>
      <c r="K625" s="10">
        <v>2</v>
      </c>
    </row>
    <row r="626" spans="1:13">
      <c r="A626" s="1" t="s">
        <v>225</v>
      </c>
      <c r="B626" s="1" t="s">
        <v>290</v>
      </c>
      <c r="C626" s="1">
        <v>2021</v>
      </c>
      <c r="D626" s="14" t="s">
        <v>12</v>
      </c>
      <c r="E626">
        <v>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</row>
    <row r="627" spans="1:13">
      <c r="A627" s="1" t="s">
        <v>225</v>
      </c>
      <c r="B627" s="1" t="s">
        <v>290</v>
      </c>
      <c r="C627" s="1">
        <v>2021</v>
      </c>
      <c r="D627" s="14" t="s">
        <v>13</v>
      </c>
      <c r="E627">
        <v>5</v>
      </c>
      <c r="F627" s="10">
        <v>3000</v>
      </c>
      <c r="G627" s="10">
        <v>320800</v>
      </c>
      <c r="H627" s="10">
        <v>1</v>
      </c>
      <c r="I627" s="10">
        <v>10000</v>
      </c>
      <c r="J627" s="10">
        <v>642</v>
      </c>
      <c r="K627" s="10">
        <v>3</v>
      </c>
    </row>
    <row r="628" spans="1:13">
      <c r="A628" s="1" t="s">
        <v>225</v>
      </c>
      <c r="B628" s="1" t="s">
        <v>290</v>
      </c>
      <c r="C628" s="1">
        <v>2021</v>
      </c>
      <c r="D628" s="14" t="s">
        <v>14</v>
      </c>
      <c r="E628">
        <v>6</v>
      </c>
      <c r="F628" s="10">
        <v>499060</v>
      </c>
      <c r="G628" s="10">
        <v>284269</v>
      </c>
      <c r="H628" s="10">
        <v>7</v>
      </c>
      <c r="I628" s="10">
        <v>68436</v>
      </c>
      <c r="J628" s="10">
        <v>1584</v>
      </c>
      <c r="K628" s="10">
        <v>31</v>
      </c>
    </row>
    <row r="629" spans="1:13">
      <c r="A629" s="1" t="s">
        <v>225</v>
      </c>
      <c r="B629" s="1" t="s">
        <v>290</v>
      </c>
      <c r="C629" s="1">
        <v>2021</v>
      </c>
      <c r="D629" s="14" t="s">
        <v>15</v>
      </c>
      <c r="E629">
        <v>7</v>
      </c>
      <c r="F629" s="10">
        <v>656031</v>
      </c>
      <c r="G629" s="10">
        <v>10000</v>
      </c>
      <c r="H629" s="10">
        <v>5</v>
      </c>
      <c r="I629" s="10">
        <v>156247</v>
      </c>
      <c r="J629" s="10">
        <v>2118</v>
      </c>
      <c r="K629" s="10">
        <v>17</v>
      </c>
    </row>
    <row r="630" spans="1:13">
      <c r="A630" s="1" t="s">
        <v>225</v>
      </c>
      <c r="B630" s="1" t="s">
        <v>290</v>
      </c>
      <c r="C630" s="1">
        <v>2021</v>
      </c>
      <c r="D630" s="14" t="s">
        <v>16</v>
      </c>
      <c r="E630">
        <v>8</v>
      </c>
      <c r="F630" s="10">
        <v>0</v>
      </c>
      <c r="G630" s="10">
        <v>59574</v>
      </c>
      <c r="H630" s="10">
        <v>33</v>
      </c>
      <c r="I630" s="10">
        <v>846969</v>
      </c>
      <c r="J630" s="10">
        <v>1484</v>
      </c>
      <c r="K630" s="10">
        <v>33</v>
      </c>
    </row>
    <row r="631" spans="1:13">
      <c r="A631" s="1" t="s">
        <v>225</v>
      </c>
      <c r="B631" s="1" t="s">
        <v>290</v>
      </c>
      <c r="C631" s="1">
        <v>2021</v>
      </c>
      <c r="D631" s="14" t="s">
        <v>17</v>
      </c>
      <c r="E631">
        <v>9</v>
      </c>
      <c r="F631" s="10">
        <v>2271030</v>
      </c>
      <c r="G631" s="10">
        <v>181928</v>
      </c>
      <c r="H631" s="10">
        <v>16</v>
      </c>
      <c r="I631" s="10">
        <v>313680</v>
      </c>
      <c r="J631" s="10">
        <v>551</v>
      </c>
      <c r="K631" s="10">
        <v>68</v>
      </c>
    </row>
    <row r="632" spans="1:13">
      <c r="A632" s="1" t="s">
        <v>225</v>
      </c>
      <c r="B632" s="1" t="s">
        <v>290</v>
      </c>
      <c r="C632" s="1">
        <v>2021</v>
      </c>
      <c r="D632" s="14" t="s">
        <v>18</v>
      </c>
      <c r="E632">
        <v>10</v>
      </c>
      <c r="F632" s="10">
        <v>1962730</v>
      </c>
      <c r="G632" s="10">
        <v>302330</v>
      </c>
      <c r="H632" s="10">
        <v>0</v>
      </c>
      <c r="I632" s="10">
        <v>0</v>
      </c>
      <c r="J632" s="10">
        <v>126</v>
      </c>
    </row>
    <row r="633" spans="1:13">
      <c r="A633" s="1" t="s">
        <v>225</v>
      </c>
      <c r="B633" s="1" t="s">
        <v>290</v>
      </c>
      <c r="C633" s="1">
        <v>2021</v>
      </c>
      <c r="D633" s="14" t="s">
        <v>19</v>
      </c>
      <c r="E633">
        <v>11</v>
      </c>
      <c r="F633" s="10">
        <v>33280105</v>
      </c>
      <c r="G633" s="10">
        <v>140178</v>
      </c>
      <c r="H633" s="10">
        <v>0</v>
      </c>
      <c r="I633" s="10">
        <v>0</v>
      </c>
      <c r="J633" s="10">
        <v>1502</v>
      </c>
      <c r="K633" s="10">
        <v>3</v>
      </c>
    </row>
    <row r="634" spans="1:13">
      <c r="A634" s="1" t="s">
        <v>225</v>
      </c>
      <c r="B634" s="1" t="s">
        <v>290</v>
      </c>
      <c r="C634" s="1">
        <v>2021</v>
      </c>
      <c r="D634" s="14" t="s">
        <v>20</v>
      </c>
      <c r="E634">
        <v>12</v>
      </c>
      <c r="F634" s="10">
        <v>600</v>
      </c>
      <c r="G634" s="10">
        <v>1978438</v>
      </c>
      <c r="H634" s="10">
        <v>26</v>
      </c>
      <c r="I634" s="10">
        <v>373415</v>
      </c>
      <c r="J634" s="10">
        <v>8004</v>
      </c>
      <c r="K634" s="10">
        <v>136</v>
      </c>
    </row>
    <row r="635" spans="1:13">
      <c r="A635" s="1" t="s">
        <v>225</v>
      </c>
      <c r="B635" s="1" t="s">
        <v>290</v>
      </c>
      <c r="C635" s="1">
        <v>2021</v>
      </c>
      <c r="D635" s="14" t="s">
        <v>21</v>
      </c>
      <c r="E635">
        <v>13</v>
      </c>
      <c r="F635" s="10">
        <v>5116893</v>
      </c>
      <c r="G635" s="10">
        <v>17667244</v>
      </c>
      <c r="H635" s="10">
        <v>118</v>
      </c>
      <c r="I635" s="10">
        <v>6161755</v>
      </c>
      <c r="J635" s="10">
        <v>106836</v>
      </c>
      <c r="K635" s="10">
        <v>301</v>
      </c>
    </row>
    <row r="636" spans="1:13">
      <c r="A636" s="1" t="s">
        <v>225</v>
      </c>
      <c r="B636" s="1" t="s">
        <v>290</v>
      </c>
      <c r="C636" s="1">
        <v>2021</v>
      </c>
      <c r="D636" s="14" t="s">
        <v>22</v>
      </c>
      <c r="E636">
        <v>14</v>
      </c>
      <c r="F636" s="10">
        <v>2033033</v>
      </c>
      <c r="G636" s="10">
        <v>7282448</v>
      </c>
      <c r="H636" s="10">
        <v>73</v>
      </c>
      <c r="I636" s="10">
        <v>837282</v>
      </c>
      <c r="J636" s="10">
        <v>32817</v>
      </c>
      <c r="K636" s="10">
        <v>97</v>
      </c>
    </row>
    <row r="637" spans="1:13">
      <c r="A637" s="1" t="s">
        <v>225</v>
      </c>
      <c r="B637" s="1" t="s">
        <v>290</v>
      </c>
      <c r="C637" s="1">
        <v>2021</v>
      </c>
      <c r="D637" s="14" t="s">
        <v>23</v>
      </c>
      <c r="E637">
        <v>15</v>
      </c>
      <c r="F637" s="10">
        <v>1243602</v>
      </c>
      <c r="G637" s="10">
        <v>1986473</v>
      </c>
      <c r="H637" s="10">
        <v>34</v>
      </c>
      <c r="I637" s="10">
        <v>9811200</v>
      </c>
      <c r="J637" s="10">
        <v>14886</v>
      </c>
    </row>
    <row r="638" spans="1:13">
      <c r="A638" s="1" t="s">
        <v>225</v>
      </c>
      <c r="B638" s="1" t="s">
        <v>290</v>
      </c>
      <c r="C638" s="1">
        <v>2021</v>
      </c>
      <c r="D638" s="14" t="s">
        <v>24</v>
      </c>
      <c r="E638">
        <v>16</v>
      </c>
      <c r="F638" s="10">
        <v>3000</v>
      </c>
      <c r="G638" s="10">
        <v>276040</v>
      </c>
      <c r="H638" s="10">
        <v>14</v>
      </c>
      <c r="I638" s="10">
        <v>257930</v>
      </c>
      <c r="J638" s="10">
        <v>7062</v>
      </c>
      <c r="K638" s="10">
        <v>28</v>
      </c>
    </row>
    <row r="639" spans="1:13">
      <c r="A639" s="1" t="s">
        <v>225</v>
      </c>
      <c r="B639" s="1" t="s">
        <v>290</v>
      </c>
      <c r="C639" s="1">
        <v>2021</v>
      </c>
      <c r="D639" s="14" t="s">
        <v>25</v>
      </c>
      <c r="E639">
        <v>17</v>
      </c>
      <c r="F639" s="10">
        <f>SUM(F640:F645)</f>
        <v>2173813</v>
      </c>
      <c r="G639" s="10">
        <f>SUM(G640:G645)</f>
        <v>13904377</v>
      </c>
      <c r="H639" s="10">
        <f>SUM(H640:H645)</f>
        <v>86</v>
      </c>
      <c r="I639" s="10">
        <f>SUM(I640:I645)</f>
        <v>5558253</v>
      </c>
      <c r="J639" s="10">
        <f>SUM(J640:J645)</f>
        <v>44849</v>
      </c>
      <c r="K639" s="10">
        <f>SUM(K640:K645)</f>
        <v>350</v>
      </c>
      <c r="L639">
        <v>32002</v>
      </c>
      <c r="M639" s="15"/>
    </row>
    <row r="640" spans="1:13">
      <c r="A640" s="1" t="s">
        <v>225</v>
      </c>
      <c r="B640" s="1" t="s">
        <v>290</v>
      </c>
      <c r="C640" s="1">
        <v>2021</v>
      </c>
      <c r="D640" s="14" t="s">
        <v>26</v>
      </c>
      <c r="E640">
        <v>18</v>
      </c>
      <c r="F640" s="10">
        <v>1049556</v>
      </c>
      <c r="G640" s="10">
        <v>7920932</v>
      </c>
      <c r="H640" s="10">
        <v>23</v>
      </c>
      <c r="I640" s="10">
        <v>3337800</v>
      </c>
      <c r="J640" s="10">
        <v>21500</v>
      </c>
      <c r="K640" s="10">
        <v>213</v>
      </c>
      <c r="M640" s="15"/>
    </row>
    <row r="641" spans="1:13">
      <c r="A641" s="1" t="s">
        <v>225</v>
      </c>
      <c r="B641" s="1" t="s">
        <v>290</v>
      </c>
      <c r="C641" s="1">
        <v>2021</v>
      </c>
      <c r="D641" s="14" t="s">
        <v>27</v>
      </c>
      <c r="E641">
        <v>19</v>
      </c>
      <c r="F641" s="10">
        <v>9350</v>
      </c>
      <c r="G641" s="10">
        <v>516817</v>
      </c>
      <c r="H641" s="10">
        <v>0</v>
      </c>
      <c r="I641" s="10">
        <v>0</v>
      </c>
      <c r="J641" s="10">
        <v>797</v>
      </c>
      <c r="K641" s="10">
        <v>20</v>
      </c>
      <c r="M641" s="15"/>
    </row>
    <row r="642" spans="1:13">
      <c r="A642" s="1" t="s">
        <v>225</v>
      </c>
      <c r="B642" s="1" t="s">
        <v>290</v>
      </c>
      <c r="C642" s="1">
        <v>2021</v>
      </c>
      <c r="D642" s="14" t="s">
        <v>28</v>
      </c>
      <c r="E642">
        <v>20</v>
      </c>
      <c r="F642" s="10">
        <v>0</v>
      </c>
      <c r="G642" s="10">
        <v>928721</v>
      </c>
      <c r="H642" s="10">
        <v>13</v>
      </c>
      <c r="I642" s="10">
        <v>1443648</v>
      </c>
      <c r="J642" s="10">
        <v>1037</v>
      </c>
      <c r="K642" s="10">
        <v>21</v>
      </c>
      <c r="M642" s="15"/>
    </row>
    <row r="643" spans="1:13">
      <c r="A643" s="1" t="s">
        <v>225</v>
      </c>
      <c r="B643" s="1" t="s">
        <v>290</v>
      </c>
      <c r="C643" s="1">
        <v>2021</v>
      </c>
      <c r="D643" s="14" t="s">
        <v>29</v>
      </c>
      <c r="E643">
        <v>21</v>
      </c>
      <c r="F643" s="10">
        <v>26200</v>
      </c>
      <c r="G643" s="10">
        <v>6000</v>
      </c>
      <c r="H643" s="10">
        <v>0</v>
      </c>
      <c r="I643" s="10">
        <v>0</v>
      </c>
      <c r="J643" s="10">
        <v>245</v>
      </c>
      <c r="K643" s="10">
        <v>10</v>
      </c>
    </row>
    <row r="644" spans="1:13">
      <c r="A644" s="1" t="s">
        <v>225</v>
      </c>
      <c r="B644" s="1" t="s">
        <v>290</v>
      </c>
      <c r="C644" s="1">
        <v>2021</v>
      </c>
      <c r="D644" s="14" t="s">
        <v>30</v>
      </c>
      <c r="E644">
        <v>22</v>
      </c>
      <c r="F644" s="10">
        <v>23060</v>
      </c>
      <c r="G644" s="10">
        <v>350032</v>
      </c>
      <c r="H644" s="10">
        <v>3</v>
      </c>
      <c r="I644" s="10">
        <v>29856</v>
      </c>
      <c r="J644" s="10">
        <v>3547</v>
      </c>
      <c r="K644" s="10">
        <v>39</v>
      </c>
    </row>
    <row r="645" spans="1:13">
      <c r="A645" s="1" t="s">
        <v>225</v>
      </c>
      <c r="B645" s="1" t="s">
        <v>290</v>
      </c>
      <c r="C645" s="1">
        <v>2021</v>
      </c>
      <c r="D645" s="38" t="s">
        <v>246</v>
      </c>
      <c r="E645">
        <v>23</v>
      </c>
      <c r="F645" s="10">
        <v>1065647</v>
      </c>
      <c r="G645" s="10">
        <v>4181875</v>
      </c>
      <c r="H645" s="10">
        <v>47</v>
      </c>
      <c r="I645" s="10">
        <v>746949</v>
      </c>
      <c r="J645" s="10">
        <v>17723</v>
      </c>
      <c r="K645" s="10">
        <v>47</v>
      </c>
    </row>
    <row r="646" spans="1:13">
      <c r="A646" s="1" t="s">
        <v>225</v>
      </c>
      <c r="B646" s="1" t="s">
        <v>290</v>
      </c>
      <c r="C646" s="1">
        <v>2021</v>
      </c>
      <c r="D646" s="14" t="s">
        <v>31</v>
      </c>
      <c r="E646">
        <v>24</v>
      </c>
      <c r="F646" s="10">
        <v>2000000</v>
      </c>
      <c r="G646" s="10">
        <v>1004299</v>
      </c>
      <c r="H646" s="10">
        <v>3</v>
      </c>
      <c r="I646" s="10">
        <v>47906</v>
      </c>
      <c r="J646" s="10">
        <v>46902</v>
      </c>
      <c r="K646" s="10">
        <v>20</v>
      </c>
    </row>
    <row r="647" spans="1:13">
      <c r="A647" s="1" t="s">
        <v>225</v>
      </c>
      <c r="B647" s="1" t="s">
        <v>290</v>
      </c>
      <c r="C647" s="1">
        <v>2021</v>
      </c>
      <c r="D647" s="14" t="s">
        <v>32</v>
      </c>
      <c r="E647">
        <v>25</v>
      </c>
      <c r="F647" s="10">
        <v>16105512</v>
      </c>
      <c r="G647" s="10">
        <v>928901</v>
      </c>
      <c r="H647" s="10">
        <v>37</v>
      </c>
      <c r="I647" s="10">
        <v>72943</v>
      </c>
      <c r="J647" s="10">
        <v>39927</v>
      </c>
      <c r="K647" s="10">
        <v>202</v>
      </c>
    </row>
    <row r="648" spans="1:13">
      <c r="A648" s="1" t="s">
        <v>225</v>
      </c>
      <c r="B648" s="1" t="s">
        <v>290</v>
      </c>
      <c r="C648" s="1">
        <v>2021</v>
      </c>
      <c r="D648" s="14" t="s">
        <v>33</v>
      </c>
      <c r="E648">
        <v>26</v>
      </c>
      <c r="F648" s="10">
        <v>1115919</v>
      </c>
      <c r="G648" s="10">
        <v>3965659</v>
      </c>
      <c r="H648" s="10">
        <v>53</v>
      </c>
      <c r="I648" s="10">
        <v>3502993</v>
      </c>
      <c r="J648" s="10">
        <v>44620</v>
      </c>
      <c r="K648" s="10">
        <v>132</v>
      </c>
    </row>
    <row r="649" spans="1:13">
      <c r="A649" s="1" t="s">
        <v>225</v>
      </c>
      <c r="B649" s="1" t="s">
        <v>290</v>
      </c>
      <c r="C649" s="1">
        <v>2021</v>
      </c>
      <c r="D649" s="14" t="s">
        <v>34</v>
      </c>
      <c r="E649">
        <v>27</v>
      </c>
      <c r="F649" s="10">
        <v>2700000</v>
      </c>
      <c r="G649" s="10">
        <v>77000</v>
      </c>
      <c r="H649" s="10">
        <v>25</v>
      </c>
      <c r="I649" s="10">
        <v>585802</v>
      </c>
      <c r="J649" s="10">
        <v>4819</v>
      </c>
    </row>
    <row r="650" spans="1:13">
      <c r="A650" s="1" t="s">
        <v>220</v>
      </c>
      <c r="B650" s="1" t="s">
        <v>294</v>
      </c>
      <c r="C650" s="1">
        <v>2021</v>
      </c>
      <c r="D650" s="14" t="s">
        <v>9</v>
      </c>
      <c r="E650">
        <v>1</v>
      </c>
      <c r="F650" s="10">
        <f>SUM(F651:F656)</f>
        <v>450820</v>
      </c>
      <c r="G650" s="10">
        <f>SUM(G651:G656)</f>
        <v>155000</v>
      </c>
      <c r="H650" s="10">
        <f>SUM(H651:H656)</f>
        <v>3</v>
      </c>
      <c r="I650" s="10">
        <f>SUM(I651:I656)</f>
        <v>14000</v>
      </c>
      <c r="J650" s="10">
        <f>SUM(J651:J656)</f>
        <v>2932</v>
      </c>
      <c r="K650" s="10">
        <f>SUM(K651:K656)</f>
        <v>58</v>
      </c>
    </row>
    <row r="651" spans="1:13">
      <c r="A651" s="1" t="s">
        <v>220</v>
      </c>
      <c r="B651" s="1" t="s">
        <v>294</v>
      </c>
      <c r="C651" s="1">
        <v>2021</v>
      </c>
      <c r="D651" s="14" t="s">
        <v>10</v>
      </c>
      <c r="E651">
        <v>2</v>
      </c>
      <c r="F651" s="10">
        <v>105000</v>
      </c>
      <c r="G651" s="10">
        <v>0</v>
      </c>
      <c r="H651" s="10">
        <v>0</v>
      </c>
      <c r="I651" s="10">
        <v>0</v>
      </c>
      <c r="J651" s="10">
        <v>38</v>
      </c>
      <c r="K651" s="10">
        <v>0</v>
      </c>
    </row>
    <row r="652" spans="1:13">
      <c r="A652" s="1" t="s">
        <v>220</v>
      </c>
      <c r="B652" s="1" t="s">
        <v>294</v>
      </c>
      <c r="C652" s="1">
        <v>2021</v>
      </c>
      <c r="D652" s="14" t="s">
        <v>11</v>
      </c>
      <c r="E652">
        <v>3</v>
      </c>
      <c r="F652" s="10">
        <v>30000</v>
      </c>
      <c r="G652" s="10">
        <v>0</v>
      </c>
      <c r="H652" s="10">
        <v>0</v>
      </c>
      <c r="I652" s="10">
        <v>0</v>
      </c>
      <c r="J652" s="10">
        <v>18</v>
      </c>
      <c r="K652" s="10">
        <v>2</v>
      </c>
    </row>
    <row r="653" spans="1:13">
      <c r="A653" s="1" t="s">
        <v>220</v>
      </c>
      <c r="B653" s="1" t="s">
        <v>294</v>
      </c>
      <c r="C653" s="1">
        <v>2021</v>
      </c>
      <c r="D653" s="14" t="s">
        <v>12</v>
      </c>
      <c r="E653">
        <v>4</v>
      </c>
      <c r="F653" s="10">
        <v>0</v>
      </c>
      <c r="G653" s="10">
        <v>0</v>
      </c>
      <c r="H653" s="10">
        <v>0</v>
      </c>
      <c r="I653" s="10">
        <v>0</v>
      </c>
      <c r="J653" s="10">
        <v>2</v>
      </c>
    </row>
    <row r="654" spans="1:13">
      <c r="A654" s="1" t="s">
        <v>220</v>
      </c>
      <c r="B654" s="1" t="s">
        <v>294</v>
      </c>
      <c r="C654" s="1">
        <v>2021</v>
      </c>
      <c r="D654" s="14" t="s">
        <v>13</v>
      </c>
      <c r="E654">
        <v>5</v>
      </c>
      <c r="F654" s="10">
        <v>50000</v>
      </c>
      <c r="G654" s="10">
        <v>8000</v>
      </c>
      <c r="H654" s="10">
        <v>2</v>
      </c>
      <c r="I654" s="10">
        <v>4000</v>
      </c>
      <c r="J654" s="10">
        <v>378</v>
      </c>
      <c r="K654" s="10">
        <v>12</v>
      </c>
    </row>
    <row r="655" spans="1:13">
      <c r="A655" s="1" t="s">
        <v>220</v>
      </c>
      <c r="B655" s="1" t="s">
        <v>294</v>
      </c>
      <c r="C655" s="1">
        <v>2021</v>
      </c>
      <c r="D655" s="14" t="s">
        <v>14</v>
      </c>
      <c r="E655">
        <v>6</v>
      </c>
      <c r="F655" s="10">
        <v>245000</v>
      </c>
      <c r="G655" s="10">
        <v>15000</v>
      </c>
      <c r="H655" s="10">
        <v>0</v>
      </c>
      <c r="I655" s="10">
        <v>0</v>
      </c>
      <c r="J655" s="10">
        <v>1951</v>
      </c>
      <c r="K655" s="10">
        <v>28</v>
      </c>
    </row>
    <row r="656" spans="1:13">
      <c r="A656" s="1" t="s">
        <v>220</v>
      </c>
      <c r="B656" s="1" t="s">
        <v>294</v>
      </c>
      <c r="C656" s="1">
        <v>2021</v>
      </c>
      <c r="D656" s="14" t="s">
        <v>15</v>
      </c>
      <c r="E656">
        <v>7</v>
      </c>
      <c r="F656" s="10">
        <v>20820</v>
      </c>
      <c r="G656" s="10">
        <v>132000</v>
      </c>
      <c r="H656" s="10">
        <v>1</v>
      </c>
      <c r="I656" s="10">
        <v>10000</v>
      </c>
      <c r="J656" s="10">
        <v>545</v>
      </c>
      <c r="K656" s="10">
        <v>16</v>
      </c>
    </row>
    <row r="657" spans="1:13">
      <c r="A657" s="1" t="s">
        <v>220</v>
      </c>
      <c r="B657" s="1" t="s">
        <v>294</v>
      </c>
      <c r="C657" s="1">
        <v>2021</v>
      </c>
      <c r="D657" s="14" t="s">
        <v>16</v>
      </c>
      <c r="E657">
        <v>8</v>
      </c>
      <c r="F657" s="10">
        <v>235448</v>
      </c>
      <c r="G657" s="10">
        <v>130900</v>
      </c>
      <c r="H657" s="10">
        <v>7</v>
      </c>
      <c r="I657" s="10">
        <v>510555</v>
      </c>
      <c r="J657" s="10">
        <v>7544</v>
      </c>
      <c r="K657" s="10">
        <v>87</v>
      </c>
    </row>
    <row r="658" spans="1:13">
      <c r="A658" s="1" t="s">
        <v>220</v>
      </c>
      <c r="B658" s="1" t="s">
        <v>294</v>
      </c>
      <c r="C658" s="1">
        <v>2021</v>
      </c>
      <c r="D658" s="14" t="s">
        <v>17</v>
      </c>
      <c r="E658">
        <v>9</v>
      </c>
      <c r="F658" s="10">
        <v>110450</v>
      </c>
      <c r="G658" s="10">
        <v>63700</v>
      </c>
      <c r="H658" s="10">
        <v>1</v>
      </c>
      <c r="I658" s="10">
        <v>1000000</v>
      </c>
      <c r="J658" s="10">
        <v>2144</v>
      </c>
      <c r="K658" s="10">
        <v>105</v>
      </c>
    </row>
    <row r="659" spans="1:13">
      <c r="A659" s="1" t="s">
        <v>220</v>
      </c>
      <c r="B659" s="1" t="s">
        <v>294</v>
      </c>
      <c r="C659" s="1">
        <v>2021</v>
      </c>
      <c r="D659" s="14" t="s">
        <v>18</v>
      </c>
      <c r="E659">
        <v>10</v>
      </c>
      <c r="F659" s="10">
        <v>243350</v>
      </c>
      <c r="G659" s="10">
        <v>81899</v>
      </c>
      <c r="H659" s="10">
        <v>1</v>
      </c>
      <c r="I659" s="10">
        <v>300000</v>
      </c>
      <c r="J659" s="10">
        <v>36</v>
      </c>
    </row>
    <row r="660" spans="1:13">
      <c r="A660" s="1" t="s">
        <v>220</v>
      </c>
      <c r="B660" s="1" t="s">
        <v>294</v>
      </c>
      <c r="C660" s="1">
        <v>2021</v>
      </c>
      <c r="D660" s="14" t="s">
        <v>19</v>
      </c>
      <c r="E660">
        <v>11</v>
      </c>
      <c r="F660" s="10">
        <v>843000</v>
      </c>
      <c r="G660" s="10">
        <v>89000</v>
      </c>
      <c r="H660" s="10">
        <v>1</v>
      </c>
      <c r="I660" s="10">
        <v>1364500</v>
      </c>
      <c r="J660" s="10">
        <v>218</v>
      </c>
      <c r="K660" s="10">
        <v>15</v>
      </c>
    </row>
    <row r="661" spans="1:13">
      <c r="A661" s="1" t="s">
        <v>220</v>
      </c>
      <c r="B661" s="1" t="s">
        <v>294</v>
      </c>
      <c r="C661" s="1">
        <v>2021</v>
      </c>
      <c r="D661" s="14" t="s">
        <v>20</v>
      </c>
      <c r="E661">
        <v>12</v>
      </c>
      <c r="F661" s="10">
        <v>325000</v>
      </c>
      <c r="G661" s="10">
        <v>673448</v>
      </c>
      <c r="H661" s="10">
        <v>4</v>
      </c>
      <c r="I661" s="10">
        <v>2308843</v>
      </c>
      <c r="J661" s="10">
        <v>3626</v>
      </c>
      <c r="K661" s="10">
        <v>178</v>
      </c>
    </row>
    <row r="662" spans="1:13">
      <c r="A662" s="1" t="s">
        <v>220</v>
      </c>
      <c r="B662" s="1" t="s">
        <v>294</v>
      </c>
      <c r="C662" s="1">
        <v>2021</v>
      </c>
      <c r="D662" s="14" t="s">
        <v>21</v>
      </c>
      <c r="E662">
        <v>13</v>
      </c>
      <c r="F662" s="10">
        <v>250000</v>
      </c>
      <c r="G662" s="10">
        <v>1418925</v>
      </c>
      <c r="H662" s="10">
        <v>0</v>
      </c>
      <c r="I662" s="10">
        <v>0</v>
      </c>
      <c r="J662" s="10">
        <v>56300</v>
      </c>
      <c r="K662" s="10">
        <v>557</v>
      </c>
    </row>
    <row r="663" spans="1:13">
      <c r="A663" s="1" t="s">
        <v>220</v>
      </c>
      <c r="B663" s="1" t="s">
        <v>294</v>
      </c>
      <c r="C663" s="1">
        <v>2021</v>
      </c>
      <c r="D663" s="14" t="s">
        <v>22</v>
      </c>
      <c r="E663">
        <v>14</v>
      </c>
      <c r="F663" s="10">
        <v>310443</v>
      </c>
      <c r="G663" s="10">
        <v>6134507</v>
      </c>
      <c r="H663" s="10">
        <v>2</v>
      </c>
      <c r="I663" s="10">
        <v>312000</v>
      </c>
      <c r="J663" s="10">
        <v>10439</v>
      </c>
      <c r="K663" s="10">
        <v>123</v>
      </c>
    </row>
    <row r="664" spans="1:13">
      <c r="A664" s="1" t="s">
        <v>220</v>
      </c>
      <c r="B664" s="1" t="s">
        <v>294</v>
      </c>
      <c r="C664" s="1">
        <v>2021</v>
      </c>
      <c r="D664" s="14" t="s">
        <v>23</v>
      </c>
      <c r="E664">
        <v>15</v>
      </c>
      <c r="F664" s="10">
        <v>376489</v>
      </c>
      <c r="G664" s="10">
        <v>197612</v>
      </c>
      <c r="H664" s="10">
        <v>1</v>
      </c>
      <c r="I664" s="10">
        <v>900000</v>
      </c>
      <c r="J664" s="10">
        <v>19149</v>
      </c>
    </row>
    <row r="665" spans="1:13">
      <c r="A665" s="1" t="s">
        <v>220</v>
      </c>
      <c r="B665" s="1" t="s">
        <v>294</v>
      </c>
      <c r="C665" s="1">
        <v>2021</v>
      </c>
      <c r="D665" s="14" t="s">
        <v>24</v>
      </c>
      <c r="E665">
        <v>16</v>
      </c>
      <c r="F665" s="10">
        <v>130000</v>
      </c>
      <c r="G665" s="10">
        <v>430830</v>
      </c>
      <c r="H665" s="10">
        <v>1</v>
      </c>
      <c r="I665" s="10">
        <v>450000</v>
      </c>
      <c r="J665" s="10">
        <v>11389</v>
      </c>
      <c r="K665" s="10">
        <v>179</v>
      </c>
    </row>
    <row r="666" spans="1:13">
      <c r="A666" s="1" t="s">
        <v>220</v>
      </c>
      <c r="B666" s="1" t="s">
        <v>294</v>
      </c>
      <c r="C666" s="1">
        <v>2021</v>
      </c>
      <c r="D666" s="14" t="s">
        <v>25</v>
      </c>
      <c r="E666">
        <v>17</v>
      </c>
      <c r="F666" s="10">
        <f>SUM(F667:F672)</f>
        <v>1620000</v>
      </c>
      <c r="G666" s="10">
        <f>SUM(G667:G672)</f>
        <v>1012783</v>
      </c>
      <c r="H666" s="10">
        <f>SUM(H667:H672)</f>
        <v>8</v>
      </c>
      <c r="I666" s="10">
        <f>SUM(I667:I672)</f>
        <v>600500</v>
      </c>
      <c r="J666" s="10">
        <f>SUM(J667:J672)</f>
        <v>37397</v>
      </c>
      <c r="K666" s="10">
        <f>SUM(K667:K672)</f>
        <v>554</v>
      </c>
      <c r="M666" s="15"/>
    </row>
    <row r="667" spans="1:13">
      <c r="A667" s="1" t="s">
        <v>220</v>
      </c>
      <c r="B667" s="1" t="s">
        <v>294</v>
      </c>
      <c r="C667" s="1">
        <v>2021</v>
      </c>
      <c r="D667" s="14" t="s">
        <v>26</v>
      </c>
      <c r="E667">
        <v>18</v>
      </c>
      <c r="F667" s="10">
        <v>200000</v>
      </c>
      <c r="G667" s="10">
        <v>241049</v>
      </c>
      <c r="H667" s="10">
        <v>1</v>
      </c>
      <c r="I667" s="10">
        <v>2000</v>
      </c>
      <c r="J667" s="10">
        <v>8853</v>
      </c>
      <c r="K667" s="10">
        <v>132</v>
      </c>
      <c r="M667" s="15"/>
    </row>
    <row r="668" spans="1:13">
      <c r="A668" s="1" t="s">
        <v>220</v>
      </c>
      <c r="B668" s="1" t="s">
        <v>294</v>
      </c>
      <c r="C668" s="1">
        <v>2021</v>
      </c>
      <c r="D668" s="14" t="s">
        <v>27</v>
      </c>
      <c r="E668">
        <v>19</v>
      </c>
      <c r="F668" s="10">
        <v>150445</v>
      </c>
      <c r="G668" s="10">
        <v>72000</v>
      </c>
      <c r="H668" s="10">
        <v>0</v>
      </c>
      <c r="I668" s="10">
        <v>0</v>
      </c>
      <c r="J668" s="10">
        <v>601</v>
      </c>
      <c r="K668" s="10">
        <v>7</v>
      </c>
      <c r="M668" s="15"/>
    </row>
    <row r="669" spans="1:13">
      <c r="A669" s="1" t="s">
        <v>220</v>
      </c>
      <c r="B669" s="1" t="s">
        <v>294</v>
      </c>
      <c r="C669" s="1">
        <v>2021</v>
      </c>
      <c r="D669" s="14" t="s">
        <v>28</v>
      </c>
      <c r="E669">
        <v>20</v>
      </c>
      <c r="F669" s="10">
        <v>950000</v>
      </c>
      <c r="G669" s="10">
        <v>29670</v>
      </c>
      <c r="H669" s="10">
        <v>1</v>
      </c>
      <c r="I669" s="10">
        <v>10000</v>
      </c>
      <c r="J669" s="10">
        <v>3569</v>
      </c>
      <c r="K669" s="10">
        <v>85</v>
      </c>
      <c r="M669" s="15"/>
    </row>
    <row r="670" spans="1:13">
      <c r="A670" s="1" t="s">
        <v>220</v>
      </c>
      <c r="B670" s="1" t="s">
        <v>294</v>
      </c>
      <c r="C670" s="1">
        <v>2021</v>
      </c>
      <c r="D670" s="14" t="s">
        <v>29</v>
      </c>
      <c r="E670">
        <v>21</v>
      </c>
      <c r="F670" s="10">
        <v>145000</v>
      </c>
      <c r="G670" s="10">
        <v>15000</v>
      </c>
      <c r="H670" s="10">
        <v>1</v>
      </c>
      <c r="I670" s="10">
        <v>4000</v>
      </c>
      <c r="J670" s="10">
        <v>852</v>
      </c>
      <c r="K670" s="10">
        <v>9</v>
      </c>
    </row>
    <row r="671" spans="1:13">
      <c r="A671" s="1" t="s">
        <v>220</v>
      </c>
      <c r="B671" s="1" t="s">
        <v>294</v>
      </c>
      <c r="C671" s="1">
        <v>2021</v>
      </c>
      <c r="D671" s="14" t="s">
        <v>30</v>
      </c>
      <c r="E671">
        <v>22</v>
      </c>
      <c r="F671" s="10">
        <v>165400</v>
      </c>
      <c r="G671" s="10">
        <v>271500</v>
      </c>
      <c r="H671" s="10">
        <v>3</v>
      </c>
      <c r="I671" s="10">
        <v>34000</v>
      </c>
      <c r="J671" s="10">
        <v>19394</v>
      </c>
      <c r="K671" s="10">
        <v>254</v>
      </c>
    </row>
    <row r="672" spans="1:13">
      <c r="A672" s="1" t="s">
        <v>220</v>
      </c>
      <c r="B672" s="1" t="s">
        <v>294</v>
      </c>
      <c r="C672" s="1">
        <v>2021</v>
      </c>
      <c r="D672" s="38" t="s">
        <v>246</v>
      </c>
      <c r="E672">
        <v>23</v>
      </c>
      <c r="F672" s="10">
        <v>9155</v>
      </c>
      <c r="G672" s="10">
        <v>383564</v>
      </c>
      <c r="H672" s="10">
        <v>2</v>
      </c>
      <c r="I672" s="10">
        <v>550500</v>
      </c>
      <c r="J672" s="10">
        <v>4128</v>
      </c>
      <c r="K672" s="10">
        <v>67</v>
      </c>
    </row>
    <row r="673" spans="1:11">
      <c r="A673" s="1" t="s">
        <v>220</v>
      </c>
      <c r="B673" s="1" t="s">
        <v>294</v>
      </c>
      <c r="C673" s="1">
        <v>2021</v>
      </c>
      <c r="D673" s="14" t="s">
        <v>31</v>
      </c>
      <c r="E673">
        <v>24</v>
      </c>
      <c r="F673" s="10">
        <v>150000</v>
      </c>
      <c r="G673" s="10">
        <v>923000</v>
      </c>
      <c r="H673" s="10">
        <v>0</v>
      </c>
      <c r="I673" s="10">
        <v>0</v>
      </c>
      <c r="J673" s="10">
        <v>11838</v>
      </c>
      <c r="K673" s="10">
        <v>93</v>
      </c>
    </row>
    <row r="674" spans="1:11">
      <c r="A674" s="1" t="s">
        <v>220</v>
      </c>
      <c r="B674" s="1" t="s">
        <v>294</v>
      </c>
      <c r="C674" s="1">
        <v>2021</v>
      </c>
      <c r="D674" s="14" t="s">
        <v>32</v>
      </c>
      <c r="E674">
        <v>25</v>
      </c>
      <c r="F674" s="10">
        <v>440000</v>
      </c>
      <c r="G674" s="10">
        <v>271619</v>
      </c>
      <c r="H674" s="10">
        <v>4</v>
      </c>
      <c r="I674" s="10">
        <v>61000</v>
      </c>
      <c r="J674" s="10">
        <v>24284</v>
      </c>
      <c r="K674" s="10">
        <v>356</v>
      </c>
    </row>
    <row r="675" spans="1:11">
      <c r="A675" s="1" t="s">
        <v>220</v>
      </c>
      <c r="B675" s="1" t="s">
        <v>294</v>
      </c>
      <c r="C675" s="1">
        <v>2021</v>
      </c>
      <c r="D675" s="14" t="s">
        <v>33</v>
      </c>
      <c r="E675">
        <v>26</v>
      </c>
      <c r="F675" s="10">
        <v>350000</v>
      </c>
      <c r="G675" s="10">
        <v>2445106</v>
      </c>
      <c r="H675" s="10">
        <v>5</v>
      </c>
      <c r="I675" s="10">
        <v>402000</v>
      </c>
      <c r="J675" s="10">
        <v>37242</v>
      </c>
      <c r="K675" s="10">
        <v>330</v>
      </c>
    </row>
    <row r="676" spans="1:11">
      <c r="A676" s="1" t="s">
        <v>220</v>
      </c>
      <c r="B676" s="1" t="s">
        <v>294</v>
      </c>
      <c r="C676" s="1">
        <v>2021</v>
      </c>
      <c r="D676" s="14" t="s">
        <v>34</v>
      </c>
      <c r="E676">
        <v>27</v>
      </c>
      <c r="F676" s="10">
        <v>100000</v>
      </c>
      <c r="G676" s="10">
        <v>150200</v>
      </c>
      <c r="H676" s="10">
        <v>0</v>
      </c>
      <c r="I676" s="10">
        <v>0</v>
      </c>
      <c r="J676" s="10">
        <v>9479</v>
      </c>
    </row>
    <row r="677" spans="1:11">
      <c r="A677" s="1" t="s">
        <v>188</v>
      </c>
      <c r="B677" s="1" t="s">
        <v>295</v>
      </c>
      <c r="C677" s="1">
        <v>2021</v>
      </c>
      <c r="D677" s="14" t="s">
        <v>9</v>
      </c>
      <c r="E677">
        <v>1</v>
      </c>
      <c r="F677" s="10">
        <f>SUM(F678:F683)</f>
        <v>651260</v>
      </c>
      <c r="G677" s="10">
        <f>SUM(G678:G683)</f>
        <v>7552190</v>
      </c>
      <c r="H677" s="10">
        <f>SUM(H678:H683)</f>
        <v>5</v>
      </c>
      <c r="I677" s="10">
        <f>SUM(I678:I683)</f>
        <v>250000</v>
      </c>
      <c r="J677" s="10">
        <f>SUM(J678:J683)</f>
        <v>14312</v>
      </c>
      <c r="K677" s="10">
        <f>SUM(K678:K683)</f>
        <v>8</v>
      </c>
    </row>
    <row r="678" spans="1:11">
      <c r="A678" s="1" t="s">
        <v>188</v>
      </c>
      <c r="B678" s="1" t="s">
        <v>295</v>
      </c>
      <c r="C678" s="1">
        <v>2021</v>
      </c>
      <c r="D678" s="14" t="s">
        <v>10</v>
      </c>
      <c r="E678">
        <v>2</v>
      </c>
      <c r="F678" s="10">
        <v>0</v>
      </c>
      <c r="G678" s="10">
        <v>0</v>
      </c>
      <c r="H678" s="10">
        <v>0</v>
      </c>
      <c r="I678" s="10">
        <v>0</v>
      </c>
      <c r="J678" s="10">
        <v>1112</v>
      </c>
      <c r="K678" s="10">
        <v>1</v>
      </c>
    </row>
    <row r="679" spans="1:11">
      <c r="A679" s="1" t="s">
        <v>188</v>
      </c>
      <c r="B679" s="1" t="s">
        <v>295</v>
      </c>
      <c r="C679" s="1">
        <v>2021</v>
      </c>
      <c r="D679" s="14" t="s">
        <v>11</v>
      </c>
      <c r="E679">
        <v>3</v>
      </c>
      <c r="F679" s="10">
        <v>0</v>
      </c>
      <c r="G679" s="10">
        <v>0</v>
      </c>
      <c r="H679" s="10">
        <v>0</v>
      </c>
      <c r="I679" s="10">
        <v>0</v>
      </c>
      <c r="J679" s="10">
        <v>180</v>
      </c>
      <c r="K679" s="10">
        <v>1</v>
      </c>
    </row>
    <row r="680" spans="1:11">
      <c r="A680" s="1" t="s">
        <v>188</v>
      </c>
      <c r="B680" s="1" t="s">
        <v>295</v>
      </c>
      <c r="C680" s="1">
        <v>2021</v>
      </c>
      <c r="D680" s="14" t="s">
        <v>12</v>
      </c>
      <c r="E680">
        <v>4</v>
      </c>
      <c r="F680" s="10">
        <v>0</v>
      </c>
      <c r="G680" s="10">
        <v>0</v>
      </c>
      <c r="H680" s="10">
        <v>0</v>
      </c>
      <c r="I680" s="10">
        <v>0</v>
      </c>
      <c r="J680" s="10">
        <v>134</v>
      </c>
      <c r="K680" s="10">
        <v>1</v>
      </c>
    </row>
    <row r="681" spans="1:11">
      <c r="A681" s="1" t="s">
        <v>188</v>
      </c>
      <c r="B681" s="1" t="s">
        <v>295</v>
      </c>
      <c r="C681" s="1">
        <v>2021</v>
      </c>
      <c r="D681" s="14" t="s">
        <v>13</v>
      </c>
      <c r="E681">
        <v>5</v>
      </c>
      <c r="F681" s="10">
        <v>0</v>
      </c>
      <c r="G681" s="10">
        <v>0</v>
      </c>
      <c r="H681" s="10">
        <v>0</v>
      </c>
      <c r="I681" s="10">
        <v>0</v>
      </c>
      <c r="J681" s="10">
        <v>2175</v>
      </c>
      <c r="K681" s="10">
        <v>2</v>
      </c>
    </row>
    <row r="682" spans="1:11">
      <c r="A682" s="1" t="s">
        <v>188</v>
      </c>
      <c r="B682" s="1" t="s">
        <v>295</v>
      </c>
      <c r="C682" s="1">
        <v>2021</v>
      </c>
      <c r="D682" s="14" t="s">
        <v>14</v>
      </c>
      <c r="E682">
        <v>6</v>
      </c>
      <c r="F682" s="10">
        <v>0</v>
      </c>
      <c r="G682" s="10">
        <v>94944</v>
      </c>
      <c r="H682" s="10">
        <v>0</v>
      </c>
      <c r="I682" s="10">
        <v>0</v>
      </c>
      <c r="J682" s="10">
        <v>2512</v>
      </c>
      <c r="K682" s="10">
        <v>2</v>
      </c>
    </row>
    <row r="683" spans="1:11">
      <c r="A683" s="1" t="s">
        <v>188</v>
      </c>
      <c r="B683" s="1" t="s">
        <v>295</v>
      </c>
      <c r="C683" s="1">
        <v>2021</v>
      </c>
      <c r="D683" s="14" t="s">
        <v>15</v>
      </c>
      <c r="E683">
        <v>7</v>
      </c>
      <c r="F683" s="10">
        <v>651260</v>
      </c>
      <c r="G683" s="10">
        <v>7457246</v>
      </c>
      <c r="H683" s="10">
        <v>5</v>
      </c>
      <c r="I683" s="10">
        <v>250000</v>
      </c>
      <c r="J683" s="10">
        <v>8199</v>
      </c>
      <c r="K683" s="10">
        <v>1</v>
      </c>
    </row>
    <row r="684" spans="1:11">
      <c r="A684" s="1" t="s">
        <v>188</v>
      </c>
      <c r="B684" s="1" t="s">
        <v>295</v>
      </c>
      <c r="C684" s="1">
        <v>2021</v>
      </c>
      <c r="D684" s="14" t="s">
        <v>16</v>
      </c>
      <c r="E684">
        <v>8</v>
      </c>
      <c r="F684" s="10">
        <v>17580</v>
      </c>
      <c r="G684" s="10">
        <v>4362082</v>
      </c>
      <c r="H684" s="10">
        <v>1</v>
      </c>
      <c r="I684" s="10">
        <v>98000</v>
      </c>
      <c r="J684" s="10">
        <v>3144</v>
      </c>
      <c r="K684" s="10">
        <v>12</v>
      </c>
    </row>
    <row r="685" spans="1:11">
      <c r="A685" s="1" t="s">
        <v>188</v>
      </c>
      <c r="B685" s="1" t="s">
        <v>295</v>
      </c>
      <c r="C685" s="1">
        <v>2021</v>
      </c>
      <c r="D685" s="14" t="s">
        <v>17</v>
      </c>
      <c r="E685">
        <v>9</v>
      </c>
      <c r="F685" s="10">
        <v>138536</v>
      </c>
      <c r="G685" s="10">
        <v>177000</v>
      </c>
      <c r="H685" s="10">
        <v>1</v>
      </c>
      <c r="I685" s="10">
        <v>25000</v>
      </c>
      <c r="J685" s="10">
        <v>4995</v>
      </c>
      <c r="K685" s="10">
        <v>11</v>
      </c>
    </row>
    <row r="686" spans="1:11">
      <c r="A686" s="1" t="s">
        <v>188</v>
      </c>
      <c r="B686" s="1" t="s">
        <v>295</v>
      </c>
      <c r="C686" s="1">
        <v>2021</v>
      </c>
      <c r="D686" s="14" t="s">
        <v>18</v>
      </c>
      <c r="E686">
        <v>10</v>
      </c>
      <c r="F686" s="10">
        <v>507350</v>
      </c>
      <c r="G686" s="10">
        <v>9600</v>
      </c>
      <c r="H686" s="10">
        <v>0</v>
      </c>
      <c r="I686" s="10">
        <v>0</v>
      </c>
      <c r="J686" s="10">
        <v>89</v>
      </c>
    </row>
    <row r="687" spans="1:11">
      <c r="A687" s="1" t="s">
        <v>188</v>
      </c>
      <c r="B687" s="1" t="s">
        <v>295</v>
      </c>
      <c r="C687" s="1">
        <v>2021</v>
      </c>
      <c r="D687" s="14" t="s">
        <v>19</v>
      </c>
      <c r="E687">
        <v>11</v>
      </c>
      <c r="F687" s="10">
        <v>7009957</v>
      </c>
      <c r="G687" s="10">
        <v>133000</v>
      </c>
      <c r="H687" s="10">
        <v>0</v>
      </c>
      <c r="I687" s="10">
        <v>0</v>
      </c>
      <c r="J687" s="10">
        <v>31832</v>
      </c>
      <c r="K687" s="10">
        <v>18</v>
      </c>
    </row>
    <row r="688" spans="1:11">
      <c r="A688" s="1" t="s">
        <v>188</v>
      </c>
      <c r="B688" s="1" t="s">
        <v>295</v>
      </c>
      <c r="C688" s="1">
        <v>2021</v>
      </c>
      <c r="D688" s="14" t="s">
        <v>20</v>
      </c>
      <c r="E688">
        <v>12</v>
      </c>
      <c r="F688" s="10">
        <v>409101</v>
      </c>
      <c r="G688" s="10">
        <v>57275</v>
      </c>
      <c r="H688" s="10">
        <v>1</v>
      </c>
      <c r="I688" s="10">
        <v>50000</v>
      </c>
      <c r="J688" s="10">
        <v>41134</v>
      </c>
      <c r="K688" s="10">
        <v>40</v>
      </c>
    </row>
    <row r="689" spans="1:13">
      <c r="A689" s="1" t="s">
        <v>188</v>
      </c>
      <c r="B689" s="1" t="s">
        <v>295</v>
      </c>
      <c r="C689" s="1">
        <v>2021</v>
      </c>
      <c r="D689" s="14" t="s">
        <v>21</v>
      </c>
      <c r="E689">
        <v>13</v>
      </c>
      <c r="F689" s="10">
        <v>3222430</v>
      </c>
      <c r="G689" s="10">
        <v>2383214</v>
      </c>
      <c r="H689" s="10">
        <v>47</v>
      </c>
      <c r="I689" s="10">
        <v>670000</v>
      </c>
      <c r="J689" s="10">
        <v>41300</v>
      </c>
      <c r="K689" s="10">
        <v>23</v>
      </c>
    </row>
    <row r="690" spans="1:13">
      <c r="A690" s="1" t="s">
        <v>188</v>
      </c>
      <c r="B690" s="1" t="s">
        <v>295</v>
      </c>
      <c r="C690" s="1">
        <v>2021</v>
      </c>
      <c r="D690" s="14" t="s">
        <v>22</v>
      </c>
      <c r="E690">
        <v>14</v>
      </c>
      <c r="F690" s="10">
        <v>1385520</v>
      </c>
      <c r="G690" s="10">
        <v>685872</v>
      </c>
      <c r="H690" s="10">
        <v>6</v>
      </c>
      <c r="I690" s="10">
        <v>395000</v>
      </c>
      <c r="J690" s="10">
        <v>26460</v>
      </c>
      <c r="K690" s="10">
        <v>8</v>
      </c>
    </row>
    <row r="691" spans="1:13">
      <c r="A691" s="1" t="s">
        <v>188</v>
      </c>
      <c r="B691" s="1" t="s">
        <v>295</v>
      </c>
      <c r="C691" s="1">
        <v>2021</v>
      </c>
      <c r="D691" s="14" t="s">
        <v>23</v>
      </c>
      <c r="E691">
        <v>15</v>
      </c>
      <c r="F691" s="10">
        <v>2435310</v>
      </c>
      <c r="G691" s="10">
        <v>1605962</v>
      </c>
      <c r="H691" s="10">
        <v>17</v>
      </c>
      <c r="I691" s="10">
        <v>14000000</v>
      </c>
      <c r="J691" s="10">
        <v>85222</v>
      </c>
    </row>
    <row r="692" spans="1:13">
      <c r="A692" s="1" t="s">
        <v>188</v>
      </c>
      <c r="B692" s="1" t="s">
        <v>295</v>
      </c>
      <c r="C692" s="1">
        <v>2021</v>
      </c>
      <c r="D692" s="14" t="s">
        <v>24</v>
      </c>
      <c r="E692">
        <v>16</v>
      </c>
      <c r="F692" s="10">
        <v>50000</v>
      </c>
      <c r="G692" s="10">
        <v>2183358</v>
      </c>
      <c r="H692" s="10">
        <v>2</v>
      </c>
      <c r="I692" s="10">
        <v>241000</v>
      </c>
      <c r="J692" s="10">
        <v>36182</v>
      </c>
      <c r="K692" s="10">
        <v>3</v>
      </c>
    </row>
    <row r="693" spans="1:13">
      <c r="A693" s="1" t="s">
        <v>188</v>
      </c>
      <c r="B693" s="1" t="s">
        <v>295</v>
      </c>
      <c r="C693" s="1">
        <v>2021</v>
      </c>
      <c r="D693" s="14" t="s">
        <v>25</v>
      </c>
      <c r="E693">
        <v>17</v>
      </c>
      <c r="F693" s="10">
        <f>SUM(F694:F699)</f>
        <v>14321100</v>
      </c>
      <c r="G693" s="10">
        <f>SUM(G694:G699)</f>
        <v>1794000</v>
      </c>
      <c r="H693" s="10">
        <f>SUM(H694:H699)</f>
        <v>2</v>
      </c>
      <c r="I693" s="10">
        <f>SUM(I694:I699)</f>
        <v>139000</v>
      </c>
      <c r="J693" s="10">
        <f>SUM(J694:J699)</f>
        <v>59934</v>
      </c>
      <c r="K693" s="10">
        <f>SUM(K694:K699)</f>
        <v>35</v>
      </c>
      <c r="L693" s="23">
        <v>30700</v>
      </c>
      <c r="M693" s="15"/>
    </row>
    <row r="694" spans="1:13">
      <c r="A694" s="1" t="s">
        <v>188</v>
      </c>
      <c r="B694" s="1" t="s">
        <v>295</v>
      </c>
      <c r="C694" s="1">
        <v>2021</v>
      </c>
      <c r="D694" s="14" t="s">
        <v>26</v>
      </c>
      <c r="E694">
        <v>18</v>
      </c>
      <c r="F694" s="10">
        <v>3014760</v>
      </c>
      <c r="G694" s="10">
        <v>899451</v>
      </c>
      <c r="H694" s="10">
        <v>1</v>
      </c>
      <c r="I694" s="10">
        <v>39000</v>
      </c>
      <c r="J694" s="10">
        <v>33165</v>
      </c>
      <c r="K694" s="10">
        <v>16</v>
      </c>
      <c r="M694" s="15"/>
    </row>
    <row r="695" spans="1:13">
      <c r="A695" s="1" t="s">
        <v>188</v>
      </c>
      <c r="B695" s="1" t="s">
        <v>295</v>
      </c>
      <c r="C695" s="1">
        <v>2021</v>
      </c>
      <c r="D695" s="14" t="s">
        <v>27</v>
      </c>
      <c r="E695">
        <v>19</v>
      </c>
      <c r="F695" s="10">
        <v>800000</v>
      </c>
      <c r="G695" s="10">
        <v>164299</v>
      </c>
      <c r="H695" s="10">
        <v>1</v>
      </c>
      <c r="I695" s="10">
        <v>100000</v>
      </c>
      <c r="J695" s="10">
        <v>3347</v>
      </c>
      <c r="K695" s="10">
        <v>1</v>
      </c>
      <c r="M695" s="15"/>
    </row>
    <row r="696" spans="1:13">
      <c r="A696" s="1" t="s">
        <v>188</v>
      </c>
      <c r="B696" s="1" t="s">
        <v>295</v>
      </c>
      <c r="C696" s="1">
        <v>2021</v>
      </c>
      <c r="D696" s="14" t="s">
        <v>28</v>
      </c>
      <c r="E696">
        <v>20</v>
      </c>
      <c r="F696" s="10">
        <v>35000</v>
      </c>
      <c r="G696" s="10">
        <v>50000</v>
      </c>
      <c r="H696" s="10">
        <v>0</v>
      </c>
      <c r="I696" s="10">
        <v>0</v>
      </c>
      <c r="J696" s="10">
        <v>7698</v>
      </c>
      <c r="K696" s="10">
        <v>12</v>
      </c>
      <c r="M696" s="15"/>
    </row>
    <row r="697" spans="1:13">
      <c r="A697" s="1" t="s">
        <v>188</v>
      </c>
      <c r="B697" s="1" t="s">
        <v>295</v>
      </c>
      <c r="C697" s="1">
        <v>2021</v>
      </c>
      <c r="D697" s="14" t="s">
        <v>29</v>
      </c>
      <c r="E697">
        <v>21</v>
      </c>
      <c r="F697" s="10">
        <v>152340</v>
      </c>
      <c r="G697" s="10">
        <v>1645</v>
      </c>
      <c r="H697" s="10">
        <v>0</v>
      </c>
      <c r="I697" s="10">
        <v>0</v>
      </c>
      <c r="J697" s="10">
        <v>1700</v>
      </c>
      <c r="K697" s="10">
        <v>3</v>
      </c>
    </row>
    <row r="698" spans="1:13">
      <c r="A698" s="1" t="s">
        <v>188</v>
      </c>
      <c r="B698" s="1" t="s">
        <v>295</v>
      </c>
      <c r="C698" s="1">
        <v>2021</v>
      </c>
      <c r="D698" s="14" t="s">
        <v>30</v>
      </c>
      <c r="E698">
        <v>22</v>
      </c>
      <c r="F698" s="10">
        <v>319000</v>
      </c>
      <c r="G698" s="10">
        <v>308570</v>
      </c>
      <c r="H698" s="10">
        <v>0</v>
      </c>
      <c r="I698" s="10">
        <v>0</v>
      </c>
      <c r="J698" s="10">
        <v>9559</v>
      </c>
      <c r="K698" s="10">
        <v>3</v>
      </c>
    </row>
    <row r="699" spans="1:13">
      <c r="A699" s="1" t="s">
        <v>188</v>
      </c>
      <c r="B699" s="1" t="s">
        <v>295</v>
      </c>
      <c r="C699" s="1">
        <v>2021</v>
      </c>
      <c r="D699" s="38" t="s">
        <v>246</v>
      </c>
      <c r="E699">
        <v>23</v>
      </c>
      <c r="F699" s="10">
        <v>10000000</v>
      </c>
      <c r="G699" s="10">
        <v>370035</v>
      </c>
      <c r="H699" s="10">
        <v>0</v>
      </c>
      <c r="I699" s="10">
        <v>0</v>
      </c>
      <c r="J699" s="10">
        <v>4465</v>
      </c>
      <c r="K699" s="10">
        <v>0</v>
      </c>
    </row>
    <row r="700" spans="1:13">
      <c r="A700" s="1" t="s">
        <v>188</v>
      </c>
      <c r="B700" s="1" t="s">
        <v>295</v>
      </c>
      <c r="C700" s="1">
        <v>2021</v>
      </c>
      <c r="D700" s="14" t="s">
        <v>31</v>
      </c>
      <c r="E700">
        <v>24</v>
      </c>
      <c r="F700" s="10">
        <v>350000</v>
      </c>
      <c r="G700" s="10">
        <v>326085</v>
      </c>
      <c r="H700" s="10">
        <v>0</v>
      </c>
      <c r="I700" s="10">
        <v>0</v>
      </c>
      <c r="J700" s="10">
        <v>59047</v>
      </c>
      <c r="K700" s="10">
        <v>40</v>
      </c>
    </row>
    <row r="701" spans="1:13">
      <c r="A701" s="1" t="s">
        <v>188</v>
      </c>
      <c r="B701" s="1" t="s">
        <v>295</v>
      </c>
      <c r="C701" s="1">
        <v>2021</v>
      </c>
      <c r="D701" s="14" t="s">
        <v>32</v>
      </c>
      <c r="E701">
        <v>25</v>
      </c>
      <c r="F701" s="10">
        <v>10806355</v>
      </c>
      <c r="G701" s="10">
        <v>310743</v>
      </c>
      <c r="H701" s="10">
        <v>0</v>
      </c>
      <c r="I701" s="10">
        <v>0</v>
      </c>
      <c r="J701" s="10">
        <v>63586</v>
      </c>
      <c r="K701" s="10">
        <v>25</v>
      </c>
    </row>
    <row r="702" spans="1:13">
      <c r="A702" s="1" t="s">
        <v>188</v>
      </c>
      <c r="B702" s="1" t="s">
        <v>295</v>
      </c>
      <c r="C702" s="1">
        <v>2021</v>
      </c>
      <c r="D702" s="14" t="s">
        <v>33</v>
      </c>
      <c r="E702">
        <v>26</v>
      </c>
      <c r="F702" s="10">
        <v>552450</v>
      </c>
      <c r="G702" s="10">
        <v>2787833</v>
      </c>
      <c r="H702" s="10">
        <v>0</v>
      </c>
      <c r="I702" s="10">
        <v>0</v>
      </c>
      <c r="J702" s="10">
        <v>117208</v>
      </c>
      <c r="K702" s="10">
        <v>13</v>
      </c>
    </row>
    <row r="703" spans="1:13">
      <c r="A703" s="1" t="s">
        <v>188</v>
      </c>
      <c r="B703" s="1" t="s">
        <v>295</v>
      </c>
      <c r="C703" s="1">
        <v>2021</v>
      </c>
      <c r="D703" s="14" t="s">
        <v>34</v>
      </c>
      <c r="E703">
        <v>27</v>
      </c>
      <c r="F703" s="10">
        <v>1429203</v>
      </c>
      <c r="G703" s="10">
        <v>558720</v>
      </c>
      <c r="H703" s="10">
        <v>3</v>
      </c>
      <c r="I703" s="10">
        <v>490000</v>
      </c>
      <c r="J703" s="10">
        <v>64347</v>
      </c>
    </row>
    <row r="704" spans="1:13">
      <c r="A704" s="1" t="s">
        <v>201</v>
      </c>
      <c r="B704" s="1" t="s">
        <v>283</v>
      </c>
      <c r="C704" s="1">
        <v>2021</v>
      </c>
      <c r="D704" s="14" t="s">
        <v>9</v>
      </c>
      <c r="E704">
        <v>1</v>
      </c>
      <c r="F704" s="10">
        <f>SUM(F705:F710)</f>
        <v>206587398</v>
      </c>
      <c r="G704" s="10">
        <f>SUM(G705:G710)</f>
        <v>29124526</v>
      </c>
      <c r="H704" s="10">
        <f>SUM(H705:H710)</f>
        <v>1</v>
      </c>
      <c r="I704" s="10">
        <f>SUM(I705:I710)</f>
        <v>649965</v>
      </c>
      <c r="J704" s="10">
        <f>SUM(J705:J710)</f>
        <v>53095</v>
      </c>
      <c r="K704" s="10">
        <f>SUM(K705:K710)</f>
        <v>490</v>
      </c>
    </row>
    <row r="705" spans="1:13">
      <c r="A705" s="1" t="s">
        <v>201</v>
      </c>
      <c r="B705" s="1" t="s">
        <v>283</v>
      </c>
      <c r="C705" s="1">
        <v>2021</v>
      </c>
      <c r="D705" s="14" t="s">
        <v>10</v>
      </c>
      <c r="E705">
        <v>2</v>
      </c>
      <c r="F705" s="10">
        <v>0</v>
      </c>
      <c r="G705" s="10">
        <v>0</v>
      </c>
      <c r="H705" s="10">
        <v>0</v>
      </c>
      <c r="I705" s="10">
        <v>0</v>
      </c>
      <c r="J705" s="10">
        <v>101</v>
      </c>
      <c r="K705" s="10">
        <v>6</v>
      </c>
    </row>
    <row r="706" spans="1:13">
      <c r="A706" s="1" t="s">
        <v>201</v>
      </c>
      <c r="B706" s="1" t="s">
        <v>283</v>
      </c>
      <c r="C706" s="1">
        <v>2021</v>
      </c>
      <c r="D706" s="14" t="s">
        <v>11</v>
      </c>
      <c r="E706">
        <v>3</v>
      </c>
      <c r="F706" s="10">
        <v>0</v>
      </c>
      <c r="G706" s="10">
        <v>0</v>
      </c>
      <c r="H706" s="10">
        <v>0</v>
      </c>
      <c r="I706" s="10">
        <v>0</v>
      </c>
      <c r="J706" s="10">
        <v>135</v>
      </c>
      <c r="K706" s="10">
        <v>3</v>
      </c>
    </row>
    <row r="707" spans="1:13">
      <c r="A707" s="1" t="s">
        <v>201</v>
      </c>
      <c r="B707" s="1" t="s">
        <v>283</v>
      </c>
      <c r="C707" s="1">
        <v>2021</v>
      </c>
      <c r="D707" s="14" t="s">
        <v>12</v>
      </c>
      <c r="E707">
        <v>4</v>
      </c>
      <c r="F707" s="10">
        <v>0</v>
      </c>
      <c r="G707" s="10">
        <v>15000</v>
      </c>
      <c r="H707" s="10">
        <v>0</v>
      </c>
      <c r="I707" s="10">
        <v>0</v>
      </c>
      <c r="J707" s="10">
        <v>381</v>
      </c>
      <c r="K707" s="10">
        <v>1</v>
      </c>
    </row>
    <row r="708" spans="1:13">
      <c r="A708" s="1" t="s">
        <v>201</v>
      </c>
      <c r="B708" s="1" t="s">
        <v>283</v>
      </c>
      <c r="C708" s="1">
        <v>2021</v>
      </c>
      <c r="D708" s="14" t="s">
        <v>13</v>
      </c>
      <c r="E708">
        <v>5</v>
      </c>
      <c r="F708" s="10">
        <v>0</v>
      </c>
      <c r="G708" s="10">
        <v>1000</v>
      </c>
      <c r="H708" s="10">
        <v>0</v>
      </c>
      <c r="I708" s="10">
        <v>0</v>
      </c>
      <c r="J708" s="10">
        <v>202</v>
      </c>
      <c r="K708" s="10">
        <v>4</v>
      </c>
    </row>
    <row r="709" spans="1:13">
      <c r="A709" s="1" t="s">
        <v>201</v>
      </c>
      <c r="B709" s="1" t="s">
        <v>283</v>
      </c>
      <c r="C709" s="1">
        <v>2021</v>
      </c>
      <c r="D709" s="14" t="s">
        <v>14</v>
      </c>
      <c r="E709">
        <v>6</v>
      </c>
      <c r="F709" s="10">
        <v>38171844</v>
      </c>
      <c r="G709" s="10">
        <v>11369678</v>
      </c>
      <c r="H709" s="10">
        <v>0</v>
      </c>
      <c r="I709" s="10">
        <v>0</v>
      </c>
      <c r="J709" s="10">
        <v>24148</v>
      </c>
      <c r="K709" s="10">
        <v>227</v>
      </c>
    </row>
    <row r="710" spans="1:13">
      <c r="A710" s="1" t="s">
        <v>201</v>
      </c>
      <c r="B710" s="1" t="s">
        <v>283</v>
      </c>
      <c r="C710" s="1">
        <v>2021</v>
      </c>
      <c r="D710" s="14" t="s">
        <v>15</v>
      </c>
      <c r="E710">
        <v>7</v>
      </c>
      <c r="F710" s="10">
        <v>168415554</v>
      </c>
      <c r="G710" s="10">
        <v>17738848</v>
      </c>
      <c r="H710" s="10">
        <v>1</v>
      </c>
      <c r="I710" s="10">
        <v>649965</v>
      </c>
      <c r="J710" s="10">
        <v>28128</v>
      </c>
      <c r="K710" s="10">
        <v>249</v>
      </c>
    </row>
    <row r="711" spans="1:13">
      <c r="A711" s="1" t="s">
        <v>201</v>
      </c>
      <c r="B711" s="1" t="s">
        <v>283</v>
      </c>
      <c r="C711" s="1">
        <v>2021</v>
      </c>
      <c r="D711" s="14" t="s">
        <v>16</v>
      </c>
      <c r="E711">
        <v>8</v>
      </c>
      <c r="F711" s="10">
        <v>4581700</v>
      </c>
      <c r="G711" s="10">
        <v>5079414</v>
      </c>
      <c r="H711" s="10">
        <v>1</v>
      </c>
      <c r="I711" s="10">
        <v>162000</v>
      </c>
      <c r="J711" s="10">
        <v>4405</v>
      </c>
      <c r="K711" s="10">
        <v>48</v>
      </c>
    </row>
    <row r="712" spans="1:13">
      <c r="A712" s="1" t="s">
        <v>201</v>
      </c>
      <c r="B712" s="1" t="s">
        <v>283</v>
      </c>
      <c r="C712" s="1">
        <v>2021</v>
      </c>
      <c r="D712" s="14" t="s">
        <v>17</v>
      </c>
      <c r="E712">
        <v>9</v>
      </c>
      <c r="F712" s="10">
        <v>850000</v>
      </c>
      <c r="G712" s="10">
        <v>779000</v>
      </c>
      <c r="H712" s="10">
        <v>2</v>
      </c>
      <c r="I712" s="10">
        <v>981263</v>
      </c>
      <c r="J712" s="10">
        <v>5538</v>
      </c>
      <c r="K712" s="10">
        <v>120</v>
      </c>
    </row>
    <row r="713" spans="1:13">
      <c r="A713" s="1" t="s">
        <v>201</v>
      </c>
      <c r="B713" s="1" t="s">
        <v>283</v>
      </c>
      <c r="C713" s="1">
        <v>2021</v>
      </c>
      <c r="D713" s="14" t="s">
        <v>18</v>
      </c>
      <c r="E713">
        <v>10</v>
      </c>
      <c r="F713" s="10">
        <v>1571000</v>
      </c>
      <c r="G713" s="10">
        <v>80000</v>
      </c>
      <c r="H713" s="10">
        <v>0</v>
      </c>
      <c r="I713" s="10">
        <v>0</v>
      </c>
      <c r="J713" s="10">
        <v>323</v>
      </c>
    </row>
    <row r="714" spans="1:13">
      <c r="A714" s="1" t="s">
        <v>201</v>
      </c>
      <c r="B714" s="1" t="s">
        <v>283</v>
      </c>
      <c r="C714" s="1">
        <v>2021</v>
      </c>
      <c r="D714" s="14" t="s">
        <v>19</v>
      </c>
      <c r="E714">
        <v>11</v>
      </c>
      <c r="F714" s="10">
        <v>4276590</v>
      </c>
      <c r="G714" s="10">
        <v>432700</v>
      </c>
      <c r="H714" s="10">
        <v>0</v>
      </c>
      <c r="I714" s="10">
        <v>0</v>
      </c>
      <c r="J714" s="10">
        <v>9438</v>
      </c>
      <c r="K714" s="10">
        <v>29</v>
      </c>
    </row>
    <row r="715" spans="1:13">
      <c r="A715" s="1" t="s">
        <v>201</v>
      </c>
      <c r="B715" s="1" t="s">
        <v>283</v>
      </c>
      <c r="C715" s="1">
        <v>2021</v>
      </c>
      <c r="D715" s="14" t="s">
        <v>20</v>
      </c>
      <c r="E715">
        <v>12</v>
      </c>
      <c r="F715" s="10">
        <v>29778981</v>
      </c>
      <c r="G715" s="10">
        <v>18724706</v>
      </c>
      <c r="H715" s="10">
        <v>17</v>
      </c>
      <c r="I715" s="10">
        <v>9384707</v>
      </c>
      <c r="J715" s="10">
        <v>8120</v>
      </c>
      <c r="K715" s="10">
        <v>85</v>
      </c>
    </row>
    <row r="716" spans="1:13">
      <c r="A716" s="1" t="s">
        <v>201</v>
      </c>
      <c r="B716" s="1" t="s">
        <v>283</v>
      </c>
      <c r="C716" s="1">
        <v>2021</v>
      </c>
      <c r="D716" s="14" t="s">
        <v>21</v>
      </c>
      <c r="E716">
        <v>13</v>
      </c>
      <c r="F716" s="10">
        <v>12807860</v>
      </c>
      <c r="G716" s="10">
        <v>47456551</v>
      </c>
      <c r="H716" s="10">
        <v>33</v>
      </c>
      <c r="I716" s="10">
        <v>575965</v>
      </c>
      <c r="J716" s="10">
        <v>79246</v>
      </c>
      <c r="K716" s="10">
        <v>1091</v>
      </c>
    </row>
    <row r="717" spans="1:13">
      <c r="A717" s="1" t="s">
        <v>201</v>
      </c>
      <c r="B717" s="1" t="s">
        <v>283</v>
      </c>
      <c r="C717" s="1">
        <v>2021</v>
      </c>
      <c r="D717" s="14" t="s">
        <v>22</v>
      </c>
      <c r="E717">
        <v>14</v>
      </c>
      <c r="F717" s="10">
        <v>33182995</v>
      </c>
      <c r="G717" s="10">
        <v>14640375</v>
      </c>
      <c r="H717" s="10">
        <v>2</v>
      </c>
      <c r="I717" s="10">
        <v>707327</v>
      </c>
      <c r="J717" s="10">
        <v>31289</v>
      </c>
      <c r="K717" s="10">
        <v>87</v>
      </c>
    </row>
    <row r="718" spans="1:13">
      <c r="A718" s="1" t="s">
        <v>201</v>
      </c>
      <c r="B718" s="1" t="s">
        <v>283</v>
      </c>
      <c r="C718" s="1">
        <v>2021</v>
      </c>
      <c r="D718" s="14" t="s">
        <v>23</v>
      </c>
      <c r="E718">
        <v>15</v>
      </c>
      <c r="F718" s="10">
        <v>60971432</v>
      </c>
      <c r="G718" s="10">
        <v>3660560</v>
      </c>
      <c r="H718" s="10">
        <v>6</v>
      </c>
      <c r="I718" s="10">
        <v>2585292</v>
      </c>
      <c r="J718" s="10">
        <v>19104</v>
      </c>
    </row>
    <row r="719" spans="1:13">
      <c r="A719" s="1" t="s">
        <v>201</v>
      </c>
      <c r="B719" s="1" t="s">
        <v>283</v>
      </c>
      <c r="C719" s="1">
        <v>2021</v>
      </c>
      <c r="D719" s="14" t="s">
        <v>24</v>
      </c>
      <c r="E719">
        <v>16</v>
      </c>
      <c r="F719" s="10">
        <v>1500000</v>
      </c>
      <c r="G719" s="10">
        <v>1687053</v>
      </c>
      <c r="H719" s="10">
        <v>2</v>
      </c>
      <c r="I719" s="10">
        <v>387867</v>
      </c>
      <c r="J719" s="10">
        <v>14130</v>
      </c>
      <c r="K719" s="10">
        <v>73</v>
      </c>
    </row>
    <row r="720" spans="1:13">
      <c r="A720" s="1" t="s">
        <v>201</v>
      </c>
      <c r="B720" s="1" t="s">
        <v>283</v>
      </c>
      <c r="C720" s="1">
        <v>2021</v>
      </c>
      <c r="D720" s="14" t="s">
        <v>25</v>
      </c>
      <c r="E720">
        <v>17</v>
      </c>
      <c r="F720" s="10">
        <f>SUM(F721:F726)</f>
        <v>34608180</v>
      </c>
      <c r="G720" s="10">
        <f>SUM(G721:G726)</f>
        <v>10170611</v>
      </c>
      <c r="H720" s="10">
        <f>SUM(H721:H726)</f>
        <v>21</v>
      </c>
      <c r="I720" s="10">
        <f>SUM(I721:I726)</f>
        <v>10421932</v>
      </c>
      <c r="J720" s="10">
        <f>SUM(J721:J726)</f>
        <v>178133</v>
      </c>
      <c r="K720" s="10">
        <f>SUM(K721:K726)</f>
        <v>562</v>
      </c>
      <c r="M720" s="15"/>
    </row>
    <row r="721" spans="1:13">
      <c r="A721" s="1" t="s">
        <v>201</v>
      </c>
      <c r="B721" s="1" t="s">
        <v>283</v>
      </c>
      <c r="C721" s="1">
        <v>2021</v>
      </c>
      <c r="D721" s="14" t="s">
        <v>26</v>
      </c>
      <c r="E721">
        <v>18</v>
      </c>
      <c r="F721" s="10">
        <v>0</v>
      </c>
      <c r="G721" s="10">
        <v>1867402</v>
      </c>
      <c r="H721" s="10">
        <v>0</v>
      </c>
      <c r="I721" s="10">
        <v>0</v>
      </c>
      <c r="J721" s="10">
        <v>9636</v>
      </c>
      <c r="K721" s="10">
        <v>55</v>
      </c>
      <c r="M721" s="15"/>
    </row>
    <row r="722" spans="1:13">
      <c r="A722" s="1" t="s">
        <v>201</v>
      </c>
      <c r="B722" s="1" t="s">
        <v>283</v>
      </c>
      <c r="C722" s="1">
        <v>2021</v>
      </c>
      <c r="D722" s="14" t="s">
        <v>27</v>
      </c>
      <c r="E722">
        <v>19</v>
      </c>
      <c r="F722" s="10">
        <v>4373300</v>
      </c>
      <c r="G722" s="10">
        <v>2325025</v>
      </c>
      <c r="H722" s="10">
        <v>1</v>
      </c>
      <c r="I722" s="10">
        <v>715599</v>
      </c>
      <c r="J722" s="10">
        <v>4051</v>
      </c>
      <c r="K722" s="10">
        <v>75</v>
      </c>
      <c r="M722" s="15"/>
    </row>
    <row r="723" spans="1:13">
      <c r="A723" s="1" t="s">
        <v>201</v>
      </c>
      <c r="B723" s="1" t="s">
        <v>283</v>
      </c>
      <c r="C723" s="1">
        <v>2021</v>
      </c>
      <c r="D723" s="14" t="s">
        <v>28</v>
      </c>
      <c r="E723">
        <v>20</v>
      </c>
      <c r="F723" s="10">
        <v>0</v>
      </c>
      <c r="G723" s="10">
        <v>210000</v>
      </c>
      <c r="H723" s="10">
        <v>1</v>
      </c>
      <c r="I723" s="10">
        <v>969600</v>
      </c>
      <c r="J723" s="10">
        <v>10318</v>
      </c>
      <c r="K723" s="10">
        <v>84</v>
      </c>
      <c r="M723" s="15"/>
    </row>
    <row r="724" spans="1:13">
      <c r="A724" s="1" t="s">
        <v>201</v>
      </c>
      <c r="B724" s="1" t="s">
        <v>283</v>
      </c>
      <c r="C724" s="1">
        <v>2021</v>
      </c>
      <c r="D724" s="14" t="s">
        <v>29</v>
      </c>
      <c r="E724">
        <v>21</v>
      </c>
      <c r="F724" s="10">
        <v>0</v>
      </c>
      <c r="G724" s="10">
        <v>350000</v>
      </c>
      <c r="H724" s="10">
        <v>0</v>
      </c>
      <c r="I724" s="10">
        <v>0</v>
      </c>
      <c r="J724" s="10">
        <v>289</v>
      </c>
      <c r="K724" s="10">
        <v>7</v>
      </c>
    </row>
    <row r="725" spans="1:13">
      <c r="A725" s="1" t="s">
        <v>201</v>
      </c>
      <c r="B725" s="1" t="s">
        <v>283</v>
      </c>
      <c r="C725" s="1">
        <v>2021</v>
      </c>
      <c r="D725" s="14" t="s">
        <v>30</v>
      </c>
      <c r="E725">
        <v>22</v>
      </c>
      <c r="F725" s="10">
        <v>2250000</v>
      </c>
      <c r="G725" s="10">
        <v>1059520</v>
      </c>
      <c r="H725" s="10">
        <v>4</v>
      </c>
      <c r="I725" s="10">
        <v>1473416</v>
      </c>
      <c r="J725" s="10">
        <v>19197</v>
      </c>
      <c r="K725" s="10">
        <v>214</v>
      </c>
    </row>
    <row r="726" spans="1:13">
      <c r="A726" s="1" t="s">
        <v>201</v>
      </c>
      <c r="B726" s="1" t="s">
        <v>283</v>
      </c>
      <c r="C726" s="1">
        <v>2021</v>
      </c>
      <c r="D726" s="38" t="s">
        <v>246</v>
      </c>
      <c r="E726">
        <v>23</v>
      </c>
      <c r="F726" s="10">
        <v>27984880</v>
      </c>
      <c r="G726" s="10">
        <v>4358664</v>
      </c>
      <c r="H726" s="10">
        <v>15</v>
      </c>
      <c r="I726" s="10">
        <v>7263317</v>
      </c>
      <c r="J726" s="10">
        <v>134642</v>
      </c>
      <c r="K726" s="10">
        <v>127</v>
      </c>
    </row>
    <row r="727" spans="1:13">
      <c r="A727" s="1" t="s">
        <v>201</v>
      </c>
      <c r="B727" s="1" t="s">
        <v>283</v>
      </c>
      <c r="C727" s="1">
        <v>2021</v>
      </c>
      <c r="D727" s="14" t="s">
        <v>31</v>
      </c>
      <c r="E727">
        <v>24</v>
      </c>
      <c r="F727" s="10">
        <v>11380261</v>
      </c>
      <c r="G727" s="10">
        <v>1002928</v>
      </c>
      <c r="H727" s="10">
        <v>1</v>
      </c>
      <c r="I727" s="10">
        <v>220631</v>
      </c>
      <c r="J727" s="10">
        <v>25590</v>
      </c>
      <c r="K727" s="10">
        <v>184</v>
      </c>
    </row>
    <row r="728" spans="1:13">
      <c r="A728" s="1" t="s">
        <v>201</v>
      </c>
      <c r="B728" s="1" t="s">
        <v>283</v>
      </c>
      <c r="C728" s="1">
        <v>2021</v>
      </c>
      <c r="D728" s="14" t="s">
        <v>32</v>
      </c>
      <c r="E728">
        <v>25</v>
      </c>
      <c r="F728" s="10">
        <v>3700000</v>
      </c>
      <c r="G728" s="10">
        <v>4792279</v>
      </c>
      <c r="H728" s="10">
        <v>11</v>
      </c>
      <c r="I728" s="10">
        <v>4915422</v>
      </c>
      <c r="J728" s="10">
        <v>110487</v>
      </c>
      <c r="K728" s="10">
        <v>369</v>
      </c>
    </row>
    <row r="729" spans="1:13">
      <c r="A729" s="1" t="s">
        <v>201</v>
      </c>
      <c r="B729" s="1" t="s">
        <v>283</v>
      </c>
      <c r="C729" s="1">
        <v>2021</v>
      </c>
      <c r="D729" s="14" t="s">
        <v>33</v>
      </c>
      <c r="E729">
        <v>26</v>
      </c>
      <c r="F729" s="10">
        <v>4965000</v>
      </c>
      <c r="G729" s="10">
        <v>26756512</v>
      </c>
      <c r="H729" s="10">
        <v>3</v>
      </c>
      <c r="I729" s="10">
        <v>3140853</v>
      </c>
      <c r="J729" s="10">
        <v>160774</v>
      </c>
      <c r="K729" s="10">
        <v>458</v>
      </c>
    </row>
    <row r="730" spans="1:13">
      <c r="A730" s="1" t="s">
        <v>201</v>
      </c>
      <c r="B730" s="1" t="s">
        <v>283</v>
      </c>
      <c r="C730" s="1">
        <v>2021</v>
      </c>
      <c r="D730" s="14" t="s">
        <v>34</v>
      </c>
      <c r="E730">
        <v>27</v>
      </c>
      <c r="F730" s="10">
        <v>2156000</v>
      </c>
      <c r="G730" s="10">
        <v>3321181</v>
      </c>
      <c r="H730" s="10">
        <v>0</v>
      </c>
      <c r="I730" s="10">
        <v>0</v>
      </c>
      <c r="J730" s="10">
        <v>17061</v>
      </c>
    </row>
    <row r="731" spans="1:13">
      <c r="A731" s="1" t="s">
        <v>189</v>
      </c>
      <c r="B731" s="1" t="s">
        <v>295</v>
      </c>
      <c r="C731" s="1">
        <v>2021</v>
      </c>
      <c r="D731" s="14" t="s">
        <v>9</v>
      </c>
      <c r="E731">
        <v>1</v>
      </c>
      <c r="F731" s="10">
        <f>SUM(F732:F737)</f>
        <v>1973235</v>
      </c>
      <c r="G731" s="10">
        <f>SUM(G732:G737)</f>
        <v>6431400</v>
      </c>
      <c r="H731" s="10">
        <f>SUM(H732:H737)</f>
        <v>4</v>
      </c>
      <c r="I731" s="10">
        <f>SUM(I732:I737)</f>
        <v>350000</v>
      </c>
      <c r="J731" s="10">
        <f>SUM(J732:J737)</f>
        <v>6867</v>
      </c>
      <c r="K731" s="10">
        <f>SUM(K732:K737)</f>
        <v>326</v>
      </c>
    </row>
    <row r="732" spans="1:13">
      <c r="A732" s="1" t="s">
        <v>189</v>
      </c>
      <c r="B732" s="1" t="s">
        <v>295</v>
      </c>
      <c r="C732" s="1">
        <v>2021</v>
      </c>
      <c r="D732" s="14" t="s">
        <v>10</v>
      </c>
      <c r="E732">
        <v>2</v>
      </c>
      <c r="F732" s="10">
        <v>0</v>
      </c>
      <c r="G732" s="10">
        <v>3084200</v>
      </c>
      <c r="H732" s="10">
        <v>0</v>
      </c>
      <c r="I732" s="10">
        <v>0</v>
      </c>
      <c r="J732" s="10">
        <v>250</v>
      </c>
      <c r="K732" s="10">
        <v>4</v>
      </c>
    </row>
    <row r="733" spans="1:13">
      <c r="A733" s="1" t="s">
        <v>189</v>
      </c>
      <c r="B733" s="1" t="s">
        <v>295</v>
      </c>
      <c r="C733" s="1">
        <v>2021</v>
      </c>
      <c r="D733" s="14" t="s">
        <v>11</v>
      </c>
      <c r="E733">
        <v>3</v>
      </c>
      <c r="F733" s="10">
        <v>0</v>
      </c>
      <c r="G733" s="10">
        <v>0</v>
      </c>
      <c r="H733" s="10">
        <v>0</v>
      </c>
      <c r="I733" s="10">
        <v>0</v>
      </c>
      <c r="J733" s="10">
        <v>411</v>
      </c>
      <c r="K733" s="10">
        <v>6</v>
      </c>
    </row>
    <row r="734" spans="1:13">
      <c r="A734" s="1" t="s">
        <v>189</v>
      </c>
      <c r="B734" s="1" t="s">
        <v>295</v>
      </c>
      <c r="C734" s="1">
        <v>2021</v>
      </c>
      <c r="D734" s="14" t="s">
        <v>12</v>
      </c>
      <c r="E734">
        <v>4</v>
      </c>
      <c r="F734" s="10">
        <v>0</v>
      </c>
      <c r="G734" s="10">
        <v>0</v>
      </c>
      <c r="H734" s="10">
        <v>0</v>
      </c>
      <c r="I734" s="10">
        <v>0</v>
      </c>
      <c r="J734" s="10">
        <v>61</v>
      </c>
      <c r="K734" s="10">
        <v>1</v>
      </c>
    </row>
    <row r="735" spans="1:13">
      <c r="A735" s="1" t="s">
        <v>189</v>
      </c>
      <c r="B735" s="1" t="s">
        <v>295</v>
      </c>
      <c r="C735" s="1">
        <v>2021</v>
      </c>
      <c r="D735" s="14" t="s">
        <v>13</v>
      </c>
      <c r="E735">
        <v>5</v>
      </c>
      <c r="F735" s="10">
        <v>0</v>
      </c>
      <c r="G735" s="10">
        <v>0</v>
      </c>
      <c r="H735" s="10">
        <v>0</v>
      </c>
      <c r="I735" s="10">
        <v>0</v>
      </c>
      <c r="J735" s="10">
        <v>596</v>
      </c>
      <c r="K735" s="10">
        <v>9</v>
      </c>
    </row>
    <row r="736" spans="1:13">
      <c r="A736" s="1" t="s">
        <v>189</v>
      </c>
      <c r="B736" s="1" t="s">
        <v>295</v>
      </c>
      <c r="C736" s="1">
        <v>2021</v>
      </c>
      <c r="D736" s="14" t="s">
        <v>14</v>
      </c>
      <c r="E736">
        <v>6</v>
      </c>
      <c r="F736" s="10">
        <v>1973235</v>
      </c>
      <c r="G736" s="10">
        <v>3197200</v>
      </c>
      <c r="H736" s="10">
        <v>1</v>
      </c>
      <c r="I736" s="10">
        <v>200000</v>
      </c>
      <c r="J736" s="10">
        <v>3243</v>
      </c>
      <c r="K736" s="10">
        <v>89</v>
      </c>
    </row>
    <row r="737" spans="1:13">
      <c r="A737" s="1" t="s">
        <v>189</v>
      </c>
      <c r="B737" s="1" t="s">
        <v>295</v>
      </c>
      <c r="C737" s="1">
        <v>2021</v>
      </c>
      <c r="D737" s="14" t="s">
        <v>15</v>
      </c>
      <c r="E737">
        <v>7</v>
      </c>
      <c r="F737" s="10">
        <v>0</v>
      </c>
      <c r="G737" s="10">
        <v>150000</v>
      </c>
      <c r="H737" s="10">
        <v>3</v>
      </c>
      <c r="I737" s="10">
        <v>150000</v>
      </c>
      <c r="J737" s="10">
        <v>2306</v>
      </c>
      <c r="K737" s="10">
        <v>217</v>
      </c>
    </row>
    <row r="738" spans="1:13">
      <c r="A738" s="1" t="s">
        <v>189</v>
      </c>
      <c r="B738" s="1" t="s">
        <v>295</v>
      </c>
      <c r="C738" s="1">
        <v>2021</v>
      </c>
      <c r="D738" s="14" t="s">
        <v>16</v>
      </c>
      <c r="E738">
        <v>8</v>
      </c>
      <c r="F738" s="10">
        <v>8047590</v>
      </c>
      <c r="G738" s="10">
        <v>609981</v>
      </c>
      <c r="H738" s="10">
        <v>1</v>
      </c>
      <c r="I738" s="10">
        <v>78520</v>
      </c>
      <c r="J738" s="10">
        <v>3765</v>
      </c>
      <c r="K738" s="10">
        <v>47</v>
      </c>
    </row>
    <row r="739" spans="1:13">
      <c r="A739" s="1" t="s">
        <v>189</v>
      </c>
      <c r="B739" s="1" t="s">
        <v>295</v>
      </c>
      <c r="C739" s="1">
        <v>2021</v>
      </c>
      <c r="D739" s="14" t="s">
        <v>17</v>
      </c>
      <c r="E739">
        <v>9</v>
      </c>
      <c r="F739" s="10">
        <v>168587</v>
      </c>
      <c r="G739" s="10">
        <v>118625</v>
      </c>
      <c r="H739" s="10">
        <v>4</v>
      </c>
      <c r="I739" s="10">
        <v>1603902</v>
      </c>
      <c r="J739" s="10">
        <v>9997</v>
      </c>
      <c r="K739" s="10">
        <v>91</v>
      </c>
    </row>
    <row r="740" spans="1:13">
      <c r="A740" s="1" t="s">
        <v>189</v>
      </c>
      <c r="B740" s="1" t="s">
        <v>295</v>
      </c>
      <c r="C740" s="1">
        <v>2021</v>
      </c>
      <c r="D740" s="14" t="s">
        <v>18</v>
      </c>
      <c r="E740">
        <v>10</v>
      </c>
      <c r="F740" s="10">
        <v>0</v>
      </c>
      <c r="G740" s="10">
        <v>0</v>
      </c>
      <c r="H740" s="10">
        <v>0</v>
      </c>
      <c r="I740" s="10">
        <v>0</v>
      </c>
      <c r="J740" s="10">
        <v>372</v>
      </c>
    </row>
    <row r="741" spans="1:13">
      <c r="A741" s="1" t="s">
        <v>189</v>
      </c>
      <c r="B741" s="1" t="s">
        <v>295</v>
      </c>
      <c r="C741" s="1">
        <v>2021</v>
      </c>
      <c r="D741" s="14" t="s">
        <v>19</v>
      </c>
      <c r="E741">
        <v>11</v>
      </c>
      <c r="F741" s="10">
        <v>0</v>
      </c>
      <c r="G741" s="10">
        <v>218000</v>
      </c>
      <c r="H741" s="10">
        <v>0</v>
      </c>
      <c r="I741" s="10">
        <v>0</v>
      </c>
      <c r="J741" s="10">
        <v>5707</v>
      </c>
      <c r="K741" s="10">
        <v>6</v>
      </c>
    </row>
    <row r="742" spans="1:13">
      <c r="A742" s="1" t="s">
        <v>189</v>
      </c>
      <c r="B742" s="1" t="s">
        <v>295</v>
      </c>
      <c r="C742" s="1">
        <v>2021</v>
      </c>
      <c r="D742" s="14" t="s">
        <v>20</v>
      </c>
      <c r="E742">
        <v>12</v>
      </c>
      <c r="F742" s="10">
        <v>71370</v>
      </c>
      <c r="G742" s="10">
        <v>389400</v>
      </c>
      <c r="H742" s="10">
        <v>0</v>
      </c>
      <c r="I742" s="10">
        <v>0</v>
      </c>
      <c r="J742" s="10">
        <v>8944</v>
      </c>
      <c r="K742" s="10">
        <v>20</v>
      </c>
    </row>
    <row r="743" spans="1:13">
      <c r="A743" s="1" t="s">
        <v>189</v>
      </c>
      <c r="B743" s="1" t="s">
        <v>295</v>
      </c>
      <c r="C743" s="1">
        <v>2021</v>
      </c>
      <c r="D743" s="14" t="s">
        <v>21</v>
      </c>
      <c r="E743">
        <v>13</v>
      </c>
      <c r="F743" s="10">
        <v>4184385</v>
      </c>
      <c r="G743" s="10">
        <v>1756678</v>
      </c>
      <c r="H743" s="10">
        <v>4</v>
      </c>
      <c r="I743" s="10">
        <v>398205</v>
      </c>
      <c r="J743" s="10">
        <v>156335</v>
      </c>
      <c r="K743" s="10">
        <v>506</v>
      </c>
    </row>
    <row r="744" spans="1:13">
      <c r="A744" s="1" t="s">
        <v>189</v>
      </c>
      <c r="B744" s="1" t="s">
        <v>295</v>
      </c>
      <c r="C744" s="1">
        <v>2021</v>
      </c>
      <c r="D744" s="14" t="s">
        <v>22</v>
      </c>
      <c r="E744">
        <v>14</v>
      </c>
      <c r="F744" s="10">
        <v>6752277</v>
      </c>
      <c r="G744" s="10">
        <v>1137800</v>
      </c>
      <c r="H744" s="10">
        <v>1</v>
      </c>
      <c r="I744" s="10">
        <v>212400</v>
      </c>
      <c r="J744" s="10">
        <v>44368</v>
      </c>
      <c r="K744" s="10">
        <v>39</v>
      </c>
    </row>
    <row r="745" spans="1:13">
      <c r="A745" s="1" t="s">
        <v>189</v>
      </c>
      <c r="B745" s="1" t="s">
        <v>295</v>
      </c>
      <c r="C745" s="1">
        <v>2021</v>
      </c>
      <c r="D745" s="14" t="s">
        <v>23</v>
      </c>
      <c r="E745">
        <v>15</v>
      </c>
      <c r="F745" s="10">
        <v>1152074</v>
      </c>
      <c r="G745" s="10">
        <v>642503</v>
      </c>
      <c r="H745" s="10">
        <v>7</v>
      </c>
      <c r="I745" s="10">
        <v>265720</v>
      </c>
      <c r="J745" s="10">
        <v>12707</v>
      </c>
    </row>
    <row r="746" spans="1:13">
      <c r="A746" s="1" t="s">
        <v>189</v>
      </c>
      <c r="B746" s="1" t="s">
        <v>295</v>
      </c>
      <c r="C746" s="1">
        <v>2021</v>
      </c>
      <c r="D746" s="14" t="s">
        <v>24</v>
      </c>
      <c r="E746">
        <v>16</v>
      </c>
      <c r="F746" s="10">
        <v>192456</v>
      </c>
      <c r="G746" s="10">
        <v>1344019</v>
      </c>
      <c r="H746" s="10">
        <v>2</v>
      </c>
      <c r="I746" s="10">
        <v>330000</v>
      </c>
      <c r="J746" s="10">
        <v>31798</v>
      </c>
      <c r="K746" s="10">
        <v>94</v>
      </c>
    </row>
    <row r="747" spans="1:13">
      <c r="A747" s="1" t="s">
        <v>189</v>
      </c>
      <c r="B747" s="1" t="s">
        <v>295</v>
      </c>
      <c r="C747" s="1">
        <v>2021</v>
      </c>
      <c r="D747" s="14" t="s">
        <v>25</v>
      </c>
      <c r="E747">
        <v>17</v>
      </c>
      <c r="F747" s="10">
        <f>SUM(F748:F753)</f>
        <v>17988123</v>
      </c>
      <c r="G747" s="10">
        <f>SUM(G748:G753)</f>
        <v>2309706</v>
      </c>
      <c r="H747" s="10">
        <f>SUM(H748:H753)</f>
        <v>21</v>
      </c>
      <c r="I747" s="10">
        <f>SUM(I748:I753)</f>
        <v>26953782</v>
      </c>
      <c r="J747" s="10">
        <f>SUM(J748:J753)</f>
        <v>342217</v>
      </c>
      <c r="K747" s="10">
        <f>SUM(K748:K753)</f>
        <v>358</v>
      </c>
      <c r="M747" s="15"/>
    </row>
    <row r="748" spans="1:13">
      <c r="A748" s="1" t="s">
        <v>189</v>
      </c>
      <c r="B748" s="1" t="s">
        <v>295</v>
      </c>
      <c r="C748" s="1">
        <v>2021</v>
      </c>
      <c r="D748" s="14" t="s">
        <v>26</v>
      </c>
      <c r="E748">
        <v>18</v>
      </c>
      <c r="F748" s="10">
        <v>398000</v>
      </c>
      <c r="G748" s="10">
        <v>944786</v>
      </c>
      <c r="H748" s="10">
        <v>3</v>
      </c>
      <c r="I748" s="10">
        <v>698000</v>
      </c>
      <c r="J748" s="10">
        <v>22537</v>
      </c>
      <c r="K748" s="10">
        <v>70</v>
      </c>
      <c r="M748" s="15"/>
    </row>
    <row r="749" spans="1:13">
      <c r="A749" s="1" t="s">
        <v>189</v>
      </c>
      <c r="B749" s="1" t="s">
        <v>295</v>
      </c>
      <c r="C749" s="1">
        <v>2021</v>
      </c>
      <c r="D749" s="14" t="s">
        <v>27</v>
      </c>
      <c r="E749">
        <v>19</v>
      </c>
      <c r="F749" s="10">
        <v>1000000</v>
      </c>
      <c r="G749" s="10">
        <v>150000</v>
      </c>
      <c r="H749" s="10">
        <v>3</v>
      </c>
      <c r="I749" s="10">
        <v>1000000</v>
      </c>
      <c r="J749" s="10">
        <v>389</v>
      </c>
      <c r="K749" s="10">
        <v>11</v>
      </c>
      <c r="M749" s="15"/>
    </row>
    <row r="750" spans="1:13">
      <c r="A750" s="1" t="s">
        <v>189</v>
      </c>
      <c r="B750" s="1" t="s">
        <v>295</v>
      </c>
      <c r="C750" s="1">
        <v>2021</v>
      </c>
      <c r="D750" s="14" t="s">
        <v>28</v>
      </c>
      <c r="E750">
        <v>20</v>
      </c>
      <c r="F750" s="10">
        <v>472823</v>
      </c>
      <c r="G750" s="10">
        <v>114753</v>
      </c>
      <c r="H750" s="10">
        <v>6</v>
      </c>
      <c r="I750" s="10">
        <v>9380000</v>
      </c>
      <c r="J750" s="10">
        <v>12891</v>
      </c>
      <c r="K750" s="10">
        <v>76</v>
      </c>
      <c r="M750" s="15"/>
    </row>
    <row r="751" spans="1:13">
      <c r="A751" s="1" t="s">
        <v>189</v>
      </c>
      <c r="B751" s="1" t="s">
        <v>295</v>
      </c>
      <c r="C751" s="1">
        <v>2021</v>
      </c>
      <c r="D751" s="14" t="s">
        <v>29</v>
      </c>
      <c r="E751">
        <v>21</v>
      </c>
      <c r="F751" s="10">
        <v>0</v>
      </c>
      <c r="G751" s="10">
        <v>60000</v>
      </c>
      <c r="H751" s="10">
        <v>0</v>
      </c>
      <c r="I751" s="10">
        <v>0</v>
      </c>
      <c r="J751" s="10">
        <v>537</v>
      </c>
      <c r="K751" s="10">
        <v>14</v>
      </c>
    </row>
    <row r="752" spans="1:13">
      <c r="A752" s="1" t="s">
        <v>189</v>
      </c>
      <c r="B752" s="1" t="s">
        <v>295</v>
      </c>
      <c r="C752" s="1">
        <v>2021</v>
      </c>
      <c r="D752" s="14" t="s">
        <v>30</v>
      </c>
      <c r="E752">
        <v>22</v>
      </c>
      <c r="F752" s="10">
        <v>0</v>
      </c>
      <c r="G752" s="10">
        <v>454631</v>
      </c>
      <c r="H752" s="10">
        <v>1</v>
      </c>
      <c r="I752" s="10">
        <v>30000</v>
      </c>
      <c r="J752" s="10">
        <v>38701</v>
      </c>
      <c r="K752" s="10">
        <v>139</v>
      </c>
    </row>
    <row r="753" spans="1:11">
      <c r="A753" s="1" t="s">
        <v>189</v>
      </c>
      <c r="B753" s="1" t="s">
        <v>295</v>
      </c>
      <c r="C753" s="1">
        <v>2021</v>
      </c>
      <c r="D753" s="38" t="s">
        <v>246</v>
      </c>
      <c r="E753">
        <v>23</v>
      </c>
      <c r="F753" s="10">
        <v>16117300</v>
      </c>
      <c r="G753" s="10">
        <v>585536</v>
      </c>
      <c r="H753" s="10">
        <v>8</v>
      </c>
      <c r="I753" s="10">
        <v>15845782</v>
      </c>
      <c r="J753" s="10">
        <v>267162</v>
      </c>
      <c r="K753" s="10">
        <v>48</v>
      </c>
    </row>
    <row r="754" spans="1:11">
      <c r="A754" s="1" t="s">
        <v>189</v>
      </c>
      <c r="B754" s="1" t="s">
        <v>295</v>
      </c>
      <c r="C754" s="1">
        <v>2021</v>
      </c>
      <c r="D754" s="14" t="s">
        <v>31</v>
      </c>
      <c r="E754">
        <v>24</v>
      </c>
      <c r="F754" s="10">
        <v>269658</v>
      </c>
      <c r="G754" s="10">
        <v>1220073</v>
      </c>
      <c r="H754" s="10">
        <v>2</v>
      </c>
      <c r="I754" s="10">
        <v>150000</v>
      </c>
      <c r="J754" s="10">
        <v>164609</v>
      </c>
      <c r="K754" s="10">
        <v>72</v>
      </c>
    </row>
    <row r="755" spans="1:11">
      <c r="A755" s="1" t="s">
        <v>189</v>
      </c>
      <c r="B755" s="1" t="s">
        <v>295</v>
      </c>
      <c r="C755" s="1">
        <v>2021</v>
      </c>
      <c r="D755" s="14" t="s">
        <v>32</v>
      </c>
      <c r="E755">
        <v>25</v>
      </c>
      <c r="F755" s="10">
        <v>471043</v>
      </c>
      <c r="G755" s="10">
        <v>372264</v>
      </c>
      <c r="H755" s="10">
        <v>2</v>
      </c>
      <c r="I755" s="10">
        <v>110000</v>
      </c>
      <c r="J755" s="10">
        <v>255704</v>
      </c>
      <c r="K755" s="10">
        <v>233</v>
      </c>
    </row>
    <row r="756" spans="1:11">
      <c r="A756" s="1" t="s">
        <v>189</v>
      </c>
      <c r="B756" s="1" t="s">
        <v>295</v>
      </c>
      <c r="C756" s="1">
        <v>2021</v>
      </c>
      <c r="D756" s="14" t="s">
        <v>33</v>
      </c>
      <c r="E756">
        <v>26</v>
      </c>
      <c r="F756" s="10">
        <v>2524446</v>
      </c>
      <c r="G756" s="10">
        <v>8646549</v>
      </c>
      <c r="H756" s="10">
        <v>12</v>
      </c>
      <c r="I756" s="10">
        <v>2141000</v>
      </c>
      <c r="J756" s="10">
        <v>153013</v>
      </c>
      <c r="K756" s="10">
        <v>328</v>
      </c>
    </row>
    <row r="757" spans="1:11">
      <c r="A757" s="1" t="s">
        <v>189</v>
      </c>
      <c r="B757" s="1" t="s">
        <v>295</v>
      </c>
      <c r="C757" s="1">
        <v>2021</v>
      </c>
      <c r="D757" s="14" t="s">
        <v>34</v>
      </c>
      <c r="E757">
        <v>27</v>
      </c>
      <c r="F757" s="10">
        <v>0</v>
      </c>
      <c r="G757" s="10">
        <v>496500</v>
      </c>
      <c r="H757" s="10">
        <v>2</v>
      </c>
      <c r="I757" s="10">
        <v>150000</v>
      </c>
      <c r="J757" s="10">
        <v>17216</v>
      </c>
    </row>
    <row r="758" spans="1:11">
      <c r="A758" s="1" t="s">
        <v>234</v>
      </c>
      <c r="B758" s="1" t="s">
        <v>274</v>
      </c>
      <c r="C758" s="1">
        <v>2021</v>
      </c>
      <c r="D758" s="14" t="s">
        <v>9</v>
      </c>
      <c r="E758">
        <v>1</v>
      </c>
      <c r="F758" s="10">
        <f>SUM(F759:F764)</f>
        <v>1461941</v>
      </c>
      <c r="G758" s="10">
        <f>SUM(G759:G764)</f>
        <v>7500</v>
      </c>
      <c r="H758" s="10">
        <f>SUM(H759:H764)</f>
        <v>4</v>
      </c>
      <c r="I758" s="10">
        <f>SUM(I759:I764)</f>
        <v>454500</v>
      </c>
      <c r="J758" s="10">
        <f>SUM(J759:J764)</f>
        <v>2189</v>
      </c>
      <c r="K758" s="10">
        <f>SUM(K759:K764)</f>
        <v>2</v>
      </c>
    </row>
    <row r="759" spans="1:11">
      <c r="A759" s="1" t="s">
        <v>234</v>
      </c>
      <c r="B759" s="1" t="s">
        <v>274</v>
      </c>
      <c r="C759" s="1">
        <v>2021</v>
      </c>
      <c r="D759" s="14" t="s">
        <v>10</v>
      </c>
      <c r="E759">
        <v>2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</row>
    <row r="760" spans="1:11">
      <c r="A760" s="1" t="s">
        <v>234</v>
      </c>
      <c r="B760" s="1" t="s">
        <v>274</v>
      </c>
      <c r="C760" s="1">
        <v>2021</v>
      </c>
      <c r="D760" s="14" t="s">
        <v>11</v>
      </c>
      <c r="E760">
        <v>3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</row>
    <row r="761" spans="1:11">
      <c r="A761" s="1" t="s">
        <v>234</v>
      </c>
      <c r="B761" s="1" t="s">
        <v>274</v>
      </c>
      <c r="C761" s="1">
        <v>2021</v>
      </c>
      <c r="D761" s="14" t="s">
        <v>12</v>
      </c>
      <c r="E761">
        <v>4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</row>
    <row r="762" spans="1:11">
      <c r="A762" s="1" t="s">
        <v>234</v>
      </c>
      <c r="B762" s="1" t="s">
        <v>274</v>
      </c>
      <c r="C762" s="1">
        <v>2021</v>
      </c>
      <c r="D762" s="14" t="s">
        <v>13</v>
      </c>
      <c r="E762">
        <v>5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</row>
    <row r="763" spans="1:11">
      <c r="A763" s="1" t="s">
        <v>234</v>
      </c>
      <c r="B763" s="1" t="s">
        <v>274</v>
      </c>
      <c r="C763" s="1">
        <v>2021</v>
      </c>
      <c r="D763" s="14" t="s">
        <v>14</v>
      </c>
      <c r="E763">
        <v>6</v>
      </c>
      <c r="F763" s="10">
        <v>400265</v>
      </c>
      <c r="G763" s="10">
        <v>0</v>
      </c>
      <c r="H763" s="10">
        <v>0</v>
      </c>
      <c r="I763" s="10">
        <v>0</v>
      </c>
      <c r="J763" s="10">
        <v>387</v>
      </c>
      <c r="K763" s="10">
        <v>1</v>
      </c>
    </row>
    <row r="764" spans="1:11">
      <c r="A764" s="1" t="s">
        <v>234</v>
      </c>
      <c r="B764" s="1" t="s">
        <v>274</v>
      </c>
      <c r="C764" s="1">
        <v>2021</v>
      </c>
      <c r="D764" s="14" t="s">
        <v>15</v>
      </c>
      <c r="E764">
        <v>7</v>
      </c>
      <c r="F764" s="10">
        <v>1061676</v>
      </c>
      <c r="G764" s="10">
        <v>7500</v>
      </c>
      <c r="H764" s="10">
        <v>4</v>
      </c>
      <c r="I764" s="10">
        <v>454500</v>
      </c>
      <c r="J764" s="10">
        <v>1802</v>
      </c>
      <c r="K764" s="10">
        <v>1</v>
      </c>
    </row>
    <row r="765" spans="1:11">
      <c r="A765" s="1" t="s">
        <v>234</v>
      </c>
      <c r="B765" s="1" t="s">
        <v>274</v>
      </c>
      <c r="C765" s="1">
        <v>2021</v>
      </c>
      <c r="D765" s="14" t="s">
        <v>16</v>
      </c>
      <c r="E765">
        <v>8</v>
      </c>
      <c r="F765" s="10">
        <v>167282390</v>
      </c>
      <c r="G765" s="10">
        <v>165000</v>
      </c>
      <c r="H765" s="10">
        <v>0</v>
      </c>
      <c r="I765" s="10">
        <v>0</v>
      </c>
      <c r="J765" s="10">
        <v>304</v>
      </c>
      <c r="K765" s="10">
        <v>4</v>
      </c>
    </row>
    <row r="766" spans="1:11">
      <c r="A766" s="1" t="s">
        <v>234</v>
      </c>
      <c r="B766" s="1" t="s">
        <v>274</v>
      </c>
      <c r="C766" s="1">
        <v>2021</v>
      </c>
      <c r="D766" s="14" t="s">
        <v>17</v>
      </c>
      <c r="E766">
        <v>9</v>
      </c>
      <c r="F766" s="10">
        <v>665100</v>
      </c>
      <c r="G766" s="10">
        <v>0</v>
      </c>
      <c r="H766" s="10">
        <v>1</v>
      </c>
      <c r="I766" s="10">
        <v>54936</v>
      </c>
      <c r="J766" s="10">
        <v>65</v>
      </c>
      <c r="K766" s="10">
        <v>3</v>
      </c>
    </row>
    <row r="767" spans="1:11">
      <c r="A767" s="1" t="s">
        <v>234</v>
      </c>
      <c r="B767" s="1" t="s">
        <v>274</v>
      </c>
      <c r="C767" s="1">
        <v>2021</v>
      </c>
      <c r="D767" s="14" t="s">
        <v>18</v>
      </c>
      <c r="E767">
        <v>10</v>
      </c>
      <c r="F767" s="10">
        <v>320000</v>
      </c>
      <c r="G767" s="10">
        <v>8900</v>
      </c>
      <c r="H767" s="10">
        <v>0</v>
      </c>
      <c r="I767" s="10">
        <v>0</v>
      </c>
      <c r="J767" s="10">
        <v>93</v>
      </c>
    </row>
    <row r="768" spans="1:11">
      <c r="A768" s="1" t="s">
        <v>234</v>
      </c>
      <c r="B768" s="1" t="s">
        <v>274</v>
      </c>
      <c r="C768" s="1">
        <v>2021</v>
      </c>
      <c r="D768" s="14" t="s">
        <v>19</v>
      </c>
      <c r="E768">
        <v>11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</row>
    <row r="769" spans="1:13">
      <c r="A769" s="1" t="s">
        <v>234</v>
      </c>
      <c r="B769" s="1" t="s">
        <v>274</v>
      </c>
      <c r="C769" s="1">
        <v>2021</v>
      </c>
      <c r="D769" s="14" t="s">
        <v>20</v>
      </c>
      <c r="E769">
        <v>12</v>
      </c>
      <c r="F769" s="10">
        <v>1550900</v>
      </c>
      <c r="G769" s="10">
        <v>4057282</v>
      </c>
      <c r="H769" s="10">
        <v>0</v>
      </c>
      <c r="I769" s="10">
        <v>0</v>
      </c>
      <c r="J769" s="10">
        <v>707</v>
      </c>
      <c r="K769" s="10">
        <v>24</v>
      </c>
    </row>
    <row r="770" spans="1:13">
      <c r="A770" s="1" t="s">
        <v>234</v>
      </c>
      <c r="B770" s="1" t="s">
        <v>274</v>
      </c>
      <c r="C770" s="1">
        <v>2021</v>
      </c>
      <c r="D770" s="14" t="s">
        <v>21</v>
      </c>
      <c r="E770">
        <v>13</v>
      </c>
      <c r="F770" s="10">
        <v>2800000</v>
      </c>
      <c r="G770" s="10">
        <v>2313436</v>
      </c>
      <c r="H770" s="10">
        <v>3</v>
      </c>
      <c r="I770" s="10">
        <v>344543</v>
      </c>
      <c r="J770" s="10">
        <v>23755</v>
      </c>
      <c r="K770" s="10">
        <v>85</v>
      </c>
    </row>
    <row r="771" spans="1:13">
      <c r="A771" s="1" t="s">
        <v>234</v>
      </c>
      <c r="B771" s="1" t="s">
        <v>274</v>
      </c>
      <c r="C771" s="1">
        <v>2021</v>
      </c>
      <c r="D771" s="14" t="s">
        <v>22</v>
      </c>
      <c r="E771">
        <v>14</v>
      </c>
      <c r="F771" s="10">
        <v>990000</v>
      </c>
      <c r="G771" s="10">
        <v>267200</v>
      </c>
      <c r="H771" s="10">
        <v>1</v>
      </c>
      <c r="I771" s="10">
        <v>150000</v>
      </c>
      <c r="J771" s="10">
        <v>4500</v>
      </c>
      <c r="K771" s="10">
        <v>4</v>
      </c>
    </row>
    <row r="772" spans="1:13">
      <c r="A772" s="1" t="s">
        <v>234</v>
      </c>
      <c r="B772" s="1" t="s">
        <v>274</v>
      </c>
      <c r="C772" s="1">
        <v>2021</v>
      </c>
      <c r="D772" s="14" t="s">
        <v>23</v>
      </c>
      <c r="E772">
        <v>15</v>
      </c>
      <c r="F772" s="10">
        <v>50000</v>
      </c>
      <c r="G772" s="10">
        <v>592927</v>
      </c>
      <c r="H772" s="10">
        <v>0</v>
      </c>
      <c r="I772" s="10">
        <v>0</v>
      </c>
      <c r="J772" s="10">
        <v>703</v>
      </c>
    </row>
    <row r="773" spans="1:13">
      <c r="A773" s="1" t="s">
        <v>234</v>
      </c>
      <c r="B773" s="1" t="s">
        <v>274</v>
      </c>
      <c r="C773" s="1">
        <v>2021</v>
      </c>
      <c r="D773" s="14" t="s">
        <v>24</v>
      </c>
      <c r="E773">
        <v>16</v>
      </c>
      <c r="F773" s="10">
        <v>100000</v>
      </c>
      <c r="G773" s="10">
        <v>219109</v>
      </c>
      <c r="H773" s="10">
        <v>0</v>
      </c>
      <c r="I773" s="10">
        <v>0</v>
      </c>
      <c r="J773" s="10">
        <v>7890</v>
      </c>
      <c r="K773" s="10">
        <v>5</v>
      </c>
    </row>
    <row r="774" spans="1:13">
      <c r="A774" s="1" t="s">
        <v>234</v>
      </c>
      <c r="B774" s="1" t="s">
        <v>274</v>
      </c>
      <c r="C774" s="1">
        <v>2021</v>
      </c>
      <c r="D774" s="14" t="s">
        <v>25</v>
      </c>
      <c r="E774">
        <v>17</v>
      </c>
      <c r="F774" s="10">
        <f>SUM(F775:F780)</f>
        <v>2396900</v>
      </c>
      <c r="G774" s="10">
        <f>SUM(G775:G780)</f>
        <v>1933500</v>
      </c>
      <c r="H774" s="10">
        <f>SUM(H775:H780)</f>
        <v>0</v>
      </c>
      <c r="I774" s="10">
        <f>SUM(I775:I780)</f>
        <v>0</v>
      </c>
      <c r="J774" s="10">
        <f>SUM(J775:J780)</f>
        <v>46095</v>
      </c>
      <c r="K774" s="10">
        <f>SUM(K775:K780)</f>
        <v>54</v>
      </c>
      <c r="L774">
        <v>42500</v>
      </c>
      <c r="M774" s="15"/>
    </row>
    <row r="775" spans="1:13">
      <c r="A775" s="1" t="s">
        <v>234</v>
      </c>
      <c r="B775" s="1" t="s">
        <v>274</v>
      </c>
      <c r="C775" s="1">
        <v>2021</v>
      </c>
      <c r="D775" s="14" t="s">
        <v>26</v>
      </c>
      <c r="E775">
        <v>18</v>
      </c>
      <c r="F775" s="10">
        <v>311600</v>
      </c>
      <c r="G775" s="10">
        <v>340000</v>
      </c>
      <c r="H775" s="10">
        <v>0</v>
      </c>
      <c r="I775" s="10">
        <v>0</v>
      </c>
      <c r="J775" s="10">
        <v>1843</v>
      </c>
      <c r="K775" s="10">
        <v>30</v>
      </c>
      <c r="M775" s="15"/>
    </row>
    <row r="776" spans="1:13">
      <c r="A776" s="1" t="s">
        <v>234</v>
      </c>
      <c r="B776" s="1" t="s">
        <v>274</v>
      </c>
      <c r="C776" s="1">
        <v>2021</v>
      </c>
      <c r="D776" s="14" t="s">
        <v>27</v>
      </c>
      <c r="E776">
        <v>19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M776" s="15"/>
    </row>
    <row r="777" spans="1:13">
      <c r="A777" s="1" t="s">
        <v>234</v>
      </c>
      <c r="B777" s="1" t="s">
        <v>274</v>
      </c>
      <c r="C777" s="1">
        <v>2021</v>
      </c>
      <c r="D777" s="14" t="s">
        <v>28</v>
      </c>
      <c r="E777">
        <v>20</v>
      </c>
      <c r="F777" s="10">
        <v>0</v>
      </c>
      <c r="G777" s="10">
        <v>0</v>
      </c>
      <c r="H777" s="10">
        <v>0</v>
      </c>
      <c r="I777" s="10">
        <v>0</v>
      </c>
      <c r="J777" s="10">
        <v>256</v>
      </c>
      <c r="K777" s="10">
        <v>3</v>
      </c>
      <c r="M777" s="15"/>
    </row>
    <row r="778" spans="1:13">
      <c r="A778" s="1" t="s">
        <v>234</v>
      </c>
      <c r="B778" s="1" t="s">
        <v>274</v>
      </c>
      <c r="C778" s="1">
        <v>2021</v>
      </c>
      <c r="D778" s="14" t="s">
        <v>29</v>
      </c>
      <c r="E778">
        <v>21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</row>
    <row r="779" spans="1:13">
      <c r="A779" s="1" t="s">
        <v>234</v>
      </c>
      <c r="B779" s="1" t="s">
        <v>274</v>
      </c>
      <c r="C779" s="1">
        <v>2021</v>
      </c>
      <c r="D779" s="14" t="s">
        <v>30</v>
      </c>
      <c r="E779">
        <v>22</v>
      </c>
      <c r="F779" s="10">
        <v>0</v>
      </c>
      <c r="G779" s="10">
        <v>95000</v>
      </c>
      <c r="H779" s="10">
        <v>0</v>
      </c>
      <c r="I779" s="10">
        <v>0</v>
      </c>
      <c r="J779" s="10">
        <v>419</v>
      </c>
      <c r="K779" s="10">
        <v>12</v>
      </c>
    </row>
    <row r="780" spans="1:13">
      <c r="A780" s="1" t="s">
        <v>234</v>
      </c>
      <c r="B780" s="1" t="s">
        <v>274</v>
      </c>
      <c r="C780" s="1">
        <v>2021</v>
      </c>
      <c r="D780" s="38" t="s">
        <v>246</v>
      </c>
      <c r="E780">
        <v>23</v>
      </c>
      <c r="F780" s="10">
        <v>2085300</v>
      </c>
      <c r="G780" s="10">
        <v>1498500</v>
      </c>
      <c r="H780" s="10">
        <v>0</v>
      </c>
      <c r="I780" s="10">
        <v>0</v>
      </c>
      <c r="J780" s="10">
        <v>43577</v>
      </c>
      <c r="K780" s="10">
        <v>9</v>
      </c>
    </row>
    <row r="781" spans="1:13">
      <c r="A781" s="1" t="s">
        <v>234</v>
      </c>
      <c r="B781" s="1" t="s">
        <v>274</v>
      </c>
      <c r="C781" s="1">
        <v>2021</v>
      </c>
      <c r="D781" s="14" t="s">
        <v>31</v>
      </c>
      <c r="E781">
        <v>24</v>
      </c>
      <c r="F781" s="10">
        <v>1278500</v>
      </c>
      <c r="G781" s="10">
        <v>454700</v>
      </c>
      <c r="H781" s="10">
        <v>0</v>
      </c>
      <c r="I781" s="10">
        <v>0</v>
      </c>
      <c r="J781" s="10">
        <v>7689</v>
      </c>
      <c r="K781" s="10">
        <v>3</v>
      </c>
    </row>
    <row r="782" spans="1:13">
      <c r="A782" s="1" t="s">
        <v>234</v>
      </c>
      <c r="B782" s="1" t="s">
        <v>274</v>
      </c>
      <c r="C782" s="1">
        <v>2021</v>
      </c>
      <c r="D782" s="14" t="s">
        <v>32</v>
      </c>
      <c r="E782">
        <v>25</v>
      </c>
      <c r="F782" s="10">
        <v>5536800</v>
      </c>
      <c r="G782" s="10">
        <v>744088</v>
      </c>
      <c r="H782" s="10">
        <v>0</v>
      </c>
      <c r="I782" s="10">
        <v>0</v>
      </c>
      <c r="J782" s="10">
        <v>37525</v>
      </c>
      <c r="K782" s="10">
        <v>29</v>
      </c>
    </row>
    <row r="783" spans="1:13">
      <c r="A783" s="1" t="s">
        <v>234</v>
      </c>
      <c r="B783" s="1" t="s">
        <v>274</v>
      </c>
      <c r="C783" s="1">
        <v>2021</v>
      </c>
      <c r="D783" s="14" t="s">
        <v>33</v>
      </c>
      <c r="E783">
        <v>26</v>
      </c>
      <c r="F783" s="10">
        <v>487998</v>
      </c>
      <c r="G783" s="10">
        <v>6848086</v>
      </c>
      <c r="H783" s="10">
        <v>0</v>
      </c>
      <c r="I783" s="10">
        <v>0</v>
      </c>
      <c r="J783" s="10">
        <v>26180</v>
      </c>
      <c r="K783" s="10">
        <v>26</v>
      </c>
    </row>
    <row r="784" spans="1:13">
      <c r="A784" s="1" t="s">
        <v>234</v>
      </c>
      <c r="B784" s="1" t="s">
        <v>274</v>
      </c>
      <c r="C784" s="1">
        <v>2021</v>
      </c>
      <c r="D784" s="14" t="s">
        <v>34</v>
      </c>
      <c r="E784">
        <v>27</v>
      </c>
      <c r="F784" s="10">
        <v>600000</v>
      </c>
      <c r="G784" s="10">
        <v>36000</v>
      </c>
      <c r="H784" s="10">
        <v>0</v>
      </c>
      <c r="I784" s="10">
        <v>0</v>
      </c>
      <c r="J784" s="10">
        <v>7408</v>
      </c>
    </row>
    <row r="785" spans="1:11">
      <c r="A785" s="1" t="s">
        <v>272</v>
      </c>
      <c r="B785" s="1" t="s">
        <v>295</v>
      </c>
      <c r="C785" s="1">
        <v>2021</v>
      </c>
      <c r="D785" s="14" t="s">
        <v>9</v>
      </c>
      <c r="E785">
        <v>1</v>
      </c>
      <c r="F785" s="10">
        <f>SUM(F786:F791)</f>
        <v>0</v>
      </c>
      <c r="G785" s="10">
        <f>SUM(G786:G791)</f>
        <v>0</v>
      </c>
      <c r="H785" s="10">
        <f>SUM(H786:H791)</f>
        <v>8</v>
      </c>
      <c r="I785" s="10">
        <f>SUM(I786:I791)</f>
        <v>17590000</v>
      </c>
      <c r="J785" s="10">
        <f>SUM(J786:J791)</f>
        <v>130500</v>
      </c>
      <c r="K785" s="10">
        <f>SUM(K786:K791)</f>
        <v>8</v>
      </c>
    </row>
    <row r="786" spans="1:11">
      <c r="A786" s="1" t="s">
        <v>272</v>
      </c>
      <c r="B786" s="1" t="s">
        <v>295</v>
      </c>
      <c r="C786" s="1">
        <v>2021</v>
      </c>
      <c r="D786" s="14" t="s">
        <v>10</v>
      </c>
      <c r="E786">
        <v>2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</row>
    <row r="787" spans="1:11">
      <c r="A787" s="1" t="s">
        <v>272</v>
      </c>
      <c r="B787" s="1" t="s">
        <v>295</v>
      </c>
      <c r="C787" s="1">
        <v>2021</v>
      </c>
      <c r="D787" s="14" t="s">
        <v>11</v>
      </c>
      <c r="E787">
        <v>3</v>
      </c>
      <c r="F787" s="10">
        <v>0</v>
      </c>
      <c r="G787" s="10">
        <v>0</v>
      </c>
      <c r="H787" s="10">
        <v>0</v>
      </c>
      <c r="I787" s="10">
        <v>0</v>
      </c>
      <c r="J787" s="10">
        <v>101080</v>
      </c>
      <c r="K787" s="10">
        <v>0</v>
      </c>
    </row>
    <row r="788" spans="1:11">
      <c r="A788" s="1" t="s">
        <v>272</v>
      </c>
      <c r="B788" s="1" t="s">
        <v>295</v>
      </c>
      <c r="C788" s="1">
        <v>2021</v>
      </c>
      <c r="D788" s="14" t="s">
        <v>12</v>
      </c>
      <c r="E788">
        <v>4</v>
      </c>
      <c r="F788" s="10">
        <v>0</v>
      </c>
      <c r="G788" s="10">
        <v>0</v>
      </c>
      <c r="H788" s="10">
        <v>1</v>
      </c>
      <c r="I788" s="10">
        <v>400000</v>
      </c>
      <c r="J788" s="10">
        <v>0</v>
      </c>
      <c r="K788" s="10">
        <v>1</v>
      </c>
    </row>
    <row r="789" spans="1:11">
      <c r="A789" s="1" t="s">
        <v>272</v>
      </c>
      <c r="B789" s="1" t="s">
        <v>295</v>
      </c>
      <c r="C789" s="1">
        <v>2021</v>
      </c>
      <c r="D789" s="14" t="s">
        <v>13</v>
      </c>
      <c r="E789">
        <v>5</v>
      </c>
      <c r="F789" s="10">
        <v>0</v>
      </c>
      <c r="G789" s="10">
        <v>0</v>
      </c>
      <c r="H789" s="10">
        <v>0</v>
      </c>
      <c r="I789" s="10">
        <v>0</v>
      </c>
      <c r="J789" s="10">
        <v>1500</v>
      </c>
      <c r="K789" s="10">
        <v>0</v>
      </c>
    </row>
    <row r="790" spans="1:11">
      <c r="A790" s="1" t="s">
        <v>272</v>
      </c>
      <c r="B790" s="1" t="s">
        <v>295</v>
      </c>
      <c r="C790" s="1">
        <v>2021</v>
      </c>
      <c r="D790" s="14" t="s">
        <v>14</v>
      </c>
      <c r="E790">
        <v>6</v>
      </c>
      <c r="F790" s="10">
        <v>0</v>
      </c>
      <c r="G790" s="10">
        <v>0</v>
      </c>
      <c r="H790" s="10">
        <v>3</v>
      </c>
      <c r="I790" s="10">
        <v>5750000</v>
      </c>
      <c r="J790" s="10">
        <v>22215</v>
      </c>
      <c r="K790" s="10">
        <v>3</v>
      </c>
    </row>
    <row r="791" spans="1:11">
      <c r="A791" s="1" t="s">
        <v>272</v>
      </c>
      <c r="B791" s="1" t="s">
        <v>295</v>
      </c>
      <c r="C791" s="1">
        <v>2021</v>
      </c>
      <c r="D791" s="14" t="s">
        <v>15</v>
      </c>
      <c r="E791">
        <v>7</v>
      </c>
      <c r="F791" s="10">
        <v>0</v>
      </c>
      <c r="G791" s="10">
        <v>0</v>
      </c>
      <c r="H791" s="10">
        <v>4</v>
      </c>
      <c r="I791" s="10">
        <v>11440000</v>
      </c>
      <c r="J791" s="10">
        <v>5705</v>
      </c>
      <c r="K791" s="10">
        <v>4</v>
      </c>
    </row>
    <row r="792" spans="1:11">
      <c r="A792" s="1" t="s">
        <v>272</v>
      </c>
      <c r="B792" s="1" t="s">
        <v>295</v>
      </c>
      <c r="C792" s="1">
        <v>2021</v>
      </c>
      <c r="D792" s="14" t="s">
        <v>16</v>
      </c>
      <c r="E792">
        <v>8</v>
      </c>
      <c r="F792" s="10">
        <v>0</v>
      </c>
      <c r="G792" s="10">
        <v>0</v>
      </c>
      <c r="H792" s="10">
        <v>9</v>
      </c>
      <c r="I792" s="10">
        <v>20767000</v>
      </c>
      <c r="J792" s="10">
        <v>6920</v>
      </c>
      <c r="K792" s="10">
        <v>11</v>
      </c>
    </row>
    <row r="793" spans="1:11">
      <c r="A793" s="1" t="s">
        <v>272</v>
      </c>
      <c r="B793" s="1" t="s">
        <v>295</v>
      </c>
      <c r="C793" s="1">
        <v>2021</v>
      </c>
      <c r="D793" s="14" t="s">
        <v>17</v>
      </c>
      <c r="E793">
        <v>9</v>
      </c>
      <c r="F793" s="10">
        <v>6939258</v>
      </c>
      <c r="G793" s="10">
        <v>0</v>
      </c>
      <c r="H793" s="10">
        <v>7</v>
      </c>
      <c r="I793" s="10">
        <v>14135170</v>
      </c>
      <c r="J793" s="10">
        <v>108481</v>
      </c>
      <c r="K793" s="10">
        <v>4</v>
      </c>
    </row>
    <row r="794" spans="1:11">
      <c r="A794" s="1" t="s">
        <v>272</v>
      </c>
      <c r="B794" s="1" t="s">
        <v>295</v>
      </c>
      <c r="C794" s="1">
        <v>2021</v>
      </c>
      <c r="D794" s="14" t="s">
        <v>18</v>
      </c>
      <c r="E794">
        <v>10</v>
      </c>
      <c r="F794" s="10">
        <v>6549000</v>
      </c>
      <c r="G794" s="10">
        <v>0</v>
      </c>
      <c r="H794" s="10">
        <v>0</v>
      </c>
      <c r="I794" s="10">
        <v>0</v>
      </c>
      <c r="J794" s="10">
        <v>1256</v>
      </c>
    </row>
    <row r="795" spans="1:11">
      <c r="A795" s="1" t="s">
        <v>272</v>
      </c>
      <c r="B795" s="1" t="s">
        <v>295</v>
      </c>
      <c r="C795" s="1">
        <v>2021</v>
      </c>
      <c r="D795" s="14" t="s">
        <v>19</v>
      </c>
      <c r="E795">
        <v>11</v>
      </c>
      <c r="F795" s="10">
        <v>0</v>
      </c>
      <c r="G795" s="10">
        <v>0</v>
      </c>
      <c r="H795" s="10">
        <v>9</v>
      </c>
      <c r="I795" s="10">
        <v>17242190</v>
      </c>
      <c r="J795" s="10">
        <v>14450</v>
      </c>
      <c r="K795" s="10">
        <v>6</v>
      </c>
    </row>
    <row r="796" spans="1:11">
      <c r="A796" s="1" t="s">
        <v>272</v>
      </c>
      <c r="B796" s="1" t="s">
        <v>295</v>
      </c>
      <c r="C796" s="1">
        <v>2021</v>
      </c>
      <c r="D796" s="14" t="s">
        <v>20</v>
      </c>
      <c r="E796">
        <v>12</v>
      </c>
      <c r="F796" s="10">
        <v>0</v>
      </c>
      <c r="G796" s="10">
        <v>0</v>
      </c>
      <c r="H796" s="10">
        <v>4</v>
      </c>
      <c r="I796" s="10">
        <v>9955000</v>
      </c>
      <c r="J796" s="10">
        <v>9342</v>
      </c>
      <c r="K796" s="10">
        <v>4</v>
      </c>
    </row>
    <row r="797" spans="1:11">
      <c r="A797" s="1" t="s">
        <v>272</v>
      </c>
      <c r="B797" s="1" t="s">
        <v>295</v>
      </c>
      <c r="C797" s="1">
        <v>2021</v>
      </c>
      <c r="D797" s="14" t="s">
        <v>21</v>
      </c>
      <c r="E797">
        <v>13</v>
      </c>
      <c r="F797" s="10">
        <v>0</v>
      </c>
      <c r="G797" s="10">
        <v>0</v>
      </c>
      <c r="H797" s="10">
        <v>16</v>
      </c>
      <c r="I797" s="10">
        <v>36812720</v>
      </c>
      <c r="J797" s="10">
        <v>1524460</v>
      </c>
      <c r="K797" s="10">
        <v>899</v>
      </c>
    </row>
    <row r="798" spans="1:11">
      <c r="A798" s="1" t="s">
        <v>272</v>
      </c>
      <c r="B798" s="1" t="s">
        <v>295</v>
      </c>
      <c r="C798" s="1">
        <v>2021</v>
      </c>
      <c r="D798" s="14" t="s">
        <v>22</v>
      </c>
      <c r="E798">
        <v>14</v>
      </c>
      <c r="F798" s="10">
        <v>8237000</v>
      </c>
      <c r="G798" s="10">
        <v>0</v>
      </c>
      <c r="H798" s="10">
        <v>9</v>
      </c>
      <c r="I798" s="10">
        <v>17777000</v>
      </c>
      <c r="J798" s="10">
        <v>388701</v>
      </c>
      <c r="K798" s="10">
        <v>29</v>
      </c>
    </row>
    <row r="799" spans="1:11">
      <c r="A799" s="1" t="s">
        <v>272</v>
      </c>
      <c r="B799" s="1" t="s">
        <v>295</v>
      </c>
      <c r="C799" s="1">
        <v>2021</v>
      </c>
      <c r="D799" s="14" t="s">
        <v>23</v>
      </c>
      <c r="E799">
        <v>15</v>
      </c>
      <c r="F799" s="10">
        <v>3175000</v>
      </c>
      <c r="G799" s="10">
        <v>0</v>
      </c>
      <c r="H799" s="10">
        <v>2</v>
      </c>
      <c r="I799" s="10">
        <v>4612000</v>
      </c>
      <c r="J799" s="10">
        <v>57120</v>
      </c>
    </row>
    <row r="800" spans="1:11">
      <c r="A800" s="1" t="s">
        <v>272</v>
      </c>
      <c r="B800" s="1" t="s">
        <v>295</v>
      </c>
      <c r="C800" s="1">
        <v>2021</v>
      </c>
      <c r="D800" s="14" t="s">
        <v>24</v>
      </c>
      <c r="E800">
        <v>16</v>
      </c>
      <c r="F800" s="10">
        <v>0</v>
      </c>
      <c r="G800" s="10">
        <v>0</v>
      </c>
      <c r="H800" s="10">
        <v>4</v>
      </c>
      <c r="I800" s="10">
        <v>7685000</v>
      </c>
      <c r="J800" s="10">
        <v>10205</v>
      </c>
      <c r="K800" s="10">
        <v>4</v>
      </c>
    </row>
    <row r="801" spans="1:13">
      <c r="A801" s="1" t="s">
        <v>272</v>
      </c>
      <c r="B801" s="1" t="s">
        <v>295</v>
      </c>
      <c r="C801" s="1">
        <v>2021</v>
      </c>
      <c r="D801" s="14" t="s">
        <v>25</v>
      </c>
      <c r="E801">
        <v>17</v>
      </c>
      <c r="F801" s="10">
        <f>SUM(F802:F807)</f>
        <v>124092862</v>
      </c>
      <c r="G801" s="10">
        <f>SUM(G802:G807)</f>
        <v>0</v>
      </c>
      <c r="H801" s="10">
        <f>SUM(H802:H807)</f>
        <v>32</v>
      </c>
      <c r="I801" s="10">
        <f>SUM(I802:I807)</f>
        <v>65871000</v>
      </c>
      <c r="J801" s="10">
        <f>SUM(J802:J807)</f>
        <v>700883</v>
      </c>
      <c r="K801" s="10">
        <f>SUM(K802:K807)</f>
        <v>153</v>
      </c>
      <c r="L801" s="23">
        <v>81548</v>
      </c>
      <c r="M801" s="15"/>
    </row>
    <row r="802" spans="1:13">
      <c r="A802" s="1" t="s">
        <v>272</v>
      </c>
      <c r="B802" s="1" t="s">
        <v>295</v>
      </c>
      <c r="C802" s="1">
        <v>2021</v>
      </c>
      <c r="D802" s="14" t="s">
        <v>26</v>
      </c>
      <c r="E802">
        <v>18</v>
      </c>
      <c r="H802" s="10">
        <v>21</v>
      </c>
      <c r="I802" s="10">
        <v>41386000</v>
      </c>
      <c r="J802" s="10">
        <v>40450</v>
      </c>
      <c r="K802" s="10">
        <v>21</v>
      </c>
      <c r="M802" s="15"/>
    </row>
    <row r="803" spans="1:13">
      <c r="A803" s="1" t="s">
        <v>272</v>
      </c>
      <c r="B803" s="1" t="s">
        <v>295</v>
      </c>
      <c r="C803" s="1">
        <v>2021</v>
      </c>
      <c r="D803" s="14" t="s">
        <v>27</v>
      </c>
      <c r="E803">
        <v>19</v>
      </c>
      <c r="F803" s="10">
        <v>0</v>
      </c>
      <c r="G803" s="10">
        <v>0</v>
      </c>
      <c r="H803" s="10">
        <v>1</v>
      </c>
      <c r="I803" s="10">
        <v>2520000</v>
      </c>
      <c r="J803" s="10">
        <v>910</v>
      </c>
      <c r="K803" s="10">
        <v>19</v>
      </c>
      <c r="M803" s="15"/>
    </row>
    <row r="804" spans="1:13">
      <c r="A804" s="1" t="s">
        <v>272</v>
      </c>
      <c r="B804" s="1" t="s">
        <v>295</v>
      </c>
      <c r="C804" s="1">
        <v>2021</v>
      </c>
      <c r="D804" s="14" t="s">
        <v>28</v>
      </c>
      <c r="E804">
        <v>20</v>
      </c>
      <c r="F804" s="10">
        <v>0</v>
      </c>
      <c r="G804" s="10">
        <v>0</v>
      </c>
      <c r="H804" s="10">
        <v>2</v>
      </c>
      <c r="I804" s="10">
        <v>7530000</v>
      </c>
      <c r="J804" s="10">
        <v>4450</v>
      </c>
      <c r="K804" s="10">
        <v>2</v>
      </c>
      <c r="M804" s="15"/>
    </row>
    <row r="805" spans="1:13">
      <c r="A805" s="1" t="s">
        <v>272</v>
      </c>
      <c r="B805" s="1" t="s">
        <v>295</v>
      </c>
      <c r="C805" s="1">
        <v>2021</v>
      </c>
      <c r="D805" s="14" t="s">
        <v>29</v>
      </c>
      <c r="E805">
        <v>21</v>
      </c>
      <c r="F805" s="10">
        <v>0</v>
      </c>
      <c r="G805" s="10">
        <v>0</v>
      </c>
      <c r="H805" s="10">
        <v>0</v>
      </c>
      <c r="I805" s="10">
        <v>0</v>
      </c>
      <c r="J805" s="10">
        <v>9867</v>
      </c>
      <c r="K805" s="10">
        <v>86</v>
      </c>
    </row>
    <row r="806" spans="1:13">
      <c r="A806" s="1" t="s">
        <v>272</v>
      </c>
      <c r="B806" s="1" t="s">
        <v>295</v>
      </c>
      <c r="C806" s="1">
        <v>2021</v>
      </c>
      <c r="D806" s="14" t="s">
        <v>30</v>
      </c>
      <c r="E806">
        <v>22</v>
      </c>
      <c r="F806" s="10">
        <v>0</v>
      </c>
      <c r="G806" s="10">
        <v>0</v>
      </c>
      <c r="H806" s="10">
        <v>0</v>
      </c>
      <c r="I806" s="10">
        <v>0</v>
      </c>
      <c r="J806" s="10">
        <v>3211</v>
      </c>
      <c r="K806" s="10">
        <v>15</v>
      </c>
    </row>
    <row r="807" spans="1:13">
      <c r="A807" s="1" t="s">
        <v>272</v>
      </c>
      <c r="B807" s="1" t="s">
        <v>295</v>
      </c>
      <c r="C807" s="1">
        <v>2021</v>
      </c>
      <c r="D807" s="38" t="s">
        <v>246</v>
      </c>
      <c r="E807">
        <v>23</v>
      </c>
      <c r="F807" s="10">
        <v>124092862</v>
      </c>
      <c r="G807" s="10">
        <v>0</v>
      </c>
      <c r="H807" s="10">
        <v>8</v>
      </c>
      <c r="I807" s="10">
        <v>14435000</v>
      </c>
      <c r="J807" s="10">
        <v>641995</v>
      </c>
      <c r="K807" s="10">
        <v>10</v>
      </c>
    </row>
    <row r="808" spans="1:13">
      <c r="A808" s="1" t="s">
        <v>272</v>
      </c>
      <c r="B808" s="1" t="s">
        <v>295</v>
      </c>
      <c r="C808" s="1">
        <v>2021</v>
      </c>
      <c r="D808" s="14" t="s">
        <v>31</v>
      </c>
      <c r="E808">
        <v>24</v>
      </c>
      <c r="F808" s="10">
        <v>0</v>
      </c>
      <c r="G808" s="10">
        <v>0</v>
      </c>
      <c r="H808" s="10">
        <v>13</v>
      </c>
      <c r="I808" s="10">
        <v>27228680</v>
      </c>
      <c r="J808" s="10">
        <v>265247</v>
      </c>
      <c r="K808" s="10">
        <v>76</v>
      </c>
    </row>
    <row r="809" spans="1:13">
      <c r="A809" s="1" t="s">
        <v>272</v>
      </c>
      <c r="B809" s="1" t="s">
        <v>295</v>
      </c>
      <c r="C809" s="1">
        <v>2021</v>
      </c>
      <c r="D809" s="14" t="s">
        <v>32</v>
      </c>
      <c r="E809">
        <v>25</v>
      </c>
      <c r="F809" s="10">
        <v>17315700</v>
      </c>
      <c r="G809" s="10">
        <v>0</v>
      </c>
      <c r="H809" s="10">
        <v>9</v>
      </c>
      <c r="I809" s="10">
        <v>23258000</v>
      </c>
      <c r="J809" s="10">
        <v>679805</v>
      </c>
      <c r="K809" s="10">
        <v>572</v>
      </c>
    </row>
    <row r="810" spans="1:13">
      <c r="A810" s="1" t="s">
        <v>272</v>
      </c>
      <c r="B810" s="1" t="s">
        <v>295</v>
      </c>
      <c r="C810" s="1">
        <v>2021</v>
      </c>
      <c r="D810" s="14" t="s">
        <v>33</v>
      </c>
      <c r="E810">
        <v>26</v>
      </c>
      <c r="F810" s="10">
        <v>1025220088</v>
      </c>
      <c r="G810" s="10">
        <v>0</v>
      </c>
      <c r="H810" s="10">
        <v>15</v>
      </c>
      <c r="I810" s="10">
        <v>9971301</v>
      </c>
      <c r="J810" s="10">
        <v>154600</v>
      </c>
      <c r="K810" s="10">
        <v>33</v>
      </c>
    </row>
    <row r="811" spans="1:13">
      <c r="A811" s="1" t="s">
        <v>272</v>
      </c>
      <c r="B811" s="1" t="s">
        <v>295</v>
      </c>
      <c r="C811" s="1">
        <v>2021</v>
      </c>
      <c r="D811" s="14" t="s">
        <v>34</v>
      </c>
      <c r="E811">
        <v>27</v>
      </c>
      <c r="F811" s="10">
        <v>98927525</v>
      </c>
      <c r="G811" s="10">
        <v>0</v>
      </c>
      <c r="H811" s="10">
        <v>3</v>
      </c>
      <c r="I811" s="10">
        <v>4900000</v>
      </c>
      <c r="J811" s="10">
        <v>37999</v>
      </c>
    </row>
    <row r="812" spans="1:13">
      <c r="A812" s="1" t="s">
        <v>190</v>
      </c>
      <c r="B812" s="1" t="s">
        <v>295</v>
      </c>
      <c r="C812" s="1">
        <v>2021</v>
      </c>
      <c r="D812" s="14" t="s">
        <v>9</v>
      </c>
      <c r="E812">
        <v>1</v>
      </c>
      <c r="F812" s="10">
        <f>SUM(F813:F818)</f>
        <v>0</v>
      </c>
      <c r="G812" s="10">
        <f>SUM(G813:G818)</f>
        <v>3054680</v>
      </c>
      <c r="H812" s="10">
        <f>SUM(H813:H818)</f>
        <v>2</v>
      </c>
      <c r="I812" s="10">
        <f>SUM(I813:I818)</f>
        <v>2000000</v>
      </c>
      <c r="J812" s="10">
        <f>SUM(J813:J818)</f>
        <v>27781</v>
      </c>
      <c r="K812" s="10">
        <f>SUM(K813:K818)</f>
        <v>198</v>
      </c>
    </row>
    <row r="813" spans="1:13">
      <c r="A813" s="1" t="s">
        <v>190</v>
      </c>
      <c r="B813" s="1" t="s">
        <v>295</v>
      </c>
      <c r="C813" s="1">
        <v>2021</v>
      </c>
      <c r="D813" s="14" t="s">
        <v>10</v>
      </c>
      <c r="E813">
        <v>2</v>
      </c>
      <c r="J813" s="10">
        <v>94</v>
      </c>
      <c r="K813" s="10">
        <v>1</v>
      </c>
    </row>
    <row r="814" spans="1:13">
      <c r="A814" s="1" t="s">
        <v>190</v>
      </c>
      <c r="B814" s="1" t="s">
        <v>295</v>
      </c>
      <c r="C814" s="1">
        <v>2021</v>
      </c>
      <c r="D814" s="14" t="s">
        <v>11</v>
      </c>
      <c r="E814">
        <v>3</v>
      </c>
      <c r="J814" s="10">
        <v>527</v>
      </c>
      <c r="K814" s="10">
        <v>3</v>
      </c>
    </row>
    <row r="815" spans="1:13">
      <c r="A815" s="1" t="s">
        <v>190</v>
      </c>
      <c r="B815" s="1" t="s">
        <v>295</v>
      </c>
      <c r="C815" s="1">
        <v>2021</v>
      </c>
      <c r="D815" s="14" t="s">
        <v>12</v>
      </c>
      <c r="E815">
        <v>4</v>
      </c>
      <c r="J815" s="10">
        <v>107</v>
      </c>
      <c r="K815" s="10">
        <v>1</v>
      </c>
    </row>
    <row r="816" spans="1:13">
      <c r="A816" s="1" t="s">
        <v>190</v>
      </c>
      <c r="B816" s="1" t="s">
        <v>295</v>
      </c>
      <c r="C816" s="1">
        <v>2021</v>
      </c>
      <c r="D816" s="14" t="s">
        <v>13</v>
      </c>
      <c r="E816">
        <v>5</v>
      </c>
      <c r="J816" s="10">
        <v>730</v>
      </c>
      <c r="K816" s="10">
        <v>4</v>
      </c>
    </row>
    <row r="817" spans="1:13">
      <c r="A817" s="1" t="s">
        <v>190</v>
      </c>
      <c r="B817" s="1" t="s">
        <v>295</v>
      </c>
      <c r="C817" s="1">
        <v>2021</v>
      </c>
      <c r="D817" s="14" t="s">
        <v>14</v>
      </c>
      <c r="E817">
        <v>6</v>
      </c>
      <c r="G817" s="10">
        <v>132635</v>
      </c>
      <c r="J817" s="10">
        <v>7948</v>
      </c>
      <c r="K817" s="10">
        <v>143</v>
      </c>
    </row>
    <row r="818" spans="1:13">
      <c r="A818" s="1" t="s">
        <v>190</v>
      </c>
      <c r="B818" s="1" t="s">
        <v>295</v>
      </c>
      <c r="C818" s="1">
        <v>2021</v>
      </c>
      <c r="D818" s="14" t="s">
        <v>15</v>
      </c>
      <c r="E818">
        <v>7</v>
      </c>
      <c r="G818" s="10">
        <v>2922045</v>
      </c>
      <c r="H818" s="10">
        <v>2</v>
      </c>
      <c r="I818" s="10">
        <v>2000000</v>
      </c>
      <c r="J818" s="10">
        <v>18375</v>
      </c>
      <c r="K818" s="10">
        <v>46</v>
      </c>
    </row>
    <row r="819" spans="1:13">
      <c r="A819" s="1" t="s">
        <v>190</v>
      </c>
      <c r="B819" s="1" t="s">
        <v>295</v>
      </c>
      <c r="C819" s="1">
        <v>2021</v>
      </c>
      <c r="D819" s="14" t="s">
        <v>16</v>
      </c>
      <c r="E819">
        <v>8</v>
      </c>
      <c r="G819" s="10">
        <v>1621358</v>
      </c>
      <c r="J819" s="10">
        <v>5519</v>
      </c>
      <c r="K819" s="10">
        <v>39</v>
      </c>
    </row>
    <row r="820" spans="1:13">
      <c r="A820" s="1" t="s">
        <v>190</v>
      </c>
      <c r="B820" s="1" t="s">
        <v>295</v>
      </c>
      <c r="C820" s="1">
        <v>2021</v>
      </c>
      <c r="D820" s="14" t="s">
        <v>17</v>
      </c>
      <c r="E820">
        <v>9</v>
      </c>
      <c r="G820" s="10">
        <v>1312826</v>
      </c>
      <c r="J820" s="10">
        <v>56053</v>
      </c>
      <c r="K820" s="10">
        <v>115</v>
      </c>
    </row>
    <row r="821" spans="1:13">
      <c r="A821" s="1" t="s">
        <v>190</v>
      </c>
      <c r="B821" s="1" t="s">
        <v>295</v>
      </c>
      <c r="C821" s="1">
        <v>2021</v>
      </c>
      <c r="D821" s="14" t="s">
        <v>18</v>
      </c>
      <c r="E821">
        <v>10</v>
      </c>
      <c r="G821" s="10">
        <v>805900</v>
      </c>
      <c r="J821" s="10">
        <v>999</v>
      </c>
    </row>
    <row r="822" spans="1:13">
      <c r="A822" s="1" t="s">
        <v>190</v>
      </c>
      <c r="B822" s="1" t="s">
        <v>295</v>
      </c>
      <c r="C822" s="1">
        <v>2021</v>
      </c>
      <c r="D822" s="14" t="s">
        <v>19</v>
      </c>
      <c r="E822">
        <v>11</v>
      </c>
      <c r="G822" s="10">
        <v>1364380</v>
      </c>
      <c r="J822" s="10">
        <v>4974</v>
      </c>
      <c r="K822" s="10">
        <v>22</v>
      </c>
    </row>
    <row r="823" spans="1:13">
      <c r="A823" s="1" t="s">
        <v>190</v>
      </c>
      <c r="B823" s="1" t="s">
        <v>295</v>
      </c>
      <c r="C823" s="1">
        <v>2021</v>
      </c>
      <c r="D823" s="14" t="s">
        <v>20</v>
      </c>
      <c r="E823">
        <v>12</v>
      </c>
      <c r="G823" s="10">
        <v>991607</v>
      </c>
      <c r="J823" s="10">
        <v>18367</v>
      </c>
      <c r="K823" s="10">
        <v>62</v>
      </c>
    </row>
    <row r="824" spans="1:13">
      <c r="A824" s="1" t="s">
        <v>190</v>
      </c>
      <c r="B824" s="1" t="s">
        <v>295</v>
      </c>
      <c r="C824" s="1">
        <v>2021</v>
      </c>
      <c r="D824" s="14" t="s">
        <v>21</v>
      </c>
      <c r="E824">
        <v>13</v>
      </c>
      <c r="F824" s="10">
        <v>36900000</v>
      </c>
      <c r="G824" s="10">
        <v>161608969</v>
      </c>
      <c r="J824" s="10">
        <v>1582277</v>
      </c>
      <c r="K824" s="10">
        <v>707</v>
      </c>
    </row>
    <row r="825" spans="1:13">
      <c r="A825" s="1" t="s">
        <v>190</v>
      </c>
      <c r="B825" s="1" t="s">
        <v>295</v>
      </c>
      <c r="C825" s="1">
        <v>2021</v>
      </c>
      <c r="D825" s="14" t="s">
        <v>22</v>
      </c>
      <c r="E825">
        <v>14</v>
      </c>
      <c r="G825" s="10">
        <v>18613406</v>
      </c>
      <c r="J825" s="10">
        <v>43538</v>
      </c>
      <c r="K825" s="10">
        <v>107</v>
      </c>
    </row>
    <row r="826" spans="1:13">
      <c r="A826" s="1" t="s">
        <v>190</v>
      </c>
      <c r="B826" s="1" t="s">
        <v>295</v>
      </c>
      <c r="C826" s="1">
        <v>2021</v>
      </c>
      <c r="D826" s="14" t="s">
        <v>23</v>
      </c>
      <c r="E826">
        <v>15</v>
      </c>
      <c r="G826" s="10">
        <v>13162524</v>
      </c>
      <c r="J826" s="10">
        <v>46593</v>
      </c>
    </row>
    <row r="827" spans="1:13">
      <c r="A827" s="1" t="s">
        <v>190</v>
      </c>
      <c r="B827" s="1" t="s">
        <v>295</v>
      </c>
      <c r="C827" s="1">
        <v>2021</v>
      </c>
      <c r="D827" s="14" t="s">
        <v>24</v>
      </c>
      <c r="E827">
        <v>16</v>
      </c>
      <c r="G827" s="10">
        <v>5573899</v>
      </c>
      <c r="J827" s="10">
        <v>27318</v>
      </c>
      <c r="K827" s="10">
        <v>85</v>
      </c>
    </row>
    <row r="828" spans="1:13">
      <c r="A828" s="1" t="s">
        <v>190</v>
      </c>
      <c r="B828" s="1" t="s">
        <v>295</v>
      </c>
      <c r="C828" s="1">
        <v>2021</v>
      </c>
      <c r="D828" s="14" t="s">
        <v>25</v>
      </c>
      <c r="E828">
        <v>17</v>
      </c>
      <c r="F828" s="10">
        <f>SUM(F829:F834)</f>
        <v>18261750</v>
      </c>
      <c r="G828" s="10">
        <f>SUM(G829:G834)</f>
        <v>34634395</v>
      </c>
      <c r="H828" s="10">
        <f>SUM(H829:H834)</f>
        <v>0</v>
      </c>
      <c r="I828" s="10">
        <f>SUM(I829:I834)</f>
        <v>0</v>
      </c>
      <c r="J828" s="10">
        <f>SUM(J829:J834)</f>
        <v>1191139</v>
      </c>
      <c r="K828" s="10">
        <f>SUM(K829:K834)</f>
        <v>626</v>
      </c>
      <c r="L828">
        <v>402518</v>
      </c>
      <c r="M828" s="15"/>
    </row>
    <row r="829" spans="1:13">
      <c r="A829" s="1" t="s">
        <v>190</v>
      </c>
      <c r="B829" s="1" t="s">
        <v>295</v>
      </c>
      <c r="C829" s="1">
        <v>2021</v>
      </c>
      <c r="D829" s="14" t="s">
        <v>26</v>
      </c>
      <c r="E829">
        <v>18</v>
      </c>
      <c r="F829" s="10">
        <v>18261750</v>
      </c>
      <c r="G829" s="10">
        <v>18355140</v>
      </c>
      <c r="J829" s="10">
        <v>196539</v>
      </c>
      <c r="K829" s="10">
        <v>198</v>
      </c>
      <c r="M829" s="15"/>
    </row>
    <row r="830" spans="1:13">
      <c r="A830" s="1" t="s">
        <v>190</v>
      </c>
      <c r="B830" s="1" t="s">
        <v>295</v>
      </c>
      <c r="C830" s="1">
        <v>2021</v>
      </c>
      <c r="D830" s="14" t="s">
        <v>27</v>
      </c>
      <c r="E830">
        <v>19</v>
      </c>
      <c r="G830" s="10">
        <v>2345664</v>
      </c>
      <c r="J830" s="10">
        <v>19307</v>
      </c>
      <c r="K830" s="10">
        <v>44</v>
      </c>
      <c r="M830" s="15"/>
    </row>
    <row r="831" spans="1:13">
      <c r="A831" s="1" t="s">
        <v>190</v>
      </c>
      <c r="B831" s="1" t="s">
        <v>295</v>
      </c>
      <c r="C831" s="1">
        <v>2021</v>
      </c>
      <c r="D831" s="14" t="s">
        <v>28</v>
      </c>
      <c r="E831">
        <v>20</v>
      </c>
      <c r="G831" s="10">
        <v>3356128</v>
      </c>
      <c r="J831" s="10">
        <v>30342</v>
      </c>
      <c r="K831" s="10">
        <v>127</v>
      </c>
      <c r="M831" s="15"/>
    </row>
    <row r="832" spans="1:13">
      <c r="A832" s="1" t="s">
        <v>190</v>
      </c>
      <c r="B832" s="1" t="s">
        <v>295</v>
      </c>
      <c r="C832" s="1">
        <v>2021</v>
      </c>
      <c r="D832" s="14" t="s">
        <v>29</v>
      </c>
      <c r="E832">
        <v>21</v>
      </c>
      <c r="G832" s="10">
        <v>0</v>
      </c>
      <c r="J832" s="10">
        <v>4843</v>
      </c>
      <c r="K832" s="10">
        <v>6</v>
      </c>
    </row>
    <row r="833" spans="1:11">
      <c r="A833" s="1" t="s">
        <v>190</v>
      </c>
      <c r="B833" s="1" t="s">
        <v>295</v>
      </c>
      <c r="C833" s="1">
        <v>2021</v>
      </c>
      <c r="D833" s="14" t="s">
        <v>30</v>
      </c>
      <c r="E833">
        <v>22</v>
      </c>
      <c r="G833" s="10">
        <v>2403563</v>
      </c>
      <c r="J833" s="10">
        <v>80061</v>
      </c>
      <c r="K833" s="10">
        <v>184</v>
      </c>
    </row>
    <row r="834" spans="1:11">
      <c r="A834" s="1" t="s">
        <v>190</v>
      </c>
      <c r="B834" s="1" t="s">
        <v>295</v>
      </c>
      <c r="C834" s="1">
        <v>2021</v>
      </c>
      <c r="D834" s="38" t="s">
        <v>246</v>
      </c>
      <c r="E834">
        <v>23</v>
      </c>
      <c r="G834" s="10">
        <v>8173900</v>
      </c>
      <c r="J834" s="10">
        <v>860047</v>
      </c>
      <c r="K834" s="10">
        <v>67</v>
      </c>
    </row>
    <row r="835" spans="1:11">
      <c r="A835" s="1" t="s">
        <v>190</v>
      </c>
      <c r="B835" s="1" t="s">
        <v>295</v>
      </c>
      <c r="C835" s="1">
        <v>2021</v>
      </c>
      <c r="D835" s="14" t="s">
        <v>31</v>
      </c>
      <c r="E835">
        <v>24</v>
      </c>
      <c r="G835" s="10">
        <v>2912861</v>
      </c>
      <c r="J835" s="10">
        <v>43151</v>
      </c>
      <c r="K835" s="10">
        <v>97</v>
      </c>
    </row>
    <row r="836" spans="1:11">
      <c r="A836" s="1" t="s">
        <v>190</v>
      </c>
      <c r="B836" s="1" t="s">
        <v>295</v>
      </c>
      <c r="C836" s="1">
        <v>2021</v>
      </c>
      <c r="D836" s="14" t="s">
        <v>32</v>
      </c>
      <c r="E836">
        <v>25</v>
      </c>
      <c r="G836" s="10">
        <v>22966720</v>
      </c>
      <c r="J836" s="10">
        <v>1274370</v>
      </c>
      <c r="K836" s="10">
        <v>463</v>
      </c>
    </row>
    <row r="837" spans="1:11">
      <c r="A837" s="1" t="s">
        <v>190</v>
      </c>
      <c r="B837" s="1" t="s">
        <v>295</v>
      </c>
      <c r="C837" s="1">
        <v>2021</v>
      </c>
      <c r="D837" s="14" t="s">
        <v>33</v>
      </c>
      <c r="E837">
        <v>26</v>
      </c>
      <c r="G837" s="10">
        <v>21876498</v>
      </c>
      <c r="J837" s="10">
        <v>207930</v>
      </c>
      <c r="K837" s="10">
        <v>297</v>
      </c>
    </row>
    <row r="838" spans="1:11">
      <c r="A838" s="1" t="s">
        <v>190</v>
      </c>
      <c r="B838" s="1" t="s">
        <v>295</v>
      </c>
      <c r="C838" s="1">
        <v>2021</v>
      </c>
      <c r="D838" s="14" t="s">
        <v>34</v>
      </c>
      <c r="E838">
        <v>27</v>
      </c>
      <c r="G838" s="10">
        <v>491717</v>
      </c>
      <c r="J838" s="10">
        <v>41252</v>
      </c>
    </row>
    <row r="839" spans="1:11">
      <c r="A839" s="1" t="s">
        <v>202</v>
      </c>
      <c r="B839" s="1" t="s">
        <v>283</v>
      </c>
      <c r="C839" s="1">
        <v>2021</v>
      </c>
      <c r="D839" s="14" t="s">
        <v>9</v>
      </c>
      <c r="E839">
        <v>1</v>
      </c>
      <c r="F839" s="10">
        <f>SUM(F840:F845)</f>
        <v>642800</v>
      </c>
      <c r="G839" s="10">
        <f>SUM(G840:G845)</f>
        <v>1744819</v>
      </c>
      <c r="H839" s="10">
        <f>SUM(H840:H845)</f>
        <v>14</v>
      </c>
      <c r="I839" s="10">
        <f>SUM(I840:I845)</f>
        <v>39683009</v>
      </c>
      <c r="J839" s="10">
        <f>SUM(J840:J845)</f>
        <v>2359</v>
      </c>
      <c r="K839" s="10">
        <f>SUM(K840:K845)</f>
        <v>25</v>
      </c>
    </row>
    <row r="840" spans="1:11">
      <c r="A840" s="1" t="s">
        <v>202</v>
      </c>
      <c r="B840" s="1" t="s">
        <v>283</v>
      </c>
      <c r="C840" s="1">
        <v>2021</v>
      </c>
      <c r="D840" s="14" t="s">
        <v>10</v>
      </c>
      <c r="E840">
        <v>2</v>
      </c>
      <c r="H840" s="10">
        <v>1</v>
      </c>
      <c r="I840" s="10">
        <v>125000</v>
      </c>
      <c r="J840" s="10">
        <v>1</v>
      </c>
    </row>
    <row r="841" spans="1:11">
      <c r="A841" s="1" t="s">
        <v>202</v>
      </c>
      <c r="B841" s="1" t="s">
        <v>283</v>
      </c>
      <c r="C841" s="1">
        <v>2021</v>
      </c>
      <c r="D841" s="14" t="s">
        <v>11</v>
      </c>
      <c r="E841">
        <v>3</v>
      </c>
    </row>
    <row r="842" spans="1:11">
      <c r="A842" s="1" t="s">
        <v>202</v>
      </c>
      <c r="B842" s="1" t="s">
        <v>283</v>
      </c>
      <c r="C842" s="1">
        <v>2021</v>
      </c>
      <c r="D842" s="14" t="s">
        <v>12</v>
      </c>
      <c r="E842">
        <v>4</v>
      </c>
    </row>
    <row r="843" spans="1:11">
      <c r="A843" s="1" t="s">
        <v>202</v>
      </c>
      <c r="B843" s="1" t="s">
        <v>283</v>
      </c>
      <c r="C843" s="1">
        <v>2021</v>
      </c>
      <c r="D843" s="14" t="s">
        <v>13</v>
      </c>
      <c r="E843">
        <v>5</v>
      </c>
      <c r="H843" s="10">
        <v>1</v>
      </c>
      <c r="I843" s="10">
        <v>125000</v>
      </c>
      <c r="J843" s="10">
        <v>1</v>
      </c>
    </row>
    <row r="844" spans="1:11">
      <c r="A844" s="1" t="s">
        <v>202</v>
      </c>
      <c r="B844" s="1" t="s">
        <v>283</v>
      </c>
      <c r="C844" s="1">
        <v>2021</v>
      </c>
      <c r="D844" s="14" t="s">
        <v>14</v>
      </c>
      <c r="E844">
        <v>6</v>
      </c>
      <c r="F844" s="10">
        <v>642800</v>
      </c>
      <c r="G844" s="10">
        <v>676319</v>
      </c>
      <c r="H844" s="10">
        <v>3</v>
      </c>
      <c r="I844" s="10">
        <v>11933009</v>
      </c>
      <c r="J844" s="10">
        <v>1003</v>
      </c>
      <c r="K844" s="10">
        <v>18</v>
      </c>
    </row>
    <row r="845" spans="1:11">
      <c r="A845" s="1" t="s">
        <v>202</v>
      </c>
      <c r="B845" s="1" t="s">
        <v>283</v>
      </c>
      <c r="C845" s="1">
        <v>2021</v>
      </c>
      <c r="D845" s="14" t="s">
        <v>15</v>
      </c>
      <c r="E845">
        <v>7</v>
      </c>
      <c r="G845" s="10">
        <v>1068500</v>
      </c>
      <c r="H845" s="10">
        <v>9</v>
      </c>
      <c r="I845" s="10">
        <v>27500000</v>
      </c>
      <c r="J845" s="10">
        <v>1354</v>
      </c>
      <c r="K845" s="10">
        <v>7</v>
      </c>
    </row>
    <row r="846" spans="1:11">
      <c r="A846" s="1" t="s">
        <v>202</v>
      </c>
      <c r="B846" s="1" t="s">
        <v>283</v>
      </c>
      <c r="C846" s="1">
        <v>2021</v>
      </c>
      <c r="D846" s="14" t="s">
        <v>16</v>
      </c>
      <c r="E846">
        <v>8</v>
      </c>
      <c r="F846" s="10">
        <v>607360</v>
      </c>
      <c r="G846" s="10">
        <v>835841</v>
      </c>
      <c r="H846" s="10">
        <v>1</v>
      </c>
      <c r="I846" s="10">
        <v>27000</v>
      </c>
      <c r="J846" s="10">
        <v>5337</v>
      </c>
      <c r="K846" s="10">
        <v>9</v>
      </c>
    </row>
    <row r="847" spans="1:11">
      <c r="A847" s="1" t="s">
        <v>202</v>
      </c>
      <c r="B847" s="1" t="s">
        <v>283</v>
      </c>
      <c r="C847" s="1">
        <v>2021</v>
      </c>
      <c r="D847" s="14" t="s">
        <v>17</v>
      </c>
      <c r="E847">
        <v>9</v>
      </c>
      <c r="F847" s="10">
        <v>234000</v>
      </c>
      <c r="G847" s="10">
        <v>810168</v>
      </c>
      <c r="J847" s="10">
        <v>188</v>
      </c>
      <c r="K847" s="10">
        <v>6</v>
      </c>
    </row>
    <row r="848" spans="1:11">
      <c r="A848" s="1" t="s">
        <v>202</v>
      </c>
      <c r="B848" s="1" t="s">
        <v>283</v>
      </c>
      <c r="C848" s="1">
        <v>2021</v>
      </c>
      <c r="D848" s="14" t="s">
        <v>18</v>
      </c>
      <c r="E848">
        <v>10</v>
      </c>
      <c r="G848" s="10">
        <v>168621</v>
      </c>
      <c r="J848" s="10">
        <v>16</v>
      </c>
    </row>
    <row r="849" spans="1:13">
      <c r="A849" s="1" t="s">
        <v>202</v>
      </c>
      <c r="B849" s="1" t="s">
        <v>283</v>
      </c>
      <c r="C849" s="1">
        <v>2021</v>
      </c>
      <c r="D849" s="14" t="s">
        <v>19</v>
      </c>
      <c r="E849">
        <v>11</v>
      </c>
      <c r="G849" s="10">
        <v>125750</v>
      </c>
      <c r="H849" s="10">
        <v>1</v>
      </c>
      <c r="I849" s="10">
        <v>1500000</v>
      </c>
      <c r="J849" s="10">
        <v>212</v>
      </c>
      <c r="K849" s="10">
        <v>5</v>
      </c>
    </row>
    <row r="850" spans="1:13">
      <c r="A850" s="1" t="s">
        <v>202</v>
      </c>
      <c r="B850" s="1" t="s">
        <v>283</v>
      </c>
      <c r="C850" s="1">
        <v>2021</v>
      </c>
      <c r="D850" s="14" t="s">
        <v>20</v>
      </c>
      <c r="E850">
        <v>12</v>
      </c>
      <c r="F850" s="10">
        <v>1227124</v>
      </c>
      <c r="G850" s="10">
        <v>20377720</v>
      </c>
      <c r="J850" s="10">
        <v>3399</v>
      </c>
      <c r="K850" s="10">
        <v>13</v>
      </c>
    </row>
    <row r="851" spans="1:13">
      <c r="A851" s="1" t="s">
        <v>202</v>
      </c>
      <c r="B851" s="1" t="s">
        <v>283</v>
      </c>
      <c r="C851" s="1">
        <v>2021</v>
      </c>
      <c r="D851" s="14" t="s">
        <v>21</v>
      </c>
      <c r="E851">
        <v>13</v>
      </c>
      <c r="F851" s="10">
        <v>136010</v>
      </c>
      <c r="G851" s="10">
        <v>8372274</v>
      </c>
      <c r="H851" s="10">
        <v>21</v>
      </c>
      <c r="I851" s="10">
        <v>6893417</v>
      </c>
      <c r="J851" s="10">
        <v>50693</v>
      </c>
      <c r="K851" s="10">
        <v>117</v>
      </c>
    </row>
    <row r="852" spans="1:13">
      <c r="A852" s="1" t="s">
        <v>202</v>
      </c>
      <c r="B852" s="1" t="s">
        <v>283</v>
      </c>
      <c r="C852" s="1">
        <v>2021</v>
      </c>
      <c r="D852" s="14" t="s">
        <v>22</v>
      </c>
      <c r="E852">
        <v>14</v>
      </c>
      <c r="F852" s="10">
        <v>488563</v>
      </c>
      <c r="G852" s="10">
        <v>2664639</v>
      </c>
      <c r="H852" s="10">
        <v>6</v>
      </c>
      <c r="I852" s="10">
        <v>3098078</v>
      </c>
      <c r="J852" s="10">
        <v>4864</v>
      </c>
      <c r="K852" s="10">
        <v>16</v>
      </c>
    </row>
    <row r="853" spans="1:13">
      <c r="A853" s="1" t="s">
        <v>202</v>
      </c>
      <c r="B853" s="1" t="s">
        <v>283</v>
      </c>
      <c r="C853" s="1">
        <v>2021</v>
      </c>
      <c r="D853" s="14" t="s">
        <v>23</v>
      </c>
      <c r="E853">
        <v>15</v>
      </c>
      <c r="G853" s="10">
        <v>1191141</v>
      </c>
      <c r="J853" s="10">
        <v>4904</v>
      </c>
    </row>
    <row r="854" spans="1:13">
      <c r="A854" s="1" t="s">
        <v>202</v>
      </c>
      <c r="B854" s="1" t="s">
        <v>283</v>
      </c>
      <c r="C854" s="1">
        <v>2021</v>
      </c>
      <c r="D854" s="14" t="s">
        <v>24</v>
      </c>
      <c r="E854">
        <v>16</v>
      </c>
      <c r="F854" s="10">
        <v>267800</v>
      </c>
      <c r="G854" s="10">
        <v>1022957</v>
      </c>
      <c r="H854" s="10">
        <v>1</v>
      </c>
      <c r="I854" s="10">
        <v>290000</v>
      </c>
      <c r="J854" s="10">
        <v>12467</v>
      </c>
      <c r="K854" s="10">
        <v>16</v>
      </c>
    </row>
    <row r="855" spans="1:13">
      <c r="A855" s="1" t="s">
        <v>202</v>
      </c>
      <c r="B855" s="1" t="s">
        <v>283</v>
      </c>
      <c r="C855" s="1">
        <v>2021</v>
      </c>
      <c r="D855" s="14" t="s">
        <v>25</v>
      </c>
      <c r="E855">
        <v>17</v>
      </c>
      <c r="F855" s="10">
        <f>SUM(F856:F861)</f>
        <v>2664795</v>
      </c>
      <c r="G855" s="10">
        <f>SUM(G856:G861)</f>
        <v>3511674</v>
      </c>
      <c r="H855" s="10">
        <f>SUM(H856:H861)</f>
        <v>4</v>
      </c>
      <c r="I855" s="10">
        <f>SUM(I856:I861)</f>
        <v>1639113</v>
      </c>
      <c r="J855" s="10">
        <f>SUM(J856:J861)</f>
        <v>44360</v>
      </c>
      <c r="K855" s="10">
        <f>SUM(K856:K861)</f>
        <v>242</v>
      </c>
      <c r="M855" s="15"/>
    </row>
    <row r="856" spans="1:13">
      <c r="A856" s="1" t="s">
        <v>202</v>
      </c>
      <c r="B856" s="1" t="s">
        <v>283</v>
      </c>
      <c r="C856" s="1">
        <v>2021</v>
      </c>
      <c r="D856" s="14" t="s">
        <v>26</v>
      </c>
      <c r="E856">
        <v>18</v>
      </c>
      <c r="F856" s="10">
        <v>275040</v>
      </c>
      <c r="G856" s="10">
        <v>994555</v>
      </c>
      <c r="H856" s="10">
        <v>2</v>
      </c>
      <c r="I856" s="10">
        <v>601545</v>
      </c>
      <c r="J856" s="10">
        <v>9803</v>
      </c>
      <c r="K856" s="10">
        <v>101</v>
      </c>
      <c r="M856" s="15"/>
    </row>
    <row r="857" spans="1:13">
      <c r="A857" s="1" t="s">
        <v>202</v>
      </c>
      <c r="B857" s="1" t="s">
        <v>283</v>
      </c>
      <c r="C857" s="1">
        <v>2021</v>
      </c>
      <c r="D857" s="14" t="s">
        <v>27</v>
      </c>
      <c r="E857">
        <v>19</v>
      </c>
      <c r="F857" s="10">
        <v>125180</v>
      </c>
      <c r="G857" s="10">
        <v>28000</v>
      </c>
      <c r="J857" s="10">
        <v>923</v>
      </c>
      <c r="K857" s="10">
        <v>31</v>
      </c>
      <c r="M857" s="15"/>
    </row>
    <row r="858" spans="1:13">
      <c r="A858" s="1" t="s">
        <v>202</v>
      </c>
      <c r="B858" s="1" t="s">
        <v>283</v>
      </c>
      <c r="C858" s="1">
        <v>2021</v>
      </c>
      <c r="D858" s="14" t="s">
        <v>28</v>
      </c>
      <c r="E858">
        <v>20</v>
      </c>
      <c r="F858" s="10">
        <v>13778</v>
      </c>
      <c r="J858" s="10">
        <v>235</v>
      </c>
      <c r="K858" s="10">
        <v>13</v>
      </c>
      <c r="M858" s="15"/>
    </row>
    <row r="859" spans="1:13">
      <c r="A859" s="1" t="s">
        <v>202</v>
      </c>
      <c r="B859" s="1" t="s">
        <v>283</v>
      </c>
      <c r="C859" s="1">
        <v>2021</v>
      </c>
      <c r="D859" s="14" t="s">
        <v>29</v>
      </c>
      <c r="E859">
        <v>21</v>
      </c>
    </row>
    <row r="860" spans="1:13">
      <c r="A860" s="1" t="s">
        <v>202</v>
      </c>
      <c r="B860" s="1" t="s">
        <v>283</v>
      </c>
      <c r="C860" s="1">
        <v>2021</v>
      </c>
      <c r="D860" s="14" t="s">
        <v>30</v>
      </c>
      <c r="E860">
        <v>22</v>
      </c>
      <c r="F860" s="10">
        <v>143290</v>
      </c>
      <c r="G860" s="10">
        <v>1358419</v>
      </c>
      <c r="H860" s="10">
        <v>1</v>
      </c>
      <c r="I860" s="10">
        <v>40568</v>
      </c>
      <c r="J860" s="10">
        <v>15738</v>
      </c>
      <c r="K860" s="10">
        <v>79</v>
      </c>
    </row>
    <row r="861" spans="1:13">
      <c r="A861" s="1" t="s">
        <v>202</v>
      </c>
      <c r="B861" s="1" t="s">
        <v>283</v>
      </c>
      <c r="C861" s="1">
        <v>2021</v>
      </c>
      <c r="D861" s="38" t="s">
        <v>246</v>
      </c>
      <c r="E861">
        <v>23</v>
      </c>
      <c r="F861" s="10">
        <v>2107507</v>
      </c>
      <c r="G861" s="10">
        <v>1130700</v>
      </c>
      <c r="H861" s="10">
        <v>1</v>
      </c>
      <c r="I861" s="10">
        <v>997000</v>
      </c>
      <c r="J861" s="10">
        <v>17661</v>
      </c>
      <c r="K861" s="10">
        <v>18</v>
      </c>
    </row>
    <row r="862" spans="1:13">
      <c r="A862" s="1" t="s">
        <v>202</v>
      </c>
      <c r="B862" s="1" t="s">
        <v>283</v>
      </c>
      <c r="C862" s="1">
        <v>2021</v>
      </c>
      <c r="D862" s="14" t="s">
        <v>31</v>
      </c>
      <c r="E862">
        <v>24</v>
      </c>
      <c r="F862" s="10">
        <v>162200</v>
      </c>
      <c r="G862" s="10">
        <v>1323128</v>
      </c>
      <c r="J862" s="10">
        <v>306515</v>
      </c>
      <c r="K862" s="10">
        <v>23</v>
      </c>
    </row>
    <row r="863" spans="1:13">
      <c r="A863" s="1" t="s">
        <v>202</v>
      </c>
      <c r="B863" s="1" t="s">
        <v>283</v>
      </c>
      <c r="C863" s="1">
        <v>2021</v>
      </c>
      <c r="D863" s="14" t="s">
        <v>32</v>
      </c>
      <c r="E863">
        <v>25</v>
      </c>
      <c r="F863" s="10">
        <v>26521206</v>
      </c>
      <c r="G863" s="10">
        <v>1102949</v>
      </c>
      <c r="H863" s="10">
        <v>15</v>
      </c>
      <c r="I863" s="10">
        <v>6937006</v>
      </c>
      <c r="J863" s="10">
        <v>61172</v>
      </c>
      <c r="K863" s="10">
        <v>272</v>
      </c>
    </row>
    <row r="864" spans="1:13">
      <c r="A864" s="1" t="s">
        <v>202</v>
      </c>
      <c r="B864" s="1" t="s">
        <v>283</v>
      </c>
      <c r="C864" s="1">
        <v>2021</v>
      </c>
      <c r="D864" s="14" t="s">
        <v>33</v>
      </c>
      <c r="E864">
        <v>26</v>
      </c>
      <c r="F864" s="10">
        <v>701714062</v>
      </c>
      <c r="G864" s="10">
        <v>4239878</v>
      </c>
      <c r="H864" s="10">
        <v>4</v>
      </c>
      <c r="I864" s="10">
        <v>200400</v>
      </c>
      <c r="J864" s="10">
        <v>240359</v>
      </c>
      <c r="K864" s="10">
        <v>53</v>
      </c>
    </row>
    <row r="865" spans="1:11">
      <c r="A865" s="1" t="s">
        <v>202</v>
      </c>
      <c r="B865" s="1" t="s">
        <v>283</v>
      </c>
      <c r="C865" s="1">
        <v>2021</v>
      </c>
      <c r="D865" s="14" t="s">
        <v>34</v>
      </c>
      <c r="E865">
        <v>27</v>
      </c>
      <c r="F865" s="10">
        <v>103508</v>
      </c>
      <c r="G865" s="10">
        <v>578491</v>
      </c>
      <c r="H865" s="10">
        <v>1</v>
      </c>
      <c r="I865" s="10">
        <v>103508</v>
      </c>
      <c r="J865" s="10">
        <v>1461</v>
      </c>
    </row>
    <row r="866" spans="1:11">
      <c r="A866" s="1" t="s">
        <v>238</v>
      </c>
      <c r="B866" s="1" t="s">
        <v>283</v>
      </c>
      <c r="C866" s="1">
        <v>2021</v>
      </c>
      <c r="D866" s="14" t="s">
        <v>9</v>
      </c>
      <c r="E866">
        <v>1</v>
      </c>
      <c r="F866" s="10">
        <f>SUM(F867:F872)</f>
        <v>810700</v>
      </c>
      <c r="G866" s="10">
        <f>SUM(G867:G872)</f>
        <v>0</v>
      </c>
      <c r="H866" s="10">
        <f>SUM(H867:H872)</f>
        <v>0</v>
      </c>
      <c r="I866" s="10">
        <f>SUM(I867:I872)</f>
        <v>0</v>
      </c>
      <c r="J866" s="10">
        <f>SUM(J867:J872)</f>
        <v>88</v>
      </c>
      <c r="K866" s="10">
        <f>SUM(K867:K872)</f>
        <v>0</v>
      </c>
    </row>
    <row r="867" spans="1:11">
      <c r="A867" s="1" t="s">
        <v>238</v>
      </c>
      <c r="B867" s="1" t="s">
        <v>283</v>
      </c>
      <c r="C867" s="1">
        <v>2021</v>
      </c>
      <c r="D867" s="14" t="s">
        <v>10</v>
      </c>
      <c r="E867">
        <v>2</v>
      </c>
    </row>
    <row r="868" spans="1:11">
      <c r="A868" s="1" t="s">
        <v>238</v>
      </c>
      <c r="B868" s="1" t="s">
        <v>283</v>
      </c>
      <c r="C868" s="1">
        <v>2021</v>
      </c>
      <c r="D868" s="14" t="s">
        <v>11</v>
      </c>
      <c r="E868">
        <v>3</v>
      </c>
    </row>
    <row r="869" spans="1:11">
      <c r="A869" s="1" t="s">
        <v>238</v>
      </c>
      <c r="B869" s="1" t="s">
        <v>283</v>
      </c>
      <c r="C869" s="1">
        <v>2021</v>
      </c>
      <c r="D869" s="14" t="s">
        <v>12</v>
      </c>
      <c r="E869">
        <v>4</v>
      </c>
    </row>
    <row r="870" spans="1:11">
      <c r="A870" s="1" t="s">
        <v>238</v>
      </c>
      <c r="B870" s="1" t="s">
        <v>283</v>
      </c>
      <c r="C870" s="1">
        <v>2021</v>
      </c>
      <c r="D870" s="14" t="s">
        <v>13</v>
      </c>
      <c r="E870">
        <v>5</v>
      </c>
    </row>
    <row r="871" spans="1:11">
      <c r="A871" s="1" t="s">
        <v>238</v>
      </c>
      <c r="B871" s="1" t="s">
        <v>283</v>
      </c>
      <c r="C871" s="1">
        <v>2021</v>
      </c>
      <c r="D871" s="14" t="s">
        <v>14</v>
      </c>
      <c r="E871">
        <v>6</v>
      </c>
    </row>
    <row r="872" spans="1:11">
      <c r="A872" s="1" t="s">
        <v>238</v>
      </c>
      <c r="B872" s="1" t="s">
        <v>283</v>
      </c>
      <c r="C872" s="1">
        <v>2021</v>
      </c>
      <c r="D872" s="14" t="s">
        <v>15</v>
      </c>
      <c r="E872">
        <v>7</v>
      </c>
      <c r="F872" s="10">
        <v>810700</v>
      </c>
      <c r="J872" s="10">
        <v>88</v>
      </c>
    </row>
    <row r="873" spans="1:11">
      <c r="A873" s="1" t="s">
        <v>238</v>
      </c>
      <c r="B873" s="1" t="s">
        <v>283</v>
      </c>
      <c r="C873" s="1">
        <v>2021</v>
      </c>
      <c r="D873" s="14" t="s">
        <v>16</v>
      </c>
      <c r="E873">
        <v>8</v>
      </c>
      <c r="F873" s="10">
        <v>399870</v>
      </c>
      <c r="H873" s="10">
        <v>1</v>
      </c>
      <c r="I873" s="10">
        <v>399870</v>
      </c>
      <c r="J873" s="10">
        <v>213</v>
      </c>
      <c r="K873" s="10">
        <v>3</v>
      </c>
    </row>
    <row r="874" spans="1:11">
      <c r="A874" s="1" t="s">
        <v>238</v>
      </c>
      <c r="B874" s="1" t="s">
        <v>283</v>
      </c>
      <c r="C874" s="1">
        <v>2021</v>
      </c>
      <c r="D874" s="14" t="s">
        <v>17</v>
      </c>
      <c r="E874">
        <v>9</v>
      </c>
      <c r="J874" s="10">
        <v>48</v>
      </c>
      <c r="K874" s="10">
        <v>2</v>
      </c>
    </row>
    <row r="875" spans="1:11">
      <c r="A875" s="1" t="s">
        <v>238</v>
      </c>
      <c r="B875" s="1" t="s">
        <v>283</v>
      </c>
      <c r="C875" s="1">
        <v>2021</v>
      </c>
      <c r="D875" s="14" t="s">
        <v>18</v>
      </c>
      <c r="E875">
        <v>10</v>
      </c>
    </row>
    <row r="876" spans="1:11">
      <c r="A876" s="1" t="s">
        <v>238</v>
      </c>
      <c r="B876" s="1" t="s">
        <v>283</v>
      </c>
      <c r="C876" s="1">
        <v>2021</v>
      </c>
      <c r="D876" s="14" t="s">
        <v>19</v>
      </c>
      <c r="E876">
        <v>11</v>
      </c>
      <c r="F876" s="10">
        <v>3854600</v>
      </c>
      <c r="G876" s="10">
        <v>85920</v>
      </c>
      <c r="J876" s="10">
        <v>401</v>
      </c>
      <c r="K876" s="10">
        <v>8</v>
      </c>
    </row>
    <row r="877" spans="1:11">
      <c r="A877" s="1" t="s">
        <v>238</v>
      </c>
      <c r="B877" s="1" t="s">
        <v>283</v>
      </c>
      <c r="C877" s="1">
        <v>2021</v>
      </c>
      <c r="D877" s="14" t="s">
        <v>20</v>
      </c>
      <c r="E877">
        <v>12</v>
      </c>
      <c r="F877" s="10">
        <v>400000</v>
      </c>
      <c r="G877" s="10">
        <v>13020</v>
      </c>
      <c r="H877" s="10">
        <v>1</v>
      </c>
      <c r="I877" s="10">
        <v>400000</v>
      </c>
      <c r="J877" s="10">
        <v>2398</v>
      </c>
      <c r="K877" s="10">
        <v>26</v>
      </c>
    </row>
    <row r="878" spans="1:11">
      <c r="A878" s="1" t="s">
        <v>238</v>
      </c>
      <c r="B878" s="1" t="s">
        <v>283</v>
      </c>
      <c r="C878" s="1">
        <v>2021</v>
      </c>
      <c r="D878" s="14" t="s">
        <v>21</v>
      </c>
      <c r="E878">
        <v>13</v>
      </c>
      <c r="F878" s="10">
        <v>2330350</v>
      </c>
      <c r="G878" s="10">
        <v>106075</v>
      </c>
      <c r="H878" s="10">
        <v>6</v>
      </c>
      <c r="I878" s="10">
        <v>2330350</v>
      </c>
      <c r="J878" s="10">
        <v>3246</v>
      </c>
      <c r="K878" s="10">
        <v>11</v>
      </c>
    </row>
    <row r="879" spans="1:11">
      <c r="A879" s="1" t="s">
        <v>238</v>
      </c>
      <c r="B879" s="1" t="s">
        <v>283</v>
      </c>
      <c r="C879" s="1">
        <v>2021</v>
      </c>
      <c r="D879" s="14" t="s">
        <v>22</v>
      </c>
      <c r="E879">
        <v>14</v>
      </c>
      <c r="F879" s="10">
        <v>101400</v>
      </c>
      <c r="J879" s="10">
        <v>842</v>
      </c>
      <c r="K879" s="10">
        <v>4</v>
      </c>
    </row>
    <row r="880" spans="1:11">
      <c r="A880" s="1" t="s">
        <v>238</v>
      </c>
      <c r="B880" s="1" t="s">
        <v>283</v>
      </c>
      <c r="C880" s="1">
        <v>2021</v>
      </c>
      <c r="D880" s="14" t="s">
        <v>23</v>
      </c>
      <c r="E880">
        <v>15</v>
      </c>
      <c r="J880" s="10">
        <v>511</v>
      </c>
    </row>
    <row r="881" spans="1:13">
      <c r="A881" s="1" t="s">
        <v>238</v>
      </c>
      <c r="B881" s="1" t="s">
        <v>283</v>
      </c>
      <c r="C881" s="1">
        <v>2021</v>
      </c>
      <c r="D881" s="14" t="s">
        <v>24</v>
      </c>
      <c r="E881">
        <v>16</v>
      </c>
      <c r="J881" s="10">
        <v>166</v>
      </c>
      <c r="K881" s="10">
        <v>2</v>
      </c>
    </row>
    <row r="882" spans="1:13">
      <c r="A882" s="1" t="s">
        <v>238</v>
      </c>
      <c r="B882" s="1" t="s">
        <v>283</v>
      </c>
      <c r="C882" s="1">
        <v>2021</v>
      </c>
      <c r="D882" s="14" t="s">
        <v>25</v>
      </c>
      <c r="E882">
        <v>17</v>
      </c>
      <c r="F882" s="10">
        <f>SUM(F883:F888)</f>
        <v>879500</v>
      </c>
      <c r="G882" s="10">
        <f>SUM(G883:G888)</f>
        <v>0</v>
      </c>
      <c r="H882" s="10">
        <f>SUM(H883:H888)</f>
        <v>0</v>
      </c>
      <c r="I882" s="10">
        <f>SUM(I883:I888)</f>
        <v>0</v>
      </c>
      <c r="J882" s="10">
        <f>SUM(J883:J888)</f>
        <v>8057</v>
      </c>
      <c r="K882" s="10">
        <f>SUM(K883:K888)</f>
        <v>48</v>
      </c>
      <c r="L882">
        <v>81000</v>
      </c>
      <c r="M882" s="15"/>
    </row>
    <row r="883" spans="1:13">
      <c r="A883" s="1" t="s">
        <v>238</v>
      </c>
      <c r="B883" s="1" t="s">
        <v>283</v>
      </c>
      <c r="C883" s="1">
        <v>2021</v>
      </c>
      <c r="D883" s="14" t="s">
        <v>26</v>
      </c>
      <c r="E883">
        <v>18</v>
      </c>
      <c r="J883" s="10">
        <v>681</v>
      </c>
      <c r="K883" s="10">
        <v>26</v>
      </c>
      <c r="M883" s="15"/>
    </row>
    <row r="884" spans="1:13">
      <c r="A884" s="1" t="s">
        <v>238</v>
      </c>
      <c r="B884" s="1" t="s">
        <v>283</v>
      </c>
      <c r="C884" s="1">
        <v>2021</v>
      </c>
      <c r="D884" s="14" t="s">
        <v>27</v>
      </c>
      <c r="E884">
        <v>19</v>
      </c>
      <c r="J884" s="10">
        <v>6</v>
      </c>
      <c r="K884" s="10">
        <v>1</v>
      </c>
      <c r="M884" s="15"/>
    </row>
    <row r="885" spans="1:13">
      <c r="A885" s="1" t="s">
        <v>238</v>
      </c>
      <c r="B885" s="1" t="s">
        <v>283</v>
      </c>
      <c r="C885" s="1">
        <v>2021</v>
      </c>
      <c r="D885" s="14" t="s">
        <v>28</v>
      </c>
      <c r="E885">
        <v>20</v>
      </c>
      <c r="J885" s="10">
        <v>34</v>
      </c>
      <c r="K885" s="10">
        <v>1</v>
      </c>
      <c r="M885" s="15"/>
    </row>
    <row r="886" spans="1:13">
      <c r="A886" s="1" t="s">
        <v>238</v>
      </c>
      <c r="B886" s="1" t="s">
        <v>283</v>
      </c>
      <c r="C886" s="1">
        <v>2021</v>
      </c>
      <c r="D886" s="14" t="s">
        <v>29</v>
      </c>
      <c r="E886">
        <v>21</v>
      </c>
      <c r="J886" s="10">
        <v>26</v>
      </c>
      <c r="K886" s="10">
        <v>1</v>
      </c>
    </row>
    <row r="887" spans="1:13">
      <c r="A887" s="1" t="s">
        <v>238</v>
      </c>
      <c r="B887" s="1" t="s">
        <v>283</v>
      </c>
      <c r="C887" s="1">
        <v>2021</v>
      </c>
      <c r="D887" s="14" t="s">
        <v>30</v>
      </c>
      <c r="E887">
        <v>22</v>
      </c>
      <c r="J887" s="10">
        <v>33</v>
      </c>
      <c r="K887" s="10">
        <v>4</v>
      </c>
    </row>
    <row r="888" spans="1:13">
      <c r="A888" s="1" t="s">
        <v>238</v>
      </c>
      <c r="B888" s="1" t="s">
        <v>283</v>
      </c>
      <c r="C888" s="1">
        <v>2021</v>
      </c>
      <c r="D888" s="38" t="s">
        <v>246</v>
      </c>
      <c r="E888">
        <v>23</v>
      </c>
      <c r="F888" s="10">
        <v>879500</v>
      </c>
      <c r="J888" s="10">
        <v>7277</v>
      </c>
      <c r="K888" s="10">
        <v>15</v>
      </c>
    </row>
    <row r="889" spans="1:13">
      <c r="A889" s="1" t="s">
        <v>238</v>
      </c>
      <c r="B889" s="1" t="s">
        <v>283</v>
      </c>
      <c r="C889" s="1">
        <v>2021</v>
      </c>
      <c r="D889" s="14" t="s">
        <v>31</v>
      </c>
      <c r="E889">
        <v>24</v>
      </c>
      <c r="J889" s="10">
        <v>4097</v>
      </c>
      <c r="K889" s="10">
        <v>6</v>
      </c>
    </row>
    <row r="890" spans="1:13">
      <c r="A890" s="1" t="s">
        <v>238</v>
      </c>
      <c r="B890" s="1" t="s">
        <v>283</v>
      </c>
      <c r="C890" s="1">
        <v>2021</v>
      </c>
      <c r="D890" s="14" t="s">
        <v>32</v>
      </c>
      <c r="E890">
        <v>25</v>
      </c>
      <c r="F890" s="10">
        <v>1127600</v>
      </c>
      <c r="H890" s="10">
        <v>1</v>
      </c>
      <c r="I890" s="10">
        <v>394600</v>
      </c>
      <c r="J890" s="10">
        <v>2236</v>
      </c>
      <c r="K890" s="10">
        <v>27</v>
      </c>
    </row>
    <row r="891" spans="1:13">
      <c r="A891" s="1" t="s">
        <v>238</v>
      </c>
      <c r="B891" s="1" t="s">
        <v>283</v>
      </c>
      <c r="C891" s="1">
        <v>2021</v>
      </c>
      <c r="D891" s="14" t="s">
        <v>33</v>
      </c>
      <c r="E891">
        <v>26</v>
      </c>
      <c r="F891" s="10">
        <v>2035379</v>
      </c>
      <c r="G891" s="10">
        <v>152000</v>
      </c>
      <c r="H891" s="10">
        <v>6</v>
      </c>
      <c r="I891" s="10">
        <v>2035379</v>
      </c>
      <c r="J891" s="10">
        <v>2177</v>
      </c>
      <c r="K891" s="10">
        <v>10</v>
      </c>
    </row>
    <row r="892" spans="1:13">
      <c r="A892" s="1" t="s">
        <v>238</v>
      </c>
      <c r="B892" s="1" t="s">
        <v>283</v>
      </c>
      <c r="C892" s="1">
        <v>2021</v>
      </c>
      <c r="D892" s="14" t="s">
        <v>34</v>
      </c>
      <c r="E892">
        <v>27</v>
      </c>
      <c r="G892" s="10">
        <v>26190</v>
      </c>
      <c r="H892" s="10">
        <v>0</v>
      </c>
      <c r="J892" s="10">
        <v>1032</v>
      </c>
    </row>
    <row r="893" spans="1:13">
      <c r="A893" s="1" t="s">
        <v>214</v>
      </c>
      <c r="B893" s="1" t="s">
        <v>277</v>
      </c>
      <c r="C893" s="1">
        <v>2021</v>
      </c>
      <c r="D893" s="14" t="s">
        <v>9</v>
      </c>
      <c r="E893">
        <v>1</v>
      </c>
      <c r="F893" s="10">
        <f>SUM(F894:F899)</f>
        <v>141260800</v>
      </c>
      <c r="G893" s="10">
        <f>SUM(G894:G899)</f>
        <v>3720048</v>
      </c>
      <c r="H893" s="10">
        <f>SUM(H894:H899)</f>
        <v>30</v>
      </c>
      <c r="I893" s="10">
        <f>SUM(I894:I899)</f>
        <v>5844000</v>
      </c>
      <c r="J893" s="10">
        <f>SUM(J894:J899)</f>
        <v>47326</v>
      </c>
      <c r="K893" s="10">
        <f>SUM(K894:K899)</f>
        <v>560</v>
      </c>
    </row>
    <row r="894" spans="1:13">
      <c r="A894" s="1" t="s">
        <v>214</v>
      </c>
      <c r="B894" s="1" t="s">
        <v>277</v>
      </c>
      <c r="C894" s="1">
        <v>2021</v>
      </c>
      <c r="D894" s="14" t="s">
        <v>10</v>
      </c>
      <c r="E894">
        <v>2</v>
      </c>
      <c r="F894" s="10">
        <v>18653550</v>
      </c>
      <c r="G894" s="10">
        <v>42000</v>
      </c>
      <c r="H894" s="10">
        <v>0</v>
      </c>
      <c r="I894" s="10">
        <v>0</v>
      </c>
      <c r="J894" s="10">
        <v>1513</v>
      </c>
      <c r="K894" s="10">
        <v>22</v>
      </c>
    </row>
    <row r="895" spans="1:13">
      <c r="A895" s="1" t="s">
        <v>214</v>
      </c>
      <c r="B895" s="1" t="s">
        <v>277</v>
      </c>
      <c r="C895" s="1">
        <v>2021</v>
      </c>
      <c r="D895" s="14" t="s">
        <v>11</v>
      </c>
      <c r="E895">
        <v>3</v>
      </c>
      <c r="F895" s="10">
        <v>31515350</v>
      </c>
      <c r="G895" s="10">
        <v>0</v>
      </c>
      <c r="H895" s="10">
        <v>9</v>
      </c>
      <c r="I895" s="10">
        <v>2366350</v>
      </c>
      <c r="J895" s="10">
        <v>5988</v>
      </c>
      <c r="K895" s="10">
        <v>31</v>
      </c>
    </row>
    <row r="896" spans="1:13">
      <c r="A896" s="1" t="s">
        <v>214</v>
      </c>
      <c r="B896" s="1" t="s">
        <v>277</v>
      </c>
      <c r="C896" s="1">
        <v>2021</v>
      </c>
      <c r="D896" s="14" t="s">
        <v>12</v>
      </c>
      <c r="E896">
        <v>4</v>
      </c>
      <c r="F896" s="10">
        <v>18091750</v>
      </c>
      <c r="G896" s="10">
        <v>180000</v>
      </c>
      <c r="H896" s="10">
        <v>0</v>
      </c>
      <c r="I896" s="10">
        <v>0</v>
      </c>
      <c r="J896" s="10">
        <v>643</v>
      </c>
      <c r="K896" s="10">
        <v>7</v>
      </c>
    </row>
    <row r="897" spans="1:13">
      <c r="A897" s="1" t="s">
        <v>214</v>
      </c>
      <c r="B897" s="1" t="s">
        <v>277</v>
      </c>
      <c r="C897" s="1">
        <v>2021</v>
      </c>
      <c r="D897" s="14" t="s">
        <v>13</v>
      </c>
      <c r="E897">
        <v>5</v>
      </c>
      <c r="F897" s="10">
        <v>21556000</v>
      </c>
      <c r="G897" s="10">
        <v>165194</v>
      </c>
      <c r="H897" s="10">
        <v>6</v>
      </c>
      <c r="I897" s="10">
        <v>484000</v>
      </c>
      <c r="J897" s="10">
        <v>1984</v>
      </c>
      <c r="K897" s="10">
        <v>34</v>
      </c>
    </row>
    <row r="898" spans="1:13">
      <c r="A898" s="1" t="s">
        <v>214</v>
      </c>
      <c r="B898" s="1" t="s">
        <v>277</v>
      </c>
      <c r="C898" s="1">
        <v>2021</v>
      </c>
      <c r="D898" s="14" t="s">
        <v>14</v>
      </c>
      <c r="E898">
        <v>6</v>
      </c>
      <c r="F898" s="10">
        <v>33352400</v>
      </c>
      <c r="G898" s="10">
        <v>1990204</v>
      </c>
      <c r="H898" s="10">
        <v>12</v>
      </c>
      <c r="I898" s="10">
        <v>2683650</v>
      </c>
      <c r="J898" s="10">
        <v>9008</v>
      </c>
      <c r="K898" s="10">
        <v>231</v>
      </c>
    </row>
    <row r="899" spans="1:13">
      <c r="A899" s="1" t="s">
        <v>214</v>
      </c>
      <c r="B899" s="1" t="s">
        <v>277</v>
      </c>
      <c r="C899" s="1">
        <v>2021</v>
      </c>
      <c r="D899" s="14" t="s">
        <v>15</v>
      </c>
      <c r="E899">
        <v>7</v>
      </c>
      <c r="F899" s="10">
        <v>18091750</v>
      </c>
      <c r="G899" s="10">
        <v>1342650</v>
      </c>
      <c r="H899" s="10">
        <v>3</v>
      </c>
      <c r="I899" s="10">
        <v>310000</v>
      </c>
      <c r="J899" s="10">
        <v>28190</v>
      </c>
      <c r="K899" s="10">
        <v>235</v>
      </c>
    </row>
    <row r="900" spans="1:13">
      <c r="A900" s="1" t="s">
        <v>214</v>
      </c>
      <c r="B900" s="1" t="s">
        <v>277</v>
      </c>
      <c r="C900" s="1">
        <v>2021</v>
      </c>
      <c r="D900" s="14" t="s">
        <v>16</v>
      </c>
      <c r="E900">
        <v>8</v>
      </c>
      <c r="F900" s="10">
        <v>667800</v>
      </c>
      <c r="G900" s="10">
        <v>8958282</v>
      </c>
      <c r="H900" s="10">
        <v>33</v>
      </c>
      <c r="I900" s="10">
        <v>9334000</v>
      </c>
      <c r="J900" s="10">
        <v>13740</v>
      </c>
      <c r="K900" s="10">
        <v>390</v>
      </c>
    </row>
    <row r="901" spans="1:13">
      <c r="A901" s="1" t="s">
        <v>214</v>
      </c>
      <c r="B901" s="1" t="s">
        <v>277</v>
      </c>
      <c r="C901" s="1">
        <v>2021</v>
      </c>
      <c r="D901" s="14" t="s">
        <v>17</v>
      </c>
      <c r="E901">
        <v>9</v>
      </c>
      <c r="F901" s="10">
        <v>340000</v>
      </c>
      <c r="G901" s="10">
        <v>1989888</v>
      </c>
      <c r="H901" s="10">
        <v>2</v>
      </c>
      <c r="I901" s="10">
        <v>401300</v>
      </c>
      <c r="J901" s="10">
        <v>29986</v>
      </c>
      <c r="K901" s="10">
        <v>298</v>
      </c>
    </row>
    <row r="902" spans="1:13">
      <c r="A902" s="1" t="s">
        <v>214</v>
      </c>
      <c r="B902" s="1" t="s">
        <v>277</v>
      </c>
      <c r="C902" s="1">
        <v>2021</v>
      </c>
      <c r="D902" s="14" t="s">
        <v>18</v>
      </c>
      <c r="E902">
        <v>10</v>
      </c>
      <c r="F902" s="10">
        <v>1757918</v>
      </c>
      <c r="G902" s="10">
        <v>788799</v>
      </c>
      <c r="H902" s="10">
        <v>0</v>
      </c>
      <c r="I902" s="10">
        <v>0</v>
      </c>
      <c r="J902" s="10">
        <v>226</v>
      </c>
    </row>
    <row r="903" spans="1:13">
      <c r="A903" s="1" t="s">
        <v>214</v>
      </c>
      <c r="B903" s="1" t="s">
        <v>277</v>
      </c>
      <c r="C903" s="1">
        <v>2021</v>
      </c>
      <c r="D903" s="14" t="s">
        <v>19</v>
      </c>
      <c r="E903">
        <v>11</v>
      </c>
      <c r="F903" s="10">
        <v>635400</v>
      </c>
      <c r="G903" s="10">
        <v>498465</v>
      </c>
      <c r="H903" s="10">
        <v>0</v>
      </c>
      <c r="I903" s="10">
        <v>0</v>
      </c>
      <c r="J903" s="10">
        <v>2357</v>
      </c>
      <c r="K903" s="10">
        <v>33</v>
      </c>
    </row>
    <row r="904" spans="1:13">
      <c r="A904" s="1" t="s">
        <v>214</v>
      </c>
      <c r="B904" s="1" t="s">
        <v>277</v>
      </c>
      <c r="C904" s="1">
        <v>2021</v>
      </c>
      <c r="D904" s="14" t="s">
        <v>20</v>
      </c>
      <c r="E904">
        <v>12</v>
      </c>
      <c r="F904" s="10">
        <v>0</v>
      </c>
      <c r="G904" s="10">
        <v>7177991</v>
      </c>
      <c r="H904" s="10">
        <v>0</v>
      </c>
      <c r="I904" s="10">
        <v>0</v>
      </c>
      <c r="J904" s="10">
        <v>7285</v>
      </c>
      <c r="K904" s="10">
        <v>58</v>
      </c>
    </row>
    <row r="905" spans="1:13">
      <c r="A905" s="1" t="s">
        <v>214</v>
      </c>
      <c r="B905" s="1" t="s">
        <v>277</v>
      </c>
      <c r="C905" s="1">
        <v>2021</v>
      </c>
      <c r="D905" s="14" t="s">
        <v>21</v>
      </c>
      <c r="E905">
        <v>13</v>
      </c>
      <c r="F905" s="10">
        <v>1782800</v>
      </c>
      <c r="G905" s="10">
        <v>30190459</v>
      </c>
      <c r="H905" s="10">
        <v>3</v>
      </c>
      <c r="I905" s="10">
        <v>241283</v>
      </c>
      <c r="J905" s="10">
        <v>290018</v>
      </c>
      <c r="K905" s="10">
        <v>347</v>
      </c>
    </row>
    <row r="906" spans="1:13">
      <c r="A906" s="1" t="s">
        <v>214</v>
      </c>
      <c r="B906" s="1" t="s">
        <v>277</v>
      </c>
      <c r="C906" s="1">
        <v>2021</v>
      </c>
      <c r="D906" s="14" t="s">
        <v>22</v>
      </c>
      <c r="E906">
        <v>14</v>
      </c>
      <c r="F906" s="10">
        <v>2043747</v>
      </c>
      <c r="G906" s="10">
        <v>6651281</v>
      </c>
      <c r="H906" s="10">
        <v>6</v>
      </c>
      <c r="I906" s="10">
        <v>1105500</v>
      </c>
      <c r="J906" s="10">
        <v>67398</v>
      </c>
      <c r="K906" s="10">
        <v>92</v>
      </c>
    </row>
    <row r="907" spans="1:13">
      <c r="A907" s="1" t="s">
        <v>214</v>
      </c>
      <c r="B907" s="1" t="s">
        <v>277</v>
      </c>
      <c r="C907" s="1">
        <v>2021</v>
      </c>
      <c r="D907" s="14" t="s">
        <v>23</v>
      </c>
      <c r="E907">
        <v>15</v>
      </c>
      <c r="F907" s="10">
        <v>10635678</v>
      </c>
      <c r="G907" s="10">
        <v>2975236</v>
      </c>
      <c r="H907" s="10">
        <v>8</v>
      </c>
      <c r="I907" s="10">
        <v>1591122</v>
      </c>
      <c r="J907" s="10">
        <v>696065</v>
      </c>
    </row>
    <row r="908" spans="1:13">
      <c r="A908" s="1" t="s">
        <v>214</v>
      </c>
      <c r="B908" s="1" t="s">
        <v>277</v>
      </c>
      <c r="C908" s="1">
        <v>2021</v>
      </c>
      <c r="D908" s="14" t="s">
        <v>24</v>
      </c>
      <c r="E908">
        <v>16</v>
      </c>
      <c r="F908" s="10">
        <v>199000</v>
      </c>
      <c r="G908" s="10">
        <v>10280922</v>
      </c>
      <c r="H908" s="10">
        <v>7</v>
      </c>
      <c r="I908" s="10">
        <v>715487</v>
      </c>
      <c r="J908" s="10">
        <v>78753</v>
      </c>
      <c r="K908" s="10">
        <v>161</v>
      </c>
    </row>
    <row r="909" spans="1:13">
      <c r="A909" s="1" t="s">
        <v>214</v>
      </c>
      <c r="B909" s="1" t="s">
        <v>277</v>
      </c>
      <c r="C909" s="1">
        <v>2021</v>
      </c>
      <c r="D909" s="14" t="s">
        <v>25</v>
      </c>
      <c r="E909">
        <v>17</v>
      </c>
      <c r="F909" s="10">
        <f>SUM(F910:F915)</f>
        <v>19732000</v>
      </c>
      <c r="G909" s="10">
        <f>SUM(G910:G915)</f>
        <v>4333800</v>
      </c>
      <c r="H909" s="10">
        <f>SUM(H910:H915)</f>
        <v>5</v>
      </c>
      <c r="I909" s="10">
        <f>SUM(I910:I915)</f>
        <v>5076000</v>
      </c>
      <c r="J909" s="10">
        <f>SUM(J910:J915)</f>
        <v>234255</v>
      </c>
      <c r="K909" s="10">
        <f>SUM(K910:K915)</f>
        <v>1264</v>
      </c>
      <c r="M909" s="15"/>
    </row>
    <row r="910" spans="1:13">
      <c r="A910" s="1" t="s">
        <v>214</v>
      </c>
      <c r="B910" s="1" t="s">
        <v>277</v>
      </c>
      <c r="C910" s="1">
        <v>2021</v>
      </c>
      <c r="D910" s="14" t="s">
        <v>26</v>
      </c>
      <c r="E910">
        <v>18</v>
      </c>
      <c r="F910" s="10">
        <v>3412000</v>
      </c>
      <c r="G910" s="10">
        <v>2122187</v>
      </c>
      <c r="H910" s="10">
        <v>3</v>
      </c>
      <c r="I910" s="10">
        <v>4800000</v>
      </c>
      <c r="J910" s="10">
        <v>75823</v>
      </c>
      <c r="K910" s="10">
        <v>470</v>
      </c>
      <c r="M910" s="15"/>
    </row>
    <row r="911" spans="1:13">
      <c r="A911" s="1" t="s">
        <v>214</v>
      </c>
      <c r="B911" s="1" t="s">
        <v>277</v>
      </c>
      <c r="C911" s="1">
        <v>2021</v>
      </c>
      <c r="D911" s="14" t="s">
        <v>27</v>
      </c>
      <c r="E911">
        <v>19</v>
      </c>
      <c r="F911" s="10">
        <v>4335789</v>
      </c>
      <c r="G911" s="10">
        <v>264759</v>
      </c>
      <c r="H911" s="10">
        <v>0</v>
      </c>
      <c r="I911" s="10">
        <v>0</v>
      </c>
      <c r="J911" s="10">
        <v>280</v>
      </c>
      <c r="K911" s="10">
        <v>13</v>
      </c>
      <c r="M911" s="15"/>
    </row>
    <row r="912" spans="1:13">
      <c r="A912" s="1" t="s">
        <v>214</v>
      </c>
      <c r="B912" s="1" t="s">
        <v>277</v>
      </c>
      <c r="C912" s="1">
        <v>2021</v>
      </c>
      <c r="D912" s="14" t="s">
        <v>28</v>
      </c>
      <c r="E912">
        <v>20</v>
      </c>
      <c r="F912" s="10">
        <v>0</v>
      </c>
      <c r="G912" s="10">
        <v>684910</v>
      </c>
      <c r="H912" s="10">
        <v>0</v>
      </c>
      <c r="I912" s="10">
        <v>0</v>
      </c>
      <c r="J912" s="10">
        <v>7541</v>
      </c>
      <c r="K912" s="10">
        <v>258</v>
      </c>
      <c r="M912" s="15"/>
    </row>
    <row r="913" spans="1:11">
      <c r="A913" s="1" t="s">
        <v>214</v>
      </c>
      <c r="B913" s="1" t="s">
        <v>277</v>
      </c>
      <c r="C913" s="1">
        <v>2021</v>
      </c>
      <c r="D913" s="14" t="s">
        <v>29</v>
      </c>
      <c r="E913">
        <v>21</v>
      </c>
      <c r="F913" s="10">
        <v>0</v>
      </c>
      <c r="G913" s="10">
        <v>0</v>
      </c>
      <c r="H913" s="10">
        <v>0</v>
      </c>
      <c r="I913" s="10">
        <v>0</v>
      </c>
      <c r="J913" s="10">
        <v>761</v>
      </c>
      <c r="K913" s="10">
        <v>3</v>
      </c>
    </row>
    <row r="914" spans="1:11">
      <c r="A914" s="1" t="s">
        <v>214</v>
      </c>
      <c r="B914" s="1" t="s">
        <v>277</v>
      </c>
      <c r="C914" s="1">
        <v>2021</v>
      </c>
      <c r="D914" s="14" t="s">
        <v>30</v>
      </c>
      <c r="E914">
        <v>22</v>
      </c>
      <c r="F914" s="10">
        <v>0</v>
      </c>
      <c r="G914" s="10">
        <v>630841</v>
      </c>
      <c r="H914" s="10">
        <v>2</v>
      </c>
      <c r="I914" s="10">
        <v>276000</v>
      </c>
      <c r="J914" s="10">
        <v>9200</v>
      </c>
      <c r="K914" s="10">
        <v>445</v>
      </c>
    </row>
    <row r="915" spans="1:11">
      <c r="A915" s="1" t="s">
        <v>214</v>
      </c>
      <c r="B915" s="1" t="s">
        <v>277</v>
      </c>
      <c r="C915" s="1">
        <v>2021</v>
      </c>
      <c r="D915" s="38" t="s">
        <v>246</v>
      </c>
      <c r="E915">
        <v>23</v>
      </c>
      <c r="F915" s="10">
        <v>11984211</v>
      </c>
      <c r="G915" s="10">
        <v>631103</v>
      </c>
      <c r="H915" s="10">
        <v>0</v>
      </c>
      <c r="I915" s="10">
        <v>0</v>
      </c>
      <c r="J915" s="10">
        <v>140650</v>
      </c>
      <c r="K915" s="10">
        <v>75</v>
      </c>
    </row>
    <row r="916" spans="1:11">
      <c r="A916" s="1" t="s">
        <v>214</v>
      </c>
      <c r="B916" s="1" t="s">
        <v>277</v>
      </c>
      <c r="C916" s="1">
        <v>2021</v>
      </c>
      <c r="D916" s="14" t="s">
        <v>31</v>
      </c>
      <c r="E916">
        <v>24</v>
      </c>
      <c r="F916" s="10">
        <v>3954033</v>
      </c>
      <c r="G916" s="10">
        <v>1805881</v>
      </c>
      <c r="H916" s="10">
        <v>0</v>
      </c>
      <c r="I916" s="10">
        <v>0</v>
      </c>
      <c r="J916" s="10">
        <v>89987</v>
      </c>
      <c r="K916" s="10">
        <v>97</v>
      </c>
    </row>
    <row r="917" spans="1:11">
      <c r="A917" s="1" t="s">
        <v>214</v>
      </c>
      <c r="B917" s="1" t="s">
        <v>277</v>
      </c>
      <c r="C917" s="1">
        <v>2021</v>
      </c>
      <c r="D917" s="14" t="s">
        <v>32</v>
      </c>
      <c r="E917">
        <v>25</v>
      </c>
      <c r="F917" s="10">
        <v>8751877</v>
      </c>
      <c r="G917" s="10">
        <v>4795670</v>
      </c>
      <c r="H917" s="10">
        <v>13</v>
      </c>
      <c r="I917" s="10">
        <v>2028200</v>
      </c>
      <c r="J917" s="10">
        <v>78632</v>
      </c>
      <c r="K917" s="10">
        <v>641</v>
      </c>
    </row>
    <row r="918" spans="1:11">
      <c r="A918" s="1" t="s">
        <v>214</v>
      </c>
      <c r="B918" s="1" t="s">
        <v>277</v>
      </c>
      <c r="C918" s="1">
        <v>2021</v>
      </c>
      <c r="D918" s="14" t="s">
        <v>33</v>
      </c>
      <c r="E918">
        <v>26</v>
      </c>
      <c r="F918" s="10">
        <v>0</v>
      </c>
      <c r="G918" s="10">
        <v>32013312</v>
      </c>
      <c r="H918" s="10">
        <v>7</v>
      </c>
      <c r="I918" s="10">
        <v>508000</v>
      </c>
      <c r="J918" s="10">
        <v>429832</v>
      </c>
      <c r="K918" s="10">
        <v>575</v>
      </c>
    </row>
    <row r="919" spans="1:11">
      <c r="A919" s="1" t="s">
        <v>214</v>
      </c>
      <c r="B919" s="1" t="s">
        <v>277</v>
      </c>
      <c r="C919" s="1">
        <v>2021</v>
      </c>
      <c r="D919" s="14" t="s">
        <v>34</v>
      </c>
      <c r="E919">
        <v>27</v>
      </c>
      <c r="F919" s="10">
        <v>400000</v>
      </c>
      <c r="G919" s="10">
        <v>8836344</v>
      </c>
      <c r="H919" s="10">
        <v>0</v>
      </c>
      <c r="I919" s="10">
        <v>0</v>
      </c>
      <c r="J919" s="10">
        <v>3908</v>
      </c>
    </row>
    <row r="920" spans="1:11">
      <c r="A920" s="1" t="s">
        <v>203</v>
      </c>
      <c r="B920" s="1" t="s">
        <v>283</v>
      </c>
      <c r="C920" s="1">
        <v>2021</v>
      </c>
      <c r="D920" s="14" t="s">
        <v>9</v>
      </c>
      <c r="E920">
        <v>1</v>
      </c>
      <c r="F920" s="10">
        <f>SUM(F921:F926)</f>
        <v>20349</v>
      </c>
      <c r="G920" s="10">
        <f>SUM(G921:G926)</f>
        <v>187300</v>
      </c>
      <c r="H920" s="10">
        <f>SUM(H921:H926)</f>
        <v>1</v>
      </c>
      <c r="I920" s="10">
        <f>SUM(I921:I926)</f>
        <v>966000</v>
      </c>
      <c r="J920" s="10">
        <f>SUM(J921:J926)</f>
        <v>6222</v>
      </c>
      <c r="K920" s="10">
        <f>SUM(K921:K926)</f>
        <v>0</v>
      </c>
    </row>
    <row r="921" spans="1:11">
      <c r="A921" s="1" t="s">
        <v>203</v>
      </c>
      <c r="B921" s="1" t="s">
        <v>283</v>
      </c>
      <c r="C921" s="1">
        <v>2021</v>
      </c>
      <c r="D921" s="14" t="s">
        <v>10</v>
      </c>
      <c r="E921">
        <v>2</v>
      </c>
      <c r="F921" s="10">
        <v>0</v>
      </c>
      <c r="G921" s="10">
        <v>0</v>
      </c>
      <c r="H921" s="10">
        <v>0</v>
      </c>
      <c r="I921" s="10">
        <v>0</v>
      </c>
      <c r="J921" s="10">
        <v>1092</v>
      </c>
      <c r="K921" s="10">
        <v>0</v>
      </c>
    </row>
    <row r="922" spans="1:11">
      <c r="A922" s="1" t="s">
        <v>203</v>
      </c>
      <c r="B922" s="1" t="s">
        <v>283</v>
      </c>
      <c r="C922" s="1">
        <v>2021</v>
      </c>
      <c r="D922" s="14" t="s">
        <v>11</v>
      </c>
      <c r="E922">
        <v>3</v>
      </c>
      <c r="F922" s="10">
        <v>2923</v>
      </c>
      <c r="G922" s="10">
        <v>0</v>
      </c>
      <c r="H922" s="10">
        <v>0</v>
      </c>
      <c r="I922" s="10">
        <v>0</v>
      </c>
      <c r="J922" s="10">
        <v>665</v>
      </c>
      <c r="K922" s="10">
        <v>0</v>
      </c>
    </row>
    <row r="923" spans="1:11">
      <c r="A923" s="1" t="s">
        <v>203</v>
      </c>
      <c r="B923" s="1" t="s">
        <v>283</v>
      </c>
      <c r="C923" s="1">
        <v>2021</v>
      </c>
      <c r="D923" s="14" t="s">
        <v>12</v>
      </c>
      <c r="E923">
        <v>4</v>
      </c>
      <c r="F923" s="10">
        <v>0</v>
      </c>
      <c r="G923" s="10">
        <v>0</v>
      </c>
      <c r="H923" s="10">
        <v>0</v>
      </c>
      <c r="I923" s="10">
        <v>0</v>
      </c>
      <c r="J923" s="10">
        <v>5</v>
      </c>
      <c r="K923" s="10">
        <v>0</v>
      </c>
    </row>
    <row r="924" spans="1:11">
      <c r="A924" s="1" t="s">
        <v>203</v>
      </c>
      <c r="B924" s="1" t="s">
        <v>283</v>
      </c>
      <c r="C924" s="1">
        <v>2021</v>
      </c>
      <c r="D924" s="14" t="s">
        <v>13</v>
      </c>
      <c r="E924">
        <v>5</v>
      </c>
      <c r="F924" s="10">
        <v>11503</v>
      </c>
      <c r="G924" s="10">
        <v>0</v>
      </c>
      <c r="H924" s="10">
        <v>1</v>
      </c>
      <c r="I924" s="10">
        <v>966000</v>
      </c>
      <c r="J924" s="10">
        <v>871</v>
      </c>
      <c r="K924" s="10">
        <v>0</v>
      </c>
    </row>
    <row r="925" spans="1:11">
      <c r="A925" s="1" t="s">
        <v>203</v>
      </c>
      <c r="B925" s="1" t="s">
        <v>283</v>
      </c>
      <c r="C925" s="1">
        <v>2021</v>
      </c>
      <c r="D925" s="14" t="s">
        <v>14</v>
      </c>
      <c r="E925">
        <v>6</v>
      </c>
      <c r="F925" s="10">
        <v>5923</v>
      </c>
      <c r="G925" s="10">
        <v>132800</v>
      </c>
      <c r="H925" s="10">
        <v>0</v>
      </c>
      <c r="I925" s="10">
        <v>0</v>
      </c>
      <c r="J925" s="10">
        <v>2720</v>
      </c>
      <c r="K925" s="10">
        <v>0</v>
      </c>
    </row>
    <row r="926" spans="1:11">
      <c r="A926" s="1" t="s">
        <v>203</v>
      </c>
      <c r="B926" s="1" t="s">
        <v>283</v>
      </c>
      <c r="C926" s="1">
        <v>2021</v>
      </c>
      <c r="D926" s="14" t="s">
        <v>15</v>
      </c>
      <c r="E926">
        <v>7</v>
      </c>
      <c r="F926" s="10">
        <v>0</v>
      </c>
      <c r="G926" s="10">
        <v>54500</v>
      </c>
      <c r="H926" s="10">
        <v>0</v>
      </c>
      <c r="I926" s="10">
        <v>0</v>
      </c>
      <c r="J926" s="10">
        <v>869</v>
      </c>
      <c r="K926" s="10">
        <v>0</v>
      </c>
    </row>
    <row r="927" spans="1:11">
      <c r="A927" s="1" t="s">
        <v>203</v>
      </c>
      <c r="B927" s="1" t="s">
        <v>283</v>
      </c>
      <c r="C927" s="1">
        <v>2021</v>
      </c>
      <c r="D927" s="14" t="s">
        <v>16</v>
      </c>
      <c r="E927">
        <v>8</v>
      </c>
      <c r="F927" s="10">
        <v>214289</v>
      </c>
      <c r="G927" s="10">
        <v>207100</v>
      </c>
      <c r="H927" s="10">
        <v>1</v>
      </c>
      <c r="I927" s="10">
        <v>76885</v>
      </c>
      <c r="J927" s="10">
        <v>2204</v>
      </c>
      <c r="K927" s="10">
        <v>1</v>
      </c>
    </row>
    <row r="928" spans="1:11">
      <c r="A928" s="1" t="s">
        <v>203</v>
      </c>
      <c r="B928" s="1" t="s">
        <v>283</v>
      </c>
      <c r="C928" s="1">
        <v>2021</v>
      </c>
      <c r="D928" s="14" t="s">
        <v>17</v>
      </c>
      <c r="E928">
        <v>9</v>
      </c>
      <c r="F928" s="10">
        <v>521147</v>
      </c>
      <c r="G928" s="10">
        <v>41530</v>
      </c>
      <c r="H928" s="10">
        <v>0</v>
      </c>
      <c r="I928" s="10">
        <v>0</v>
      </c>
      <c r="J928" s="10">
        <v>48091</v>
      </c>
      <c r="K928" s="10">
        <v>0</v>
      </c>
    </row>
    <row r="929" spans="1:13">
      <c r="A929" s="1" t="s">
        <v>203</v>
      </c>
      <c r="B929" s="1" t="s">
        <v>283</v>
      </c>
      <c r="C929" s="1">
        <v>2021</v>
      </c>
      <c r="D929" s="14" t="s">
        <v>18</v>
      </c>
      <c r="E929">
        <v>10</v>
      </c>
      <c r="F929" s="10">
        <v>643985</v>
      </c>
      <c r="G929" s="10">
        <v>8000</v>
      </c>
      <c r="H929" s="10">
        <v>0</v>
      </c>
      <c r="I929" s="10">
        <v>0</v>
      </c>
      <c r="J929" s="10">
        <v>332</v>
      </c>
    </row>
    <row r="930" spans="1:13">
      <c r="A930" s="1" t="s">
        <v>203</v>
      </c>
      <c r="B930" s="1" t="s">
        <v>283</v>
      </c>
      <c r="C930" s="1">
        <v>2021</v>
      </c>
      <c r="D930" s="14" t="s">
        <v>19</v>
      </c>
      <c r="E930">
        <v>11</v>
      </c>
      <c r="F930" s="10">
        <v>253401</v>
      </c>
      <c r="G930" s="10">
        <v>70000</v>
      </c>
      <c r="H930" s="10">
        <v>0</v>
      </c>
      <c r="I930" s="10">
        <v>0</v>
      </c>
      <c r="J930" s="10">
        <v>2130</v>
      </c>
      <c r="K930" s="10">
        <v>2</v>
      </c>
    </row>
    <row r="931" spans="1:13">
      <c r="A931" s="1" t="s">
        <v>203</v>
      </c>
      <c r="B931" s="1" t="s">
        <v>283</v>
      </c>
      <c r="C931" s="1">
        <v>2021</v>
      </c>
      <c r="D931" s="14" t="s">
        <v>20</v>
      </c>
      <c r="E931">
        <v>12</v>
      </c>
      <c r="F931" s="10">
        <v>170000</v>
      </c>
      <c r="G931" s="10">
        <v>97500</v>
      </c>
      <c r="H931" s="10">
        <v>0</v>
      </c>
      <c r="I931" s="10">
        <v>0</v>
      </c>
      <c r="J931" s="10">
        <v>11596</v>
      </c>
      <c r="K931" s="10">
        <v>0</v>
      </c>
    </row>
    <row r="932" spans="1:13">
      <c r="A932" s="1" t="s">
        <v>203</v>
      </c>
      <c r="B932" s="1" t="s">
        <v>283</v>
      </c>
      <c r="C932" s="1">
        <v>2021</v>
      </c>
      <c r="D932" s="14" t="s">
        <v>21</v>
      </c>
      <c r="E932">
        <v>13</v>
      </c>
      <c r="F932" s="10">
        <v>4955925</v>
      </c>
      <c r="G932" s="10">
        <v>3422220</v>
      </c>
      <c r="H932" s="10">
        <v>9</v>
      </c>
      <c r="I932" s="10">
        <v>400405</v>
      </c>
      <c r="J932" s="10">
        <v>41730</v>
      </c>
      <c r="K932" s="10">
        <v>2</v>
      </c>
    </row>
    <row r="933" spans="1:13">
      <c r="A933" s="1" t="s">
        <v>203</v>
      </c>
      <c r="B933" s="1" t="s">
        <v>283</v>
      </c>
      <c r="C933" s="1">
        <v>2021</v>
      </c>
      <c r="D933" s="14" t="s">
        <v>22</v>
      </c>
      <c r="E933">
        <v>14</v>
      </c>
      <c r="F933" s="10">
        <v>1431920</v>
      </c>
      <c r="G933" s="10">
        <v>78000</v>
      </c>
      <c r="H933" s="10">
        <v>2</v>
      </c>
      <c r="I933" s="10">
        <v>100000</v>
      </c>
      <c r="J933" s="10">
        <v>23237</v>
      </c>
      <c r="K933" s="10">
        <v>3</v>
      </c>
    </row>
    <row r="934" spans="1:13">
      <c r="A934" s="1" t="s">
        <v>203</v>
      </c>
      <c r="B934" s="1" t="s">
        <v>283</v>
      </c>
      <c r="C934" s="1">
        <v>2021</v>
      </c>
      <c r="D934" s="14" t="s">
        <v>23</v>
      </c>
      <c r="E934">
        <v>15</v>
      </c>
      <c r="F934" s="10">
        <v>571873</v>
      </c>
      <c r="G934" s="10">
        <v>23390</v>
      </c>
      <c r="H934" s="10">
        <v>5</v>
      </c>
      <c r="I934" s="10">
        <v>526392</v>
      </c>
      <c r="J934" s="10">
        <v>28443</v>
      </c>
    </row>
    <row r="935" spans="1:13">
      <c r="A935" s="1" t="s">
        <v>203</v>
      </c>
      <c r="B935" s="1" t="s">
        <v>283</v>
      </c>
      <c r="C935" s="1">
        <v>2021</v>
      </c>
      <c r="D935" s="14" t="s">
        <v>24</v>
      </c>
      <c r="E935">
        <v>16</v>
      </c>
      <c r="F935" s="10">
        <v>360942</v>
      </c>
      <c r="G935" s="10">
        <v>121030</v>
      </c>
      <c r="H935" s="10">
        <v>1</v>
      </c>
      <c r="I935" s="10">
        <v>100000</v>
      </c>
      <c r="J935" s="10">
        <v>40844</v>
      </c>
      <c r="K935" s="10">
        <v>0</v>
      </c>
    </row>
    <row r="936" spans="1:13">
      <c r="A936" s="1" t="s">
        <v>203</v>
      </c>
      <c r="B936" s="1" t="s">
        <v>283</v>
      </c>
      <c r="C936" s="1">
        <v>2021</v>
      </c>
      <c r="D936" s="14" t="s">
        <v>25</v>
      </c>
      <c r="E936">
        <v>17</v>
      </c>
      <c r="F936" s="10">
        <f>SUM(F937:F942)</f>
        <v>6076987</v>
      </c>
      <c r="G936" s="10">
        <f>SUM(G937:G942)</f>
        <v>1786380</v>
      </c>
      <c r="H936" s="10">
        <f>SUM(H937:H942)</f>
        <v>2</v>
      </c>
      <c r="I936" s="10">
        <f>SUM(I937:I942)</f>
        <v>165000</v>
      </c>
      <c r="J936" s="10">
        <f>SUM(J937:J942)</f>
        <v>36541</v>
      </c>
      <c r="K936" s="10">
        <f>SUM(K937:K942)</f>
        <v>9</v>
      </c>
      <c r="L936">
        <v>63976</v>
      </c>
      <c r="M936" s="15"/>
    </row>
    <row r="937" spans="1:13">
      <c r="A937" s="1" t="s">
        <v>203</v>
      </c>
      <c r="B937" s="1" t="s">
        <v>283</v>
      </c>
      <c r="C937" s="1">
        <v>2021</v>
      </c>
      <c r="D937" s="14" t="s">
        <v>26</v>
      </c>
      <c r="E937">
        <v>18</v>
      </c>
      <c r="F937" s="10">
        <v>319287</v>
      </c>
      <c r="G937" s="10">
        <v>406450</v>
      </c>
      <c r="H937" s="10">
        <v>0</v>
      </c>
      <c r="I937" s="10">
        <v>0</v>
      </c>
      <c r="J937" s="10">
        <v>10382</v>
      </c>
      <c r="K937" s="10">
        <v>1</v>
      </c>
      <c r="M937" s="15"/>
    </row>
    <row r="938" spans="1:13">
      <c r="A938" s="1" t="s">
        <v>203</v>
      </c>
      <c r="B938" s="1" t="s">
        <v>283</v>
      </c>
      <c r="C938" s="1">
        <v>2021</v>
      </c>
      <c r="D938" s="14" t="s">
        <v>27</v>
      </c>
      <c r="E938">
        <v>19</v>
      </c>
      <c r="F938" s="10">
        <v>5034223</v>
      </c>
      <c r="G938" s="10">
        <v>236510</v>
      </c>
      <c r="H938" s="10">
        <v>0</v>
      </c>
      <c r="I938" s="10">
        <v>0</v>
      </c>
      <c r="J938" s="10">
        <v>2214</v>
      </c>
      <c r="K938" s="10">
        <v>4</v>
      </c>
      <c r="M938" s="15"/>
    </row>
    <row r="939" spans="1:13">
      <c r="A939" s="1" t="s">
        <v>203</v>
      </c>
      <c r="B939" s="1" t="s">
        <v>283</v>
      </c>
      <c r="C939" s="1">
        <v>2021</v>
      </c>
      <c r="D939" s="14" t="s">
        <v>28</v>
      </c>
      <c r="E939">
        <v>20</v>
      </c>
      <c r="F939" s="10">
        <v>28375</v>
      </c>
      <c r="G939" s="10">
        <v>76800</v>
      </c>
      <c r="H939" s="10">
        <v>1</v>
      </c>
      <c r="I939" s="10">
        <v>100000</v>
      </c>
      <c r="J939" s="10">
        <v>4626</v>
      </c>
      <c r="K939" s="10">
        <v>2</v>
      </c>
      <c r="M939" s="15"/>
    </row>
    <row r="940" spans="1:13">
      <c r="A940" s="1" t="s">
        <v>203</v>
      </c>
      <c r="B940" s="1" t="s">
        <v>283</v>
      </c>
      <c r="C940" s="1">
        <v>2021</v>
      </c>
      <c r="D940" s="14" t="s">
        <v>29</v>
      </c>
      <c r="E940">
        <v>21</v>
      </c>
      <c r="F940" s="10">
        <v>0</v>
      </c>
      <c r="G940" s="10">
        <v>12000</v>
      </c>
      <c r="H940" s="10">
        <v>0</v>
      </c>
      <c r="I940" s="10">
        <v>0</v>
      </c>
      <c r="J940" s="10">
        <v>88</v>
      </c>
      <c r="K940" s="10">
        <v>1</v>
      </c>
    </row>
    <row r="941" spans="1:13">
      <c r="A941" s="1" t="s">
        <v>203</v>
      </c>
      <c r="B941" s="1" t="s">
        <v>283</v>
      </c>
      <c r="C941" s="1">
        <v>2021</v>
      </c>
      <c r="D941" s="14" t="s">
        <v>30</v>
      </c>
      <c r="E941">
        <v>22</v>
      </c>
      <c r="F941" s="10">
        <v>101867</v>
      </c>
      <c r="G941" s="10">
        <v>155910</v>
      </c>
      <c r="H941" s="10">
        <v>0</v>
      </c>
      <c r="I941" s="10">
        <v>0</v>
      </c>
      <c r="J941" s="10">
        <v>8430</v>
      </c>
      <c r="K941" s="10">
        <v>0</v>
      </c>
    </row>
    <row r="942" spans="1:13">
      <c r="A942" s="1" t="s">
        <v>203</v>
      </c>
      <c r="B942" s="1" t="s">
        <v>283</v>
      </c>
      <c r="C942" s="1">
        <v>2021</v>
      </c>
      <c r="D942" s="38" t="s">
        <v>246</v>
      </c>
      <c r="E942">
        <v>23</v>
      </c>
      <c r="F942" s="10">
        <v>593235</v>
      </c>
      <c r="G942" s="10">
        <v>898710</v>
      </c>
      <c r="H942" s="10">
        <v>1</v>
      </c>
      <c r="I942" s="10">
        <v>65000</v>
      </c>
      <c r="J942" s="10">
        <v>10801</v>
      </c>
      <c r="K942" s="10">
        <v>1</v>
      </c>
    </row>
    <row r="943" spans="1:13">
      <c r="A943" s="1" t="s">
        <v>203</v>
      </c>
      <c r="B943" s="1" t="s">
        <v>283</v>
      </c>
      <c r="C943" s="1">
        <v>2021</v>
      </c>
      <c r="D943" s="14" t="s">
        <v>31</v>
      </c>
      <c r="E943">
        <v>24</v>
      </c>
      <c r="F943" s="10">
        <v>487917</v>
      </c>
      <c r="G943" s="10">
        <v>137000</v>
      </c>
      <c r="H943" s="10">
        <v>12</v>
      </c>
      <c r="I943" s="10">
        <v>2267319</v>
      </c>
      <c r="J943" s="10">
        <v>37463</v>
      </c>
      <c r="K943" s="10">
        <v>1</v>
      </c>
    </row>
    <row r="944" spans="1:13">
      <c r="A944" s="1" t="s">
        <v>203</v>
      </c>
      <c r="B944" s="1" t="s">
        <v>283</v>
      </c>
      <c r="C944" s="1">
        <v>2021</v>
      </c>
      <c r="D944" s="14" t="s">
        <v>32</v>
      </c>
      <c r="E944">
        <v>25</v>
      </c>
      <c r="F944" s="10">
        <v>4993310</v>
      </c>
      <c r="G944" s="10">
        <v>268680</v>
      </c>
      <c r="H944" s="10">
        <v>1</v>
      </c>
      <c r="I944" s="10">
        <v>38966</v>
      </c>
      <c r="J944" s="10">
        <v>26828</v>
      </c>
      <c r="K944" s="10">
        <v>2</v>
      </c>
    </row>
    <row r="945" spans="1:11">
      <c r="A945" s="1" t="s">
        <v>203</v>
      </c>
      <c r="B945" s="1" t="s">
        <v>283</v>
      </c>
      <c r="C945" s="1">
        <v>2021</v>
      </c>
      <c r="D945" s="14" t="s">
        <v>33</v>
      </c>
      <c r="E945">
        <v>26</v>
      </c>
      <c r="F945" s="10">
        <v>4953000</v>
      </c>
      <c r="G945" s="10">
        <v>1375730</v>
      </c>
      <c r="H945" s="10">
        <v>3</v>
      </c>
      <c r="I945" s="10">
        <v>300000</v>
      </c>
      <c r="J945" s="10">
        <v>136275</v>
      </c>
      <c r="K945" s="10">
        <v>2</v>
      </c>
    </row>
    <row r="946" spans="1:11">
      <c r="A946" s="1" t="s">
        <v>203</v>
      </c>
      <c r="B946" s="1" t="s">
        <v>283</v>
      </c>
      <c r="C946" s="1">
        <v>2021</v>
      </c>
      <c r="D946" s="14" t="s">
        <v>34</v>
      </c>
      <c r="E946">
        <v>27</v>
      </c>
      <c r="F946" s="10">
        <v>523182</v>
      </c>
      <c r="G946" s="10">
        <v>674000</v>
      </c>
      <c r="H946" s="10">
        <v>0</v>
      </c>
      <c r="I946" s="10">
        <v>0</v>
      </c>
      <c r="J946" s="10">
        <v>11461</v>
      </c>
    </row>
    <row r="947" spans="1:11">
      <c r="A947" s="1" t="s">
        <v>228</v>
      </c>
      <c r="B947" s="1" t="s">
        <v>290</v>
      </c>
      <c r="C947" s="1">
        <v>2021</v>
      </c>
      <c r="D947" s="14" t="s">
        <v>9</v>
      </c>
      <c r="E947">
        <v>1</v>
      </c>
      <c r="F947" s="10">
        <f>SUM(F948:F953)</f>
        <v>0</v>
      </c>
      <c r="G947" s="10">
        <f>SUM(G948:G953)</f>
        <v>3638582</v>
      </c>
      <c r="H947" s="10">
        <f>SUM(H948:H953)</f>
        <v>1</v>
      </c>
      <c r="I947" s="10">
        <f>SUM(I948:I953)</f>
        <v>39446</v>
      </c>
      <c r="J947" s="10">
        <f>SUM(J948:J953)</f>
        <v>7352</v>
      </c>
      <c r="K947" s="10">
        <f>SUM(K948:K953)</f>
        <v>223</v>
      </c>
    </row>
    <row r="948" spans="1:11">
      <c r="A948" s="1" t="s">
        <v>228</v>
      </c>
      <c r="B948" s="1" t="s">
        <v>290</v>
      </c>
      <c r="C948" s="1">
        <v>2021</v>
      </c>
      <c r="D948" s="14" t="s">
        <v>10</v>
      </c>
      <c r="E948">
        <v>2</v>
      </c>
      <c r="F948" s="10">
        <v>0</v>
      </c>
      <c r="G948" s="10">
        <v>0</v>
      </c>
      <c r="H948" s="10">
        <v>0</v>
      </c>
      <c r="I948" s="10">
        <v>0</v>
      </c>
      <c r="J948" s="10">
        <v>151</v>
      </c>
      <c r="K948" s="10">
        <v>5</v>
      </c>
    </row>
    <row r="949" spans="1:11">
      <c r="A949" s="1" t="s">
        <v>228</v>
      </c>
      <c r="B949" s="1" t="s">
        <v>290</v>
      </c>
      <c r="C949" s="1">
        <v>2021</v>
      </c>
      <c r="D949" s="14" t="s">
        <v>11</v>
      </c>
      <c r="E949">
        <v>3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</row>
    <row r="950" spans="1:11">
      <c r="A950" s="1" t="s">
        <v>228</v>
      </c>
      <c r="B950" s="1" t="s">
        <v>290</v>
      </c>
      <c r="C950" s="1">
        <v>2021</v>
      </c>
      <c r="D950" s="14" t="s">
        <v>12</v>
      </c>
      <c r="E950">
        <v>4</v>
      </c>
    </row>
    <row r="951" spans="1:11">
      <c r="A951" s="1" t="s">
        <v>228</v>
      </c>
      <c r="B951" s="1" t="s">
        <v>290</v>
      </c>
      <c r="C951" s="1">
        <v>2021</v>
      </c>
      <c r="D951" s="14" t="s">
        <v>13</v>
      </c>
      <c r="E951">
        <v>5</v>
      </c>
      <c r="F951" s="10">
        <v>0</v>
      </c>
      <c r="G951" s="10">
        <v>17150</v>
      </c>
      <c r="H951" s="10">
        <v>1</v>
      </c>
      <c r="I951" s="10">
        <v>39446</v>
      </c>
      <c r="J951" s="10">
        <v>949</v>
      </c>
      <c r="K951" s="10">
        <v>7</v>
      </c>
    </row>
    <row r="952" spans="1:11">
      <c r="A952" s="1" t="s">
        <v>228</v>
      </c>
      <c r="B952" s="1" t="s">
        <v>290</v>
      </c>
      <c r="C952" s="1">
        <v>2021</v>
      </c>
      <c r="D952" s="14" t="s">
        <v>14</v>
      </c>
      <c r="E952">
        <v>6</v>
      </c>
      <c r="F952" s="10">
        <v>0</v>
      </c>
      <c r="G952" s="10">
        <v>3360745</v>
      </c>
      <c r="H952" s="10">
        <v>0</v>
      </c>
      <c r="I952" s="10">
        <v>0</v>
      </c>
      <c r="J952" s="10">
        <v>2652</v>
      </c>
      <c r="K952" s="10">
        <v>92</v>
      </c>
    </row>
    <row r="953" spans="1:11">
      <c r="A953" s="1" t="s">
        <v>228</v>
      </c>
      <c r="B953" s="1" t="s">
        <v>290</v>
      </c>
      <c r="C953" s="1">
        <v>2021</v>
      </c>
      <c r="D953" s="14" t="s">
        <v>15</v>
      </c>
      <c r="E953">
        <v>7</v>
      </c>
      <c r="F953" s="10">
        <v>0</v>
      </c>
      <c r="G953" s="10">
        <v>260687</v>
      </c>
      <c r="H953" s="10">
        <v>0</v>
      </c>
      <c r="I953" s="10">
        <v>0</v>
      </c>
      <c r="J953" s="10">
        <v>3600</v>
      </c>
      <c r="K953" s="10">
        <v>119</v>
      </c>
    </row>
    <row r="954" spans="1:11">
      <c r="A954" s="1" t="s">
        <v>228</v>
      </c>
      <c r="B954" s="1" t="s">
        <v>290</v>
      </c>
      <c r="C954" s="1">
        <v>2021</v>
      </c>
      <c r="D954" s="14" t="s">
        <v>16</v>
      </c>
      <c r="E954">
        <v>8</v>
      </c>
      <c r="F954" s="10">
        <v>0</v>
      </c>
      <c r="G954" s="10">
        <v>1020300</v>
      </c>
      <c r="H954" s="10">
        <v>7</v>
      </c>
      <c r="I954" s="10">
        <v>1083050</v>
      </c>
      <c r="J954" s="10">
        <v>10117</v>
      </c>
      <c r="K954" s="10">
        <v>27</v>
      </c>
    </row>
    <row r="955" spans="1:11">
      <c r="A955" s="1" t="s">
        <v>228</v>
      </c>
      <c r="B955" s="1" t="s">
        <v>290</v>
      </c>
      <c r="C955" s="1">
        <v>2021</v>
      </c>
      <c r="D955" s="14" t="s">
        <v>17</v>
      </c>
      <c r="E955">
        <v>9</v>
      </c>
      <c r="F955" s="10">
        <v>7233500</v>
      </c>
      <c r="G955" s="10">
        <v>743326</v>
      </c>
      <c r="H955" s="10">
        <v>2</v>
      </c>
      <c r="I955" s="10">
        <v>217130</v>
      </c>
      <c r="J955" s="10">
        <v>8457</v>
      </c>
      <c r="K955" s="10">
        <v>158</v>
      </c>
    </row>
    <row r="956" spans="1:11">
      <c r="A956" s="1" t="s">
        <v>228</v>
      </c>
      <c r="B956" s="1" t="s">
        <v>290</v>
      </c>
      <c r="C956" s="1">
        <v>2021</v>
      </c>
      <c r="D956" s="14" t="s">
        <v>18</v>
      </c>
      <c r="E956">
        <v>10</v>
      </c>
      <c r="F956" s="10">
        <v>6232000</v>
      </c>
      <c r="G956" s="10">
        <v>1206000</v>
      </c>
      <c r="H956" s="10">
        <v>1</v>
      </c>
      <c r="I956" s="10">
        <v>50000</v>
      </c>
      <c r="J956" s="10">
        <v>1107</v>
      </c>
    </row>
    <row r="957" spans="1:11">
      <c r="A957" s="1" t="s">
        <v>228</v>
      </c>
      <c r="B957" s="1" t="s">
        <v>290</v>
      </c>
      <c r="C957" s="1">
        <v>2021</v>
      </c>
      <c r="D957" s="14" t="s">
        <v>19</v>
      </c>
      <c r="E957">
        <v>11</v>
      </c>
      <c r="F957" s="10">
        <v>1083700</v>
      </c>
      <c r="G957" s="10">
        <v>24600</v>
      </c>
      <c r="H957" s="10">
        <v>0</v>
      </c>
      <c r="I957" s="10">
        <v>0</v>
      </c>
      <c r="J957" s="10">
        <v>930</v>
      </c>
      <c r="K957" s="10">
        <v>8</v>
      </c>
    </row>
    <row r="958" spans="1:11">
      <c r="A958" s="1" t="s">
        <v>228</v>
      </c>
      <c r="B958" s="1" t="s">
        <v>290</v>
      </c>
      <c r="C958" s="1">
        <v>2021</v>
      </c>
      <c r="D958" s="14" t="s">
        <v>20</v>
      </c>
      <c r="E958">
        <v>12</v>
      </c>
      <c r="F958" s="10">
        <v>2011800</v>
      </c>
      <c r="G958" s="10">
        <v>7269334</v>
      </c>
      <c r="H958" s="10">
        <v>5</v>
      </c>
      <c r="I958" s="10">
        <v>88000</v>
      </c>
      <c r="J958" s="10">
        <v>32383</v>
      </c>
      <c r="K958" s="10">
        <v>84</v>
      </c>
    </row>
    <row r="959" spans="1:11">
      <c r="A959" s="1" t="s">
        <v>228</v>
      </c>
      <c r="B959" s="1" t="s">
        <v>290</v>
      </c>
      <c r="C959" s="1">
        <v>2021</v>
      </c>
      <c r="D959" s="14" t="s">
        <v>21</v>
      </c>
      <c r="E959">
        <v>13</v>
      </c>
      <c r="F959" s="10">
        <v>50980000</v>
      </c>
      <c r="G959" s="10">
        <v>7066605</v>
      </c>
      <c r="H959" s="10">
        <v>23</v>
      </c>
      <c r="I959" s="10">
        <v>2131871</v>
      </c>
      <c r="J959" s="10">
        <v>317033</v>
      </c>
      <c r="K959" s="10">
        <v>496</v>
      </c>
    </row>
    <row r="960" spans="1:11">
      <c r="A960" s="1" t="s">
        <v>228</v>
      </c>
      <c r="B960" s="1" t="s">
        <v>290</v>
      </c>
      <c r="C960" s="1">
        <v>2021</v>
      </c>
      <c r="D960" s="14" t="s">
        <v>22</v>
      </c>
      <c r="E960">
        <v>14</v>
      </c>
      <c r="F960" s="10">
        <v>24137800</v>
      </c>
      <c r="G960" s="10">
        <v>1743494</v>
      </c>
      <c r="H960" s="10">
        <v>2</v>
      </c>
      <c r="I960" s="10">
        <v>308251</v>
      </c>
      <c r="J960" s="10">
        <v>51136</v>
      </c>
      <c r="K960" s="10">
        <v>98</v>
      </c>
    </row>
    <row r="961" spans="1:13">
      <c r="A961" s="1" t="s">
        <v>228</v>
      </c>
      <c r="B961" s="1" t="s">
        <v>290</v>
      </c>
      <c r="C961" s="1">
        <v>2021</v>
      </c>
      <c r="D961" s="14" t="s">
        <v>23</v>
      </c>
      <c r="E961">
        <v>15</v>
      </c>
      <c r="F961" s="10">
        <v>23346955</v>
      </c>
      <c r="G961" s="10">
        <v>696500</v>
      </c>
      <c r="H961" s="10">
        <v>7</v>
      </c>
      <c r="I961" s="10">
        <v>625489</v>
      </c>
      <c r="J961" s="10">
        <v>75413</v>
      </c>
    </row>
    <row r="962" spans="1:13">
      <c r="A962" s="1" t="s">
        <v>228</v>
      </c>
      <c r="B962" s="1" t="s">
        <v>290</v>
      </c>
      <c r="C962" s="1">
        <v>2021</v>
      </c>
      <c r="D962" s="14" t="s">
        <v>24</v>
      </c>
      <c r="E962">
        <v>16</v>
      </c>
      <c r="F962" s="10">
        <v>970000</v>
      </c>
      <c r="G962" s="10">
        <v>1550530</v>
      </c>
      <c r="H962" s="10">
        <v>4</v>
      </c>
      <c r="I962" s="10">
        <v>198700</v>
      </c>
      <c r="J962" s="10">
        <v>44184</v>
      </c>
      <c r="K962" s="10">
        <v>45</v>
      </c>
    </row>
    <row r="963" spans="1:13">
      <c r="A963" s="1" t="s">
        <v>228</v>
      </c>
      <c r="B963" s="1" t="s">
        <v>290</v>
      </c>
      <c r="C963" s="1">
        <v>2021</v>
      </c>
      <c r="D963" s="14" t="s">
        <v>25</v>
      </c>
      <c r="E963">
        <v>17</v>
      </c>
      <c r="F963" s="10">
        <f>SUM(F964:F969)</f>
        <v>13643788</v>
      </c>
      <c r="G963" s="10">
        <f>SUM(G964:G969)</f>
        <v>10156473</v>
      </c>
      <c r="H963" s="10">
        <f>SUM(H964:H969)</f>
        <v>41</v>
      </c>
      <c r="I963" s="10">
        <f>SUM(I964:I969)</f>
        <v>16645861</v>
      </c>
      <c r="J963" s="10">
        <f>SUM(J964:J969)</f>
        <v>326225</v>
      </c>
      <c r="K963" s="10">
        <f>SUM(K964:K969)</f>
        <v>844</v>
      </c>
      <c r="L963">
        <v>138567</v>
      </c>
      <c r="M963" s="15"/>
    </row>
    <row r="964" spans="1:13">
      <c r="A964" s="1" t="s">
        <v>228</v>
      </c>
      <c r="B964" s="1" t="s">
        <v>290</v>
      </c>
      <c r="C964" s="1">
        <v>2021</v>
      </c>
      <c r="D964" s="14" t="s">
        <v>26</v>
      </c>
      <c r="E964">
        <v>18</v>
      </c>
      <c r="F964" s="10">
        <v>9247358</v>
      </c>
      <c r="G964" s="10">
        <v>2731990</v>
      </c>
      <c r="H964" s="10">
        <v>5</v>
      </c>
      <c r="I964" s="10">
        <v>868000</v>
      </c>
      <c r="J964" s="10">
        <v>37318</v>
      </c>
      <c r="K964" s="10">
        <v>594</v>
      </c>
      <c r="M964" s="15"/>
    </row>
    <row r="965" spans="1:13">
      <c r="A965" s="1" t="s">
        <v>228</v>
      </c>
      <c r="B965" s="1" t="s">
        <v>290</v>
      </c>
      <c r="C965" s="1">
        <v>2021</v>
      </c>
      <c r="D965" s="14" t="s">
        <v>27</v>
      </c>
      <c r="E965">
        <v>19</v>
      </c>
      <c r="F965" s="10">
        <v>303496</v>
      </c>
      <c r="G965" s="10">
        <v>262500</v>
      </c>
      <c r="H965" s="10">
        <v>5</v>
      </c>
      <c r="I965" s="10">
        <v>7254100</v>
      </c>
      <c r="J965" s="10">
        <v>367</v>
      </c>
      <c r="K965" s="10">
        <v>7</v>
      </c>
      <c r="M965" s="15"/>
    </row>
    <row r="966" spans="1:13">
      <c r="A966" s="1" t="s">
        <v>228</v>
      </c>
      <c r="B966" s="1" t="s">
        <v>290</v>
      </c>
      <c r="C966" s="1">
        <v>2021</v>
      </c>
      <c r="D966" s="14" t="s">
        <v>28</v>
      </c>
      <c r="E966">
        <v>20</v>
      </c>
      <c r="F966" s="10">
        <v>107605</v>
      </c>
      <c r="G966" s="10">
        <v>1384875</v>
      </c>
      <c r="H966" s="10">
        <v>3</v>
      </c>
      <c r="I966" s="10">
        <v>265000</v>
      </c>
      <c r="J966" s="10">
        <v>7624</v>
      </c>
      <c r="K966" s="10">
        <v>77</v>
      </c>
      <c r="M966" s="15"/>
    </row>
    <row r="967" spans="1:13">
      <c r="A967" s="1" t="s">
        <v>228</v>
      </c>
      <c r="B967" s="1" t="s">
        <v>290</v>
      </c>
      <c r="C967" s="1">
        <v>2021</v>
      </c>
      <c r="D967" s="14" t="s">
        <v>29</v>
      </c>
      <c r="E967">
        <v>21</v>
      </c>
      <c r="F967" s="10">
        <v>250679</v>
      </c>
      <c r="G967" s="10">
        <v>40000</v>
      </c>
      <c r="H967" s="10">
        <v>3</v>
      </c>
      <c r="I967" s="10">
        <v>2260151</v>
      </c>
      <c r="J967" s="10">
        <v>1264</v>
      </c>
      <c r="K967" s="10">
        <v>11</v>
      </c>
    </row>
    <row r="968" spans="1:13">
      <c r="A968" s="1" t="s">
        <v>228</v>
      </c>
      <c r="B968" s="1" t="s">
        <v>290</v>
      </c>
      <c r="C968" s="1">
        <v>2021</v>
      </c>
      <c r="D968" s="14" t="s">
        <v>30</v>
      </c>
      <c r="E968">
        <v>22</v>
      </c>
      <c r="F968" s="10">
        <v>1045795</v>
      </c>
      <c r="G968" s="10">
        <v>841140</v>
      </c>
      <c r="H968" s="10">
        <v>8</v>
      </c>
      <c r="I968" s="10">
        <v>2606268</v>
      </c>
      <c r="J968" s="10">
        <v>26926</v>
      </c>
      <c r="K968" s="10">
        <v>137</v>
      </c>
    </row>
    <row r="969" spans="1:13">
      <c r="A969" s="1" t="s">
        <v>228</v>
      </c>
      <c r="B969" s="1" t="s">
        <v>290</v>
      </c>
      <c r="C969" s="1">
        <v>2021</v>
      </c>
      <c r="D969" s="38" t="s">
        <v>246</v>
      </c>
      <c r="E969">
        <v>23</v>
      </c>
      <c r="F969" s="10">
        <v>2688855</v>
      </c>
      <c r="G969" s="10">
        <v>4895968</v>
      </c>
      <c r="H969" s="10">
        <v>17</v>
      </c>
      <c r="I969" s="10">
        <v>3392342</v>
      </c>
      <c r="J969" s="10">
        <v>252726</v>
      </c>
      <c r="K969" s="10">
        <v>18</v>
      </c>
    </row>
    <row r="970" spans="1:13">
      <c r="A970" s="1" t="s">
        <v>228</v>
      </c>
      <c r="B970" s="1" t="s">
        <v>290</v>
      </c>
      <c r="C970" s="1">
        <v>2021</v>
      </c>
      <c r="D970" s="14" t="s">
        <v>31</v>
      </c>
      <c r="E970">
        <v>24</v>
      </c>
      <c r="F970" s="10">
        <v>5853601</v>
      </c>
      <c r="G970" s="10">
        <v>1575350</v>
      </c>
      <c r="H970" s="10">
        <v>1</v>
      </c>
      <c r="I970" s="10">
        <v>1493821</v>
      </c>
      <c r="J970" s="10">
        <v>186316</v>
      </c>
      <c r="K970" s="10">
        <v>79</v>
      </c>
    </row>
    <row r="971" spans="1:13">
      <c r="A971" s="1" t="s">
        <v>228</v>
      </c>
      <c r="B971" s="1" t="s">
        <v>290</v>
      </c>
      <c r="C971" s="1">
        <v>2021</v>
      </c>
      <c r="D971" s="14" t="s">
        <v>32</v>
      </c>
      <c r="E971">
        <v>25</v>
      </c>
      <c r="F971" s="10">
        <v>2939100</v>
      </c>
      <c r="G971" s="10">
        <v>833788</v>
      </c>
      <c r="H971" s="10">
        <v>6</v>
      </c>
      <c r="I971" s="10">
        <v>450340</v>
      </c>
      <c r="J971" s="10">
        <v>42950</v>
      </c>
      <c r="K971" s="10">
        <v>1268</v>
      </c>
    </row>
    <row r="972" spans="1:13">
      <c r="A972" s="1" t="s">
        <v>228</v>
      </c>
      <c r="B972" s="1" t="s">
        <v>290</v>
      </c>
      <c r="C972" s="1">
        <v>2021</v>
      </c>
      <c r="D972" s="14" t="s">
        <v>33</v>
      </c>
      <c r="E972">
        <v>26</v>
      </c>
      <c r="F972" s="10">
        <v>9674700</v>
      </c>
      <c r="G972" s="10">
        <v>5759638</v>
      </c>
      <c r="H972" s="10">
        <v>21</v>
      </c>
      <c r="I972" s="10">
        <v>749489</v>
      </c>
      <c r="J972" s="10">
        <v>146791</v>
      </c>
      <c r="K972" s="10">
        <v>612</v>
      </c>
    </row>
    <row r="973" spans="1:13">
      <c r="A973" s="1" t="s">
        <v>228</v>
      </c>
      <c r="B973" s="1" t="s">
        <v>290</v>
      </c>
      <c r="C973" s="1">
        <v>2021</v>
      </c>
      <c r="D973" s="14" t="s">
        <v>34</v>
      </c>
      <c r="E973">
        <v>27</v>
      </c>
      <c r="F973" s="10">
        <v>4600100</v>
      </c>
      <c r="G973" s="10">
        <v>748023</v>
      </c>
      <c r="H973" s="10">
        <v>3</v>
      </c>
      <c r="I973" s="10">
        <v>60000</v>
      </c>
      <c r="J973" s="10">
        <v>22441</v>
      </c>
    </row>
    <row r="974" spans="1:13">
      <c r="A974" s="1" t="s">
        <v>229</v>
      </c>
      <c r="B974" s="1" t="s">
        <v>290</v>
      </c>
      <c r="C974" s="1">
        <v>2021</v>
      </c>
      <c r="D974" s="14" t="s">
        <v>9</v>
      </c>
      <c r="E974">
        <v>1</v>
      </c>
      <c r="F974" s="10">
        <f>SUM(F975:F980)</f>
        <v>16259590</v>
      </c>
      <c r="G974" s="10">
        <f>SUM(G975:G980)</f>
        <v>600907</v>
      </c>
      <c r="H974" s="10">
        <f>SUM(H975:H980)</f>
        <v>27</v>
      </c>
      <c r="I974" s="10">
        <f>SUM(I975:I980)</f>
        <v>145401940</v>
      </c>
      <c r="J974" s="10">
        <f>SUM(J975:J980)</f>
        <v>19825</v>
      </c>
      <c r="K974" s="10">
        <f>SUM(K975:K980)</f>
        <v>363</v>
      </c>
    </row>
    <row r="975" spans="1:13">
      <c r="A975" s="1" t="s">
        <v>229</v>
      </c>
      <c r="B975" s="1" t="s">
        <v>290</v>
      </c>
      <c r="C975" s="1">
        <v>2021</v>
      </c>
      <c r="D975" s="14" t="s">
        <v>10</v>
      </c>
      <c r="E975">
        <v>2</v>
      </c>
      <c r="F975" s="10">
        <v>14550</v>
      </c>
      <c r="H975" s="10">
        <v>0</v>
      </c>
      <c r="I975" s="10">
        <v>0</v>
      </c>
      <c r="J975" s="10">
        <v>10</v>
      </c>
      <c r="K975" s="10">
        <v>0</v>
      </c>
    </row>
    <row r="976" spans="1:13">
      <c r="A976" s="1" t="s">
        <v>229</v>
      </c>
      <c r="B976" s="1" t="s">
        <v>290</v>
      </c>
      <c r="C976" s="1">
        <v>2021</v>
      </c>
      <c r="D976" s="14" t="s">
        <v>11</v>
      </c>
      <c r="E976">
        <v>3</v>
      </c>
      <c r="F976" s="10">
        <v>0</v>
      </c>
      <c r="G976" s="10">
        <v>12123</v>
      </c>
      <c r="H976" s="10">
        <v>0</v>
      </c>
      <c r="I976" s="10">
        <v>0</v>
      </c>
      <c r="J976" s="10">
        <v>382</v>
      </c>
      <c r="K976" s="10">
        <v>3</v>
      </c>
    </row>
    <row r="977" spans="1:13">
      <c r="A977" s="1" t="s">
        <v>229</v>
      </c>
      <c r="B977" s="1" t="s">
        <v>290</v>
      </c>
      <c r="C977" s="1">
        <v>2021</v>
      </c>
      <c r="D977" s="14" t="s">
        <v>12</v>
      </c>
      <c r="E977">
        <v>4</v>
      </c>
      <c r="F977" s="10">
        <v>0</v>
      </c>
      <c r="G977" s="10">
        <v>0</v>
      </c>
      <c r="H977" s="10">
        <v>1</v>
      </c>
      <c r="I977" s="10">
        <v>200000</v>
      </c>
      <c r="J977" s="10">
        <v>542</v>
      </c>
      <c r="K977" s="10">
        <v>0</v>
      </c>
    </row>
    <row r="978" spans="1:13">
      <c r="A978" s="1" t="s">
        <v>229</v>
      </c>
      <c r="B978" s="1" t="s">
        <v>290</v>
      </c>
      <c r="C978" s="1">
        <v>2021</v>
      </c>
      <c r="D978" s="14" t="s">
        <v>13</v>
      </c>
      <c r="E978">
        <v>5</v>
      </c>
      <c r="F978" s="10">
        <v>14499781</v>
      </c>
      <c r="G978" s="10">
        <v>575240</v>
      </c>
      <c r="H978" s="10">
        <v>23</v>
      </c>
      <c r="I978" s="10">
        <v>144472700</v>
      </c>
      <c r="J978" s="10">
        <v>223</v>
      </c>
      <c r="K978" s="10">
        <v>3</v>
      </c>
    </row>
    <row r="979" spans="1:13">
      <c r="A979" s="1" t="s">
        <v>229</v>
      </c>
      <c r="B979" s="1" t="s">
        <v>290</v>
      </c>
      <c r="C979" s="1">
        <v>2021</v>
      </c>
      <c r="D979" s="14" t="s">
        <v>14</v>
      </c>
      <c r="E979">
        <v>6</v>
      </c>
      <c r="F979" s="10">
        <v>1660269</v>
      </c>
      <c r="G979" s="10">
        <v>13544</v>
      </c>
      <c r="H979" s="10">
        <v>2</v>
      </c>
      <c r="I979" s="10">
        <v>579240</v>
      </c>
      <c r="J979" s="10">
        <v>5081</v>
      </c>
      <c r="K979" s="10">
        <v>47</v>
      </c>
    </row>
    <row r="980" spans="1:13">
      <c r="A980" s="1" t="s">
        <v>229</v>
      </c>
      <c r="B980" s="1" t="s">
        <v>290</v>
      </c>
      <c r="C980" s="1">
        <v>2021</v>
      </c>
      <c r="D980" s="14" t="s">
        <v>15</v>
      </c>
      <c r="E980">
        <v>7</v>
      </c>
      <c r="F980" s="10">
        <v>84990</v>
      </c>
      <c r="G980" s="10">
        <v>0</v>
      </c>
      <c r="H980" s="10">
        <v>1</v>
      </c>
      <c r="I980" s="10">
        <v>150000</v>
      </c>
      <c r="J980" s="10">
        <v>13587</v>
      </c>
      <c r="K980" s="10">
        <v>310</v>
      </c>
    </row>
    <row r="981" spans="1:13">
      <c r="A981" s="1" t="s">
        <v>229</v>
      </c>
      <c r="B981" s="1" t="s">
        <v>290</v>
      </c>
      <c r="C981" s="1">
        <v>2021</v>
      </c>
      <c r="D981" s="14" t="s">
        <v>16</v>
      </c>
      <c r="E981">
        <v>8</v>
      </c>
      <c r="F981" s="10">
        <v>371000</v>
      </c>
      <c r="G981" s="10">
        <v>737790</v>
      </c>
      <c r="H981" s="10">
        <v>6</v>
      </c>
      <c r="I981" s="10">
        <v>1580000</v>
      </c>
      <c r="J981" s="10">
        <v>13586</v>
      </c>
      <c r="K981" s="10">
        <v>19</v>
      </c>
    </row>
    <row r="982" spans="1:13">
      <c r="A982" s="1" t="s">
        <v>229</v>
      </c>
      <c r="B982" s="1" t="s">
        <v>290</v>
      </c>
      <c r="C982" s="1">
        <v>2021</v>
      </c>
      <c r="D982" s="14" t="s">
        <v>17</v>
      </c>
      <c r="E982">
        <v>9</v>
      </c>
      <c r="F982" s="10">
        <v>52730</v>
      </c>
      <c r="G982" s="10">
        <v>67000</v>
      </c>
      <c r="H982" s="10">
        <v>0</v>
      </c>
      <c r="I982" s="10">
        <v>0</v>
      </c>
      <c r="J982" s="10">
        <v>5223</v>
      </c>
      <c r="K982" s="10">
        <v>212</v>
      </c>
    </row>
    <row r="983" spans="1:13">
      <c r="A983" s="1" t="s">
        <v>229</v>
      </c>
      <c r="B983" s="1" t="s">
        <v>290</v>
      </c>
      <c r="C983" s="1">
        <v>2021</v>
      </c>
      <c r="D983" s="14" t="s">
        <v>18</v>
      </c>
      <c r="E983">
        <v>10</v>
      </c>
      <c r="F983" s="10">
        <v>687500</v>
      </c>
      <c r="G983" s="10">
        <v>40330</v>
      </c>
      <c r="H983" s="10">
        <v>0</v>
      </c>
      <c r="I983" s="10">
        <v>0</v>
      </c>
      <c r="J983" s="10">
        <v>698</v>
      </c>
      <c r="K983" s="10">
        <v>0</v>
      </c>
    </row>
    <row r="984" spans="1:13">
      <c r="A984" s="1" t="s">
        <v>229</v>
      </c>
      <c r="B984" s="1" t="s">
        <v>290</v>
      </c>
      <c r="C984" s="1">
        <v>2021</v>
      </c>
      <c r="D984" s="14" t="s">
        <v>19</v>
      </c>
      <c r="E984">
        <v>11</v>
      </c>
      <c r="F984" s="10">
        <v>0</v>
      </c>
      <c r="G984" s="10">
        <v>0</v>
      </c>
      <c r="H984" s="10">
        <v>1</v>
      </c>
      <c r="I984" s="10">
        <v>870000</v>
      </c>
      <c r="J984" s="10">
        <v>4336</v>
      </c>
      <c r="K984" s="10">
        <v>3</v>
      </c>
    </row>
    <row r="985" spans="1:13">
      <c r="A985" s="1" t="s">
        <v>229</v>
      </c>
      <c r="B985" s="1" t="s">
        <v>290</v>
      </c>
      <c r="C985" s="1">
        <v>2021</v>
      </c>
      <c r="D985" s="14" t="s">
        <v>20</v>
      </c>
      <c r="E985">
        <v>12</v>
      </c>
      <c r="F985" s="10">
        <v>500000</v>
      </c>
      <c r="G985" s="10">
        <v>13475332</v>
      </c>
      <c r="H985" s="10">
        <v>2</v>
      </c>
      <c r="I985" s="10">
        <v>170550</v>
      </c>
      <c r="J985" s="10">
        <v>8396</v>
      </c>
      <c r="K985" s="10">
        <v>50</v>
      </c>
    </row>
    <row r="986" spans="1:13">
      <c r="A986" s="1" t="s">
        <v>229</v>
      </c>
      <c r="B986" s="1" t="s">
        <v>290</v>
      </c>
      <c r="C986" s="1">
        <v>2021</v>
      </c>
      <c r="D986" s="14" t="s">
        <v>21</v>
      </c>
      <c r="E986">
        <v>13</v>
      </c>
      <c r="F986" s="10">
        <v>7797835</v>
      </c>
      <c r="G986" s="10">
        <v>28180660</v>
      </c>
      <c r="H986" s="10">
        <v>4</v>
      </c>
      <c r="I986" s="10">
        <v>1281145</v>
      </c>
      <c r="J986" s="10">
        <v>103900</v>
      </c>
      <c r="K986" s="10">
        <v>1058</v>
      </c>
    </row>
    <row r="987" spans="1:13">
      <c r="A987" s="1" t="s">
        <v>229</v>
      </c>
      <c r="B987" s="1" t="s">
        <v>290</v>
      </c>
      <c r="C987" s="1">
        <v>2021</v>
      </c>
      <c r="D987" s="14" t="s">
        <v>22</v>
      </c>
      <c r="E987">
        <v>14</v>
      </c>
      <c r="F987" s="10">
        <v>12120971</v>
      </c>
      <c r="G987" s="10">
        <v>19250387</v>
      </c>
      <c r="H987" s="10">
        <v>4</v>
      </c>
      <c r="I987" s="10">
        <v>1100000</v>
      </c>
      <c r="J987" s="10">
        <v>25147</v>
      </c>
      <c r="K987" s="10">
        <v>58</v>
      </c>
    </row>
    <row r="988" spans="1:13">
      <c r="A988" s="1" t="s">
        <v>229</v>
      </c>
      <c r="B988" s="1" t="s">
        <v>290</v>
      </c>
      <c r="C988" s="1">
        <v>2021</v>
      </c>
      <c r="D988" s="14" t="s">
        <v>23</v>
      </c>
      <c r="E988">
        <v>15</v>
      </c>
      <c r="F988" s="10">
        <v>2343371</v>
      </c>
      <c r="G988" s="10">
        <v>2012558</v>
      </c>
      <c r="H988" s="10">
        <v>12</v>
      </c>
      <c r="I988" s="10">
        <v>1179252</v>
      </c>
      <c r="J988" s="10">
        <v>67035</v>
      </c>
      <c r="K988" s="10">
        <v>0</v>
      </c>
    </row>
    <row r="989" spans="1:13">
      <c r="A989" s="1" t="s">
        <v>229</v>
      </c>
      <c r="B989" s="1" t="s">
        <v>290</v>
      </c>
      <c r="C989" s="1">
        <v>2021</v>
      </c>
      <c r="D989" s="14" t="s">
        <v>24</v>
      </c>
      <c r="E989">
        <v>16</v>
      </c>
      <c r="F989" s="10">
        <v>44060</v>
      </c>
      <c r="G989" s="10">
        <v>747132</v>
      </c>
      <c r="H989" s="10">
        <v>1</v>
      </c>
      <c r="I989" s="10">
        <v>188724</v>
      </c>
      <c r="J989" s="10">
        <v>43965</v>
      </c>
      <c r="K989" s="10">
        <v>152</v>
      </c>
    </row>
    <row r="990" spans="1:13">
      <c r="A990" s="1" t="s">
        <v>229</v>
      </c>
      <c r="B990" s="1" t="s">
        <v>290</v>
      </c>
      <c r="C990" s="1">
        <v>2021</v>
      </c>
      <c r="D990" s="14" t="s">
        <v>25</v>
      </c>
      <c r="E990">
        <v>17</v>
      </c>
      <c r="F990" s="10">
        <f>SUM(F991:F996)</f>
        <v>2234339</v>
      </c>
      <c r="G990" s="10">
        <f>SUM(G991:G996)</f>
        <v>687379</v>
      </c>
      <c r="H990" s="10">
        <f>SUM(H991:H996)</f>
        <v>4</v>
      </c>
      <c r="I990" s="10">
        <f>SUM(I991:I996)</f>
        <v>510000</v>
      </c>
      <c r="J990" s="10">
        <f>SUM(J991:J996)</f>
        <v>93668</v>
      </c>
      <c r="K990" s="10">
        <f>SUM(K991:K996)</f>
        <v>2538</v>
      </c>
      <c r="L990" s="23">
        <v>70004</v>
      </c>
      <c r="M990" s="15"/>
    </row>
    <row r="991" spans="1:13">
      <c r="A991" s="1" t="s">
        <v>229</v>
      </c>
      <c r="B991" s="1" t="s">
        <v>290</v>
      </c>
      <c r="C991" s="1">
        <v>2021</v>
      </c>
      <c r="D991" s="14" t="s">
        <v>26</v>
      </c>
      <c r="E991">
        <v>18</v>
      </c>
      <c r="F991" s="10">
        <v>1305398</v>
      </c>
      <c r="G991" s="10">
        <v>25800</v>
      </c>
      <c r="H991" s="10">
        <v>2</v>
      </c>
      <c r="I991" s="10">
        <v>220000</v>
      </c>
      <c r="J991" s="10">
        <v>41887</v>
      </c>
      <c r="K991" s="10">
        <v>1184</v>
      </c>
      <c r="M991" s="15"/>
    </row>
    <row r="992" spans="1:13">
      <c r="A992" s="1" t="s">
        <v>229</v>
      </c>
      <c r="B992" s="1" t="s">
        <v>290</v>
      </c>
      <c r="C992" s="1">
        <v>2021</v>
      </c>
      <c r="D992" s="14" t="s">
        <v>27</v>
      </c>
      <c r="E992">
        <v>19</v>
      </c>
      <c r="F992" s="10">
        <v>0</v>
      </c>
      <c r="G992" s="10">
        <v>0</v>
      </c>
      <c r="H992" s="10">
        <v>1</v>
      </c>
      <c r="I992" s="10">
        <v>120000</v>
      </c>
      <c r="J992" s="10">
        <v>5225</v>
      </c>
      <c r="K992" s="10">
        <v>33</v>
      </c>
      <c r="M992" s="15"/>
    </row>
    <row r="993" spans="1:13">
      <c r="A993" s="1" t="s">
        <v>229</v>
      </c>
      <c r="B993" s="1" t="s">
        <v>290</v>
      </c>
      <c r="C993" s="1">
        <v>2021</v>
      </c>
      <c r="D993" s="14" t="s">
        <v>28</v>
      </c>
      <c r="E993">
        <v>20</v>
      </c>
      <c r="F993" s="10">
        <v>0</v>
      </c>
      <c r="G993" s="10">
        <v>20000</v>
      </c>
      <c r="H993" s="10">
        <v>1</v>
      </c>
      <c r="I993" s="10">
        <v>170000</v>
      </c>
      <c r="J993" s="10">
        <v>10803</v>
      </c>
      <c r="K993" s="10">
        <v>291</v>
      </c>
      <c r="M993" s="15"/>
    </row>
    <row r="994" spans="1:13">
      <c r="A994" s="1" t="s">
        <v>229</v>
      </c>
      <c r="B994" s="1" t="s">
        <v>290</v>
      </c>
      <c r="C994" s="1">
        <v>2021</v>
      </c>
      <c r="D994" s="14" t="s">
        <v>29</v>
      </c>
      <c r="E994">
        <v>21</v>
      </c>
      <c r="F994" s="10">
        <v>790581</v>
      </c>
      <c r="G994" s="10">
        <v>10000</v>
      </c>
      <c r="H994" s="10">
        <v>0</v>
      </c>
      <c r="I994" s="10">
        <v>0</v>
      </c>
      <c r="J994" s="10">
        <v>2987</v>
      </c>
      <c r="K994" s="10">
        <v>58</v>
      </c>
    </row>
    <row r="995" spans="1:13">
      <c r="A995" s="1" t="s">
        <v>229</v>
      </c>
      <c r="B995" s="1" t="s">
        <v>290</v>
      </c>
      <c r="C995" s="1">
        <v>2021</v>
      </c>
      <c r="D995" s="14" t="s">
        <v>30</v>
      </c>
      <c r="E995">
        <v>22</v>
      </c>
      <c r="F995" s="10">
        <v>105060</v>
      </c>
      <c r="G995" s="10">
        <v>631579</v>
      </c>
      <c r="H995" s="10">
        <v>0</v>
      </c>
      <c r="I995" s="10">
        <v>0</v>
      </c>
      <c r="J995" s="10">
        <v>23458</v>
      </c>
      <c r="K995" s="10">
        <v>768</v>
      </c>
    </row>
    <row r="996" spans="1:13">
      <c r="A996" s="1" t="s">
        <v>229</v>
      </c>
      <c r="B996" s="1" t="s">
        <v>290</v>
      </c>
      <c r="C996" s="1">
        <v>2021</v>
      </c>
      <c r="D996" s="38" t="s">
        <v>246</v>
      </c>
      <c r="E996">
        <v>23</v>
      </c>
      <c r="F996" s="10">
        <v>33300</v>
      </c>
      <c r="G996" s="10">
        <v>0</v>
      </c>
      <c r="H996" s="10">
        <v>0</v>
      </c>
      <c r="I996" s="10">
        <v>0</v>
      </c>
      <c r="J996" s="10">
        <v>9308</v>
      </c>
      <c r="K996" s="10">
        <v>204</v>
      </c>
    </row>
    <row r="997" spans="1:13">
      <c r="A997" s="1" t="s">
        <v>229</v>
      </c>
      <c r="B997" s="1" t="s">
        <v>290</v>
      </c>
      <c r="C997" s="1">
        <v>2021</v>
      </c>
      <c r="D997" s="14" t="s">
        <v>31</v>
      </c>
      <c r="E997">
        <v>24</v>
      </c>
      <c r="F997" s="10">
        <v>1450350</v>
      </c>
      <c r="G997" s="10">
        <v>259110</v>
      </c>
      <c r="H997" s="10">
        <v>5</v>
      </c>
      <c r="I997" s="10">
        <v>1239947</v>
      </c>
      <c r="J997" s="10">
        <v>52258</v>
      </c>
      <c r="K997" s="10">
        <v>174</v>
      </c>
    </row>
    <row r="998" spans="1:13">
      <c r="A998" s="1" t="s">
        <v>229</v>
      </c>
      <c r="B998" s="1" t="s">
        <v>290</v>
      </c>
      <c r="C998" s="1">
        <v>2021</v>
      </c>
      <c r="D998" s="14" t="s">
        <v>32</v>
      </c>
      <c r="E998">
        <v>25</v>
      </c>
      <c r="F998" s="10">
        <v>1793365</v>
      </c>
      <c r="G998" s="10">
        <v>889211</v>
      </c>
      <c r="H998" s="10">
        <v>0</v>
      </c>
      <c r="I998" s="10">
        <v>0</v>
      </c>
      <c r="J998" s="10">
        <v>167557</v>
      </c>
      <c r="K998" s="10">
        <v>1122</v>
      </c>
    </row>
    <row r="999" spans="1:13">
      <c r="A999" s="1" t="s">
        <v>229</v>
      </c>
      <c r="B999" s="1" t="s">
        <v>290</v>
      </c>
      <c r="C999" s="1">
        <v>2021</v>
      </c>
      <c r="D999" s="14" t="s">
        <v>33</v>
      </c>
      <c r="E999">
        <v>26</v>
      </c>
      <c r="F999" s="10">
        <v>2805885</v>
      </c>
      <c r="G999" s="10">
        <v>25421252</v>
      </c>
      <c r="H999" s="10">
        <v>5</v>
      </c>
      <c r="I999" s="10">
        <v>1200000</v>
      </c>
      <c r="J999" s="10">
        <v>324423</v>
      </c>
      <c r="K999" s="10">
        <v>1102</v>
      </c>
    </row>
    <row r="1000" spans="1:13">
      <c r="A1000" s="1" t="s">
        <v>229</v>
      </c>
      <c r="B1000" s="1" t="s">
        <v>290</v>
      </c>
      <c r="C1000" s="1">
        <v>2021</v>
      </c>
      <c r="D1000" s="14" t="s">
        <v>34</v>
      </c>
      <c r="E1000">
        <v>27</v>
      </c>
      <c r="F1000" s="10">
        <v>672840</v>
      </c>
      <c r="G1000" s="10">
        <v>59000</v>
      </c>
      <c r="H1000" s="10">
        <v>0</v>
      </c>
      <c r="I1000" s="10">
        <v>0</v>
      </c>
      <c r="J1000" s="10">
        <v>50652</v>
      </c>
      <c r="K1000" s="10">
        <v>0</v>
      </c>
    </row>
    <row r="1001" spans="1:13">
      <c r="A1001" s="1" t="s">
        <v>215</v>
      </c>
      <c r="B1001" s="1" t="s">
        <v>277</v>
      </c>
      <c r="C1001" s="1">
        <v>2021</v>
      </c>
      <c r="D1001" s="14" t="s">
        <v>9</v>
      </c>
      <c r="E1001">
        <v>1</v>
      </c>
      <c r="F1001" s="10">
        <f>SUM(F1002:F1007)</f>
        <v>7800</v>
      </c>
      <c r="G1001" s="10">
        <f>SUM(G1002:G1007)</f>
        <v>621244</v>
      </c>
      <c r="H1001" s="10">
        <f>SUM(H1002:H1007)</f>
        <v>10</v>
      </c>
      <c r="I1001" s="10">
        <f>SUM(I1002:I1007)</f>
        <v>40653392</v>
      </c>
      <c r="J1001" s="10">
        <f>SUM(J1002:J1007)</f>
        <v>8468</v>
      </c>
      <c r="K1001" s="10">
        <f>SUM(K1002:K1007)</f>
        <v>226</v>
      </c>
    </row>
    <row r="1002" spans="1:13">
      <c r="A1002" s="1" t="s">
        <v>215</v>
      </c>
      <c r="B1002" s="1" t="s">
        <v>277</v>
      </c>
      <c r="C1002" s="1">
        <v>2021</v>
      </c>
      <c r="D1002" s="14" t="s">
        <v>10</v>
      </c>
      <c r="E1002">
        <v>2</v>
      </c>
      <c r="J1002" s="10">
        <v>120</v>
      </c>
    </row>
    <row r="1003" spans="1:13">
      <c r="A1003" s="1" t="s">
        <v>215</v>
      </c>
      <c r="B1003" s="1" t="s">
        <v>277</v>
      </c>
      <c r="C1003" s="1">
        <v>2021</v>
      </c>
      <c r="D1003" s="14" t="s">
        <v>11</v>
      </c>
      <c r="E1003">
        <v>3</v>
      </c>
      <c r="J1003" s="10">
        <v>162</v>
      </c>
      <c r="K1003" s="10">
        <v>9</v>
      </c>
    </row>
    <row r="1004" spans="1:13">
      <c r="A1004" s="1" t="s">
        <v>215</v>
      </c>
      <c r="B1004" s="1" t="s">
        <v>277</v>
      </c>
      <c r="C1004" s="1">
        <v>2021</v>
      </c>
      <c r="D1004" s="14" t="s">
        <v>12</v>
      </c>
      <c r="E1004">
        <v>4</v>
      </c>
      <c r="J1004" s="10">
        <v>500</v>
      </c>
    </row>
    <row r="1005" spans="1:13">
      <c r="A1005" s="1" t="s">
        <v>215</v>
      </c>
      <c r="B1005" s="1" t="s">
        <v>277</v>
      </c>
      <c r="C1005" s="1">
        <v>2021</v>
      </c>
      <c r="D1005" s="14" t="s">
        <v>13</v>
      </c>
      <c r="E1005">
        <v>5</v>
      </c>
      <c r="G1005" s="10">
        <v>21244</v>
      </c>
      <c r="H1005" s="10">
        <v>1</v>
      </c>
      <c r="I1005" s="10">
        <v>39536800</v>
      </c>
      <c r="J1005" s="10">
        <v>188</v>
      </c>
      <c r="K1005" s="10">
        <v>4</v>
      </c>
    </row>
    <row r="1006" spans="1:13">
      <c r="A1006" s="1" t="s">
        <v>215</v>
      </c>
      <c r="B1006" s="1" t="s">
        <v>277</v>
      </c>
      <c r="C1006" s="1">
        <v>2021</v>
      </c>
      <c r="D1006" s="14" t="s">
        <v>14</v>
      </c>
      <c r="E1006">
        <v>6</v>
      </c>
      <c r="H1006" s="10">
        <v>2</v>
      </c>
      <c r="I1006" s="10">
        <v>123470</v>
      </c>
      <c r="J1006" s="10">
        <v>3193</v>
      </c>
      <c r="K1006" s="10">
        <v>89</v>
      </c>
    </row>
    <row r="1007" spans="1:13">
      <c r="A1007" s="1" t="s">
        <v>215</v>
      </c>
      <c r="B1007" s="1" t="s">
        <v>277</v>
      </c>
      <c r="C1007" s="1">
        <v>2021</v>
      </c>
      <c r="D1007" s="14" t="s">
        <v>15</v>
      </c>
      <c r="E1007">
        <v>7</v>
      </c>
      <c r="F1007" s="10">
        <v>7800</v>
      </c>
      <c r="G1007" s="10">
        <v>600000</v>
      </c>
      <c r="H1007" s="10">
        <v>7</v>
      </c>
      <c r="I1007" s="10">
        <v>993122</v>
      </c>
      <c r="J1007" s="10">
        <v>4305</v>
      </c>
      <c r="K1007" s="10">
        <v>124</v>
      </c>
    </row>
    <row r="1008" spans="1:13">
      <c r="A1008" s="1" t="s">
        <v>215</v>
      </c>
      <c r="B1008" s="1" t="s">
        <v>277</v>
      </c>
      <c r="C1008" s="1">
        <v>2021</v>
      </c>
      <c r="D1008" s="14" t="s">
        <v>16</v>
      </c>
      <c r="E1008">
        <v>8</v>
      </c>
      <c r="F1008" s="10">
        <v>160000</v>
      </c>
      <c r="G1008" s="10">
        <v>177311</v>
      </c>
      <c r="J1008" s="10">
        <v>3271</v>
      </c>
      <c r="K1008" s="10">
        <v>58</v>
      </c>
    </row>
    <row r="1009" spans="1:13">
      <c r="A1009" s="1" t="s">
        <v>215</v>
      </c>
      <c r="B1009" s="1" t="s">
        <v>277</v>
      </c>
      <c r="C1009" s="1">
        <v>2021</v>
      </c>
      <c r="D1009" s="14" t="s">
        <v>17</v>
      </c>
      <c r="E1009">
        <v>9</v>
      </c>
      <c r="J1009" s="10">
        <v>414827</v>
      </c>
      <c r="K1009" s="10">
        <v>96</v>
      </c>
    </row>
    <row r="1010" spans="1:13">
      <c r="A1010" s="1" t="s">
        <v>215</v>
      </c>
      <c r="B1010" s="1" t="s">
        <v>277</v>
      </c>
      <c r="C1010" s="1">
        <v>2021</v>
      </c>
      <c r="D1010" s="14" t="s">
        <v>18</v>
      </c>
      <c r="E1010">
        <v>10</v>
      </c>
      <c r="F1010" s="10">
        <v>639800</v>
      </c>
      <c r="G1010" s="10">
        <v>81482</v>
      </c>
      <c r="J1010" s="10">
        <v>98</v>
      </c>
    </row>
    <row r="1011" spans="1:13">
      <c r="A1011" s="1" t="s">
        <v>215</v>
      </c>
      <c r="B1011" s="1" t="s">
        <v>277</v>
      </c>
      <c r="C1011" s="1">
        <v>2021</v>
      </c>
      <c r="D1011" s="14" t="s">
        <v>19</v>
      </c>
      <c r="E1011">
        <v>11</v>
      </c>
      <c r="J1011" s="10">
        <v>3430</v>
      </c>
      <c r="K1011" s="10">
        <v>2</v>
      </c>
    </row>
    <row r="1012" spans="1:13">
      <c r="A1012" s="1" t="s">
        <v>215</v>
      </c>
      <c r="B1012" s="1" t="s">
        <v>277</v>
      </c>
      <c r="C1012" s="1">
        <v>2021</v>
      </c>
      <c r="D1012" s="14" t="s">
        <v>20</v>
      </c>
      <c r="E1012">
        <v>12</v>
      </c>
      <c r="G1012" s="10">
        <v>386774</v>
      </c>
      <c r="H1012" s="10">
        <v>1</v>
      </c>
      <c r="I1012" s="10">
        <v>1706847</v>
      </c>
      <c r="J1012" s="10">
        <v>10568</v>
      </c>
      <c r="K1012" s="10">
        <v>119</v>
      </c>
    </row>
    <row r="1013" spans="1:13">
      <c r="A1013" s="1" t="s">
        <v>215</v>
      </c>
      <c r="B1013" s="1" t="s">
        <v>277</v>
      </c>
      <c r="C1013" s="1">
        <v>2021</v>
      </c>
      <c r="D1013" s="14" t="s">
        <v>21</v>
      </c>
      <c r="E1013">
        <v>13</v>
      </c>
      <c r="F1013" s="10">
        <v>90400</v>
      </c>
      <c r="G1013" s="10">
        <v>2084948</v>
      </c>
      <c r="H1013" s="10">
        <v>1</v>
      </c>
      <c r="I1013" s="10">
        <v>50000</v>
      </c>
      <c r="J1013" s="10">
        <v>175090</v>
      </c>
      <c r="K1013" s="10">
        <v>464</v>
      </c>
    </row>
    <row r="1014" spans="1:13">
      <c r="A1014" s="1" t="s">
        <v>215</v>
      </c>
      <c r="B1014" s="1" t="s">
        <v>277</v>
      </c>
      <c r="C1014" s="1">
        <v>2021</v>
      </c>
      <c r="D1014" s="14" t="s">
        <v>22</v>
      </c>
      <c r="E1014">
        <v>14</v>
      </c>
      <c r="G1014" s="10">
        <v>1211001</v>
      </c>
      <c r="J1014" s="10">
        <v>69634</v>
      </c>
      <c r="K1014" s="10">
        <v>529</v>
      </c>
    </row>
    <row r="1015" spans="1:13">
      <c r="A1015" s="1" t="s">
        <v>215</v>
      </c>
      <c r="B1015" s="1" t="s">
        <v>277</v>
      </c>
      <c r="C1015" s="1">
        <v>2021</v>
      </c>
      <c r="D1015" s="14" t="s">
        <v>23</v>
      </c>
      <c r="E1015">
        <v>15</v>
      </c>
      <c r="G1015" s="10">
        <v>522586</v>
      </c>
      <c r="H1015" s="10">
        <v>4</v>
      </c>
      <c r="I1015" s="10">
        <v>130000</v>
      </c>
      <c r="J1015" s="10">
        <v>134141</v>
      </c>
    </row>
    <row r="1016" spans="1:13">
      <c r="A1016" s="1" t="s">
        <v>215</v>
      </c>
      <c r="B1016" s="1" t="s">
        <v>277</v>
      </c>
      <c r="C1016" s="1">
        <v>2021</v>
      </c>
      <c r="D1016" s="14" t="s">
        <v>24</v>
      </c>
      <c r="E1016">
        <v>16</v>
      </c>
      <c r="F1016" s="10">
        <v>79450</v>
      </c>
      <c r="G1016" s="10">
        <v>357746</v>
      </c>
      <c r="H1016" s="10">
        <v>1</v>
      </c>
      <c r="I1016" s="10">
        <v>150000</v>
      </c>
      <c r="J1016" s="10">
        <v>36085</v>
      </c>
      <c r="K1016" s="10">
        <v>124</v>
      </c>
    </row>
    <row r="1017" spans="1:13">
      <c r="A1017" s="1" t="s">
        <v>215</v>
      </c>
      <c r="B1017" s="1" t="s">
        <v>277</v>
      </c>
      <c r="C1017" s="1">
        <v>2021</v>
      </c>
      <c r="D1017" s="14" t="s">
        <v>25</v>
      </c>
      <c r="E1017">
        <v>17</v>
      </c>
      <c r="F1017" s="10">
        <f>SUM(F1018:F1023)</f>
        <v>49000</v>
      </c>
      <c r="G1017" s="10">
        <f>SUM(G1018:G1023)</f>
        <v>3717298</v>
      </c>
      <c r="H1017" s="10">
        <f>SUM(H1018:H1023)</f>
        <v>2</v>
      </c>
      <c r="I1017" s="10">
        <f>SUM(I1018:I1023)</f>
        <v>500000</v>
      </c>
      <c r="J1017" s="10">
        <f>SUM(J1018:J1023)</f>
        <v>139318</v>
      </c>
      <c r="K1017" s="10">
        <f>SUM(K1018:K1023)</f>
        <v>561</v>
      </c>
      <c r="M1017" s="15"/>
    </row>
    <row r="1018" spans="1:13">
      <c r="A1018" s="1" t="s">
        <v>215</v>
      </c>
      <c r="B1018" s="1" t="s">
        <v>277</v>
      </c>
      <c r="C1018" s="1">
        <v>2021</v>
      </c>
      <c r="D1018" s="14" t="s">
        <v>26</v>
      </c>
      <c r="E1018">
        <v>18</v>
      </c>
      <c r="G1018" s="10">
        <v>196994</v>
      </c>
      <c r="J1018" s="10">
        <v>36780</v>
      </c>
      <c r="K1018" s="10">
        <v>171</v>
      </c>
      <c r="M1018" s="15"/>
    </row>
    <row r="1019" spans="1:13">
      <c r="A1019" s="1" t="s">
        <v>215</v>
      </c>
      <c r="B1019" s="1" t="s">
        <v>277</v>
      </c>
      <c r="C1019" s="1">
        <v>2021</v>
      </c>
      <c r="D1019" s="14" t="s">
        <v>27</v>
      </c>
      <c r="E1019">
        <v>19</v>
      </c>
      <c r="F1019" s="10">
        <v>40000</v>
      </c>
      <c r="G1019" s="10">
        <v>106000</v>
      </c>
      <c r="J1019" s="10">
        <v>1205</v>
      </c>
      <c r="K1019" s="10">
        <v>27</v>
      </c>
      <c r="M1019" s="15"/>
    </row>
    <row r="1020" spans="1:13">
      <c r="A1020" s="1" t="s">
        <v>215</v>
      </c>
      <c r="B1020" s="1" t="s">
        <v>277</v>
      </c>
      <c r="C1020" s="1">
        <v>2021</v>
      </c>
      <c r="D1020" s="14" t="s">
        <v>28</v>
      </c>
      <c r="E1020">
        <v>20</v>
      </c>
      <c r="G1020" s="10">
        <v>30000</v>
      </c>
      <c r="H1020" s="10">
        <v>1</v>
      </c>
      <c r="I1020" s="10">
        <v>300000</v>
      </c>
      <c r="J1020" s="10">
        <v>3225</v>
      </c>
      <c r="K1020" s="10">
        <v>86</v>
      </c>
      <c r="M1020" s="15"/>
    </row>
    <row r="1021" spans="1:13">
      <c r="A1021" s="1" t="s">
        <v>215</v>
      </c>
      <c r="B1021" s="1" t="s">
        <v>277</v>
      </c>
      <c r="C1021" s="1">
        <v>2021</v>
      </c>
      <c r="D1021" s="14" t="s">
        <v>29</v>
      </c>
      <c r="E1021">
        <v>21</v>
      </c>
      <c r="G1021" s="10">
        <v>50000</v>
      </c>
      <c r="J1021" s="10">
        <v>367</v>
      </c>
      <c r="K1021" s="10">
        <v>14</v>
      </c>
    </row>
    <row r="1022" spans="1:13">
      <c r="A1022" s="1" t="s">
        <v>215</v>
      </c>
      <c r="B1022" s="1" t="s">
        <v>277</v>
      </c>
      <c r="C1022" s="1">
        <v>2021</v>
      </c>
      <c r="D1022" s="14" t="s">
        <v>30</v>
      </c>
      <c r="E1022">
        <v>22</v>
      </c>
      <c r="G1022" s="10">
        <v>318237</v>
      </c>
      <c r="J1022" s="10">
        <v>14638</v>
      </c>
      <c r="K1022" s="10">
        <v>147</v>
      </c>
    </row>
    <row r="1023" spans="1:13">
      <c r="A1023" s="1" t="s">
        <v>215</v>
      </c>
      <c r="B1023" s="1" t="s">
        <v>277</v>
      </c>
      <c r="C1023" s="1">
        <v>2021</v>
      </c>
      <c r="D1023" s="38" t="s">
        <v>246</v>
      </c>
      <c r="E1023">
        <v>23</v>
      </c>
      <c r="F1023" s="10">
        <v>9000</v>
      </c>
      <c r="G1023" s="10">
        <v>3016067</v>
      </c>
      <c r="H1023" s="10">
        <v>1</v>
      </c>
      <c r="I1023" s="10">
        <v>200000</v>
      </c>
      <c r="J1023" s="10">
        <v>83103</v>
      </c>
      <c r="K1023" s="10">
        <v>116</v>
      </c>
    </row>
    <row r="1024" spans="1:13">
      <c r="A1024" s="1" t="s">
        <v>215</v>
      </c>
      <c r="B1024" s="1" t="s">
        <v>277</v>
      </c>
      <c r="C1024" s="1">
        <v>2021</v>
      </c>
      <c r="D1024" s="14" t="s">
        <v>31</v>
      </c>
      <c r="E1024">
        <v>24</v>
      </c>
      <c r="F1024" s="10">
        <v>30090</v>
      </c>
      <c r="G1024" s="10">
        <v>196274</v>
      </c>
      <c r="H1024" s="10">
        <v>1</v>
      </c>
      <c r="I1024" s="10">
        <v>499615</v>
      </c>
      <c r="J1024" s="10">
        <v>30578</v>
      </c>
      <c r="K1024" s="10">
        <v>163</v>
      </c>
    </row>
    <row r="1025" spans="1:11">
      <c r="A1025" s="1" t="s">
        <v>215</v>
      </c>
      <c r="B1025" s="1" t="s">
        <v>277</v>
      </c>
      <c r="C1025" s="1">
        <v>2021</v>
      </c>
      <c r="D1025" s="14" t="s">
        <v>32</v>
      </c>
      <c r="E1025">
        <v>25</v>
      </c>
      <c r="F1025" s="10">
        <v>83059</v>
      </c>
      <c r="G1025" s="10">
        <v>748789</v>
      </c>
      <c r="H1025" s="10">
        <v>6</v>
      </c>
      <c r="I1025" s="10">
        <v>382085</v>
      </c>
      <c r="J1025" s="10">
        <v>89728</v>
      </c>
      <c r="K1025" s="10">
        <v>498</v>
      </c>
    </row>
    <row r="1026" spans="1:11">
      <c r="A1026" s="1" t="s">
        <v>215</v>
      </c>
      <c r="B1026" s="1" t="s">
        <v>277</v>
      </c>
      <c r="C1026" s="1">
        <v>2021</v>
      </c>
      <c r="D1026" s="14" t="s">
        <v>33</v>
      </c>
      <c r="E1026">
        <v>26</v>
      </c>
      <c r="G1026" s="10">
        <v>3755901</v>
      </c>
      <c r="H1026" s="10">
        <v>4</v>
      </c>
      <c r="I1026" s="10">
        <v>837280</v>
      </c>
      <c r="J1026" s="10">
        <v>181802</v>
      </c>
      <c r="K1026" s="10">
        <v>386</v>
      </c>
    </row>
    <row r="1027" spans="1:11">
      <c r="A1027" s="1" t="s">
        <v>215</v>
      </c>
      <c r="B1027" s="1" t="s">
        <v>277</v>
      </c>
      <c r="C1027" s="1">
        <v>2021</v>
      </c>
      <c r="D1027" s="14" t="s">
        <v>34</v>
      </c>
      <c r="E1027">
        <v>27</v>
      </c>
      <c r="G1027" s="10">
        <v>135000</v>
      </c>
      <c r="J1027" s="10">
        <v>111607</v>
      </c>
    </row>
    <row r="1028" spans="1:11">
      <c r="A1028" s="1" t="s">
        <v>191</v>
      </c>
      <c r="B1028" s="1" t="s">
        <v>295</v>
      </c>
      <c r="C1028" s="1">
        <v>2021</v>
      </c>
      <c r="D1028" s="14" t="s">
        <v>9</v>
      </c>
      <c r="E1028">
        <v>1</v>
      </c>
      <c r="F1028" s="10">
        <f>SUM(F1029:F1034)</f>
        <v>116987</v>
      </c>
      <c r="G1028" s="10">
        <f>SUM(G1029:G1034)</f>
        <v>313970</v>
      </c>
      <c r="H1028" s="10">
        <f>SUM(H1029:H1034)</f>
        <v>0</v>
      </c>
      <c r="I1028" s="10">
        <f>SUM(I1029:I1034)</f>
        <v>0</v>
      </c>
      <c r="J1028" s="10">
        <f>SUM(J1029:J1034)</f>
        <v>20094</v>
      </c>
      <c r="K1028" s="10">
        <f>SUM(K1029:K1034)</f>
        <v>70</v>
      </c>
    </row>
    <row r="1029" spans="1:11">
      <c r="A1029" s="1" t="s">
        <v>191</v>
      </c>
      <c r="B1029" s="1" t="s">
        <v>295</v>
      </c>
      <c r="C1029" s="1">
        <v>2021</v>
      </c>
      <c r="D1029" s="14" t="s">
        <v>10</v>
      </c>
      <c r="E1029">
        <v>2</v>
      </c>
      <c r="F1029" s="10">
        <v>0</v>
      </c>
      <c r="G1029" s="10">
        <v>0</v>
      </c>
      <c r="H1029" s="10">
        <v>0</v>
      </c>
      <c r="J1029" s="10">
        <v>78</v>
      </c>
      <c r="K1029" s="10">
        <v>1</v>
      </c>
    </row>
    <row r="1030" spans="1:11">
      <c r="A1030" s="1" t="s">
        <v>191</v>
      </c>
      <c r="B1030" s="1" t="s">
        <v>295</v>
      </c>
      <c r="C1030" s="1">
        <v>2021</v>
      </c>
      <c r="D1030" s="14" t="s">
        <v>11</v>
      </c>
      <c r="E1030">
        <v>3</v>
      </c>
      <c r="F1030" s="10">
        <v>0</v>
      </c>
      <c r="G1030" s="10">
        <v>0</v>
      </c>
      <c r="H1030" s="10">
        <v>0</v>
      </c>
      <c r="J1030" s="10">
        <v>424</v>
      </c>
      <c r="K1030" s="10">
        <v>0</v>
      </c>
    </row>
    <row r="1031" spans="1:11">
      <c r="A1031" s="1" t="s">
        <v>191</v>
      </c>
      <c r="B1031" s="1" t="s">
        <v>295</v>
      </c>
      <c r="C1031" s="1">
        <v>2021</v>
      </c>
      <c r="D1031" s="14" t="s">
        <v>12</v>
      </c>
      <c r="E1031">
        <v>4</v>
      </c>
      <c r="F1031" s="10">
        <v>0</v>
      </c>
      <c r="G1031" s="10">
        <v>0</v>
      </c>
      <c r="H1031" s="10">
        <v>0</v>
      </c>
      <c r="J1031" s="10">
        <v>308</v>
      </c>
      <c r="K1031" s="10">
        <v>3</v>
      </c>
    </row>
    <row r="1032" spans="1:11">
      <c r="A1032" s="1" t="s">
        <v>191</v>
      </c>
      <c r="B1032" s="1" t="s">
        <v>295</v>
      </c>
      <c r="C1032" s="1">
        <v>2021</v>
      </c>
      <c r="D1032" s="14" t="s">
        <v>13</v>
      </c>
      <c r="E1032">
        <v>5</v>
      </c>
      <c r="F1032" s="10">
        <v>0</v>
      </c>
      <c r="G1032" s="10">
        <v>5800</v>
      </c>
      <c r="H1032" s="10">
        <v>0</v>
      </c>
      <c r="J1032" s="10">
        <v>1397</v>
      </c>
      <c r="K1032" s="10">
        <v>9</v>
      </c>
    </row>
    <row r="1033" spans="1:11">
      <c r="A1033" s="1" t="s">
        <v>191</v>
      </c>
      <c r="B1033" s="1" t="s">
        <v>295</v>
      </c>
      <c r="C1033" s="1">
        <v>2021</v>
      </c>
      <c r="D1033" s="14" t="s">
        <v>14</v>
      </c>
      <c r="E1033">
        <v>6</v>
      </c>
      <c r="F1033" s="10">
        <v>116987</v>
      </c>
      <c r="G1033" s="10">
        <v>308170</v>
      </c>
      <c r="H1033" s="10">
        <v>0</v>
      </c>
      <c r="J1033" s="10">
        <v>6707</v>
      </c>
      <c r="K1033" s="10">
        <v>45</v>
      </c>
    </row>
    <row r="1034" spans="1:11">
      <c r="A1034" s="1" t="s">
        <v>191</v>
      </c>
      <c r="B1034" s="1" t="s">
        <v>295</v>
      </c>
      <c r="C1034" s="1">
        <v>2021</v>
      </c>
      <c r="D1034" s="14" t="s">
        <v>15</v>
      </c>
      <c r="E1034">
        <v>7</v>
      </c>
      <c r="F1034" s="10">
        <v>0</v>
      </c>
      <c r="G1034" s="10">
        <v>0</v>
      </c>
      <c r="J1034" s="10">
        <v>11180</v>
      </c>
      <c r="K1034" s="10">
        <v>12</v>
      </c>
    </row>
    <row r="1035" spans="1:11">
      <c r="A1035" s="1" t="s">
        <v>191</v>
      </c>
      <c r="B1035" s="1" t="s">
        <v>295</v>
      </c>
      <c r="C1035" s="1">
        <v>2021</v>
      </c>
      <c r="D1035" s="14" t="s">
        <v>16</v>
      </c>
      <c r="E1035">
        <v>8</v>
      </c>
      <c r="G1035" s="10">
        <v>40214</v>
      </c>
      <c r="J1035" s="10">
        <v>1343</v>
      </c>
      <c r="K1035" s="10">
        <v>13</v>
      </c>
    </row>
    <row r="1036" spans="1:11">
      <c r="A1036" s="1" t="s">
        <v>191</v>
      </c>
      <c r="B1036" s="1" t="s">
        <v>295</v>
      </c>
      <c r="C1036" s="1">
        <v>2021</v>
      </c>
      <c r="D1036" s="14" t="s">
        <v>17</v>
      </c>
      <c r="E1036">
        <v>9</v>
      </c>
      <c r="G1036" s="10">
        <v>500</v>
      </c>
      <c r="J1036" s="10">
        <v>544</v>
      </c>
      <c r="K1036" s="10">
        <v>24</v>
      </c>
    </row>
    <row r="1037" spans="1:11">
      <c r="A1037" s="1" t="s">
        <v>191</v>
      </c>
      <c r="B1037" s="1" t="s">
        <v>295</v>
      </c>
      <c r="C1037" s="1">
        <v>2021</v>
      </c>
      <c r="D1037" s="14" t="s">
        <v>18</v>
      </c>
      <c r="E1037">
        <v>10</v>
      </c>
      <c r="G1037" s="10">
        <v>3800</v>
      </c>
      <c r="J1037" s="10">
        <v>14</v>
      </c>
    </row>
    <row r="1038" spans="1:11">
      <c r="A1038" s="1" t="s">
        <v>191</v>
      </c>
      <c r="B1038" s="1" t="s">
        <v>295</v>
      </c>
      <c r="C1038" s="1">
        <v>2021</v>
      </c>
      <c r="D1038" s="14" t="s">
        <v>19</v>
      </c>
      <c r="E1038">
        <v>11</v>
      </c>
      <c r="F1038" s="10">
        <v>289776</v>
      </c>
      <c r="G1038" s="10">
        <v>4300</v>
      </c>
      <c r="J1038" s="10">
        <v>176</v>
      </c>
      <c r="K1038" s="10">
        <v>8</v>
      </c>
    </row>
    <row r="1039" spans="1:11">
      <c r="A1039" s="1" t="s">
        <v>191</v>
      </c>
      <c r="B1039" s="1" t="s">
        <v>295</v>
      </c>
      <c r="C1039" s="1">
        <v>2021</v>
      </c>
      <c r="D1039" s="14" t="s">
        <v>20</v>
      </c>
      <c r="E1039">
        <v>12</v>
      </c>
      <c r="F1039" s="10">
        <v>50000</v>
      </c>
      <c r="G1039" s="10">
        <v>435328</v>
      </c>
      <c r="J1039" s="10">
        <v>944</v>
      </c>
      <c r="K1039" s="10">
        <v>30</v>
      </c>
    </row>
    <row r="1040" spans="1:11">
      <c r="A1040" s="1" t="s">
        <v>191</v>
      </c>
      <c r="B1040" s="1" t="s">
        <v>295</v>
      </c>
      <c r="C1040" s="1">
        <v>2021</v>
      </c>
      <c r="D1040" s="14" t="s">
        <v>21</v>
      </c>
      <c r="E1040">
        <v>13</v>
      </c>
      <c r="F1040" s="10">
        <v>2139957</v>
      </c>
      <c r="G1040" s="10">
        <v>323128</v>
      </c>
      <c r="J1040" s="10">
        <v>72273</v>
      </c>
      <c r="K1040" s="10">
        <v>690</v>
      </c>
    </row>
    <row r="1041" spans="1:13">
      <c r="A1041" s="1" t="s">
        <v>191</v>
      </c>
      <c r="B1041" s="1" t="s">
        <v>295</v>
      </c>
      <c r="C1041" s="1">
        <v>2021</v>
      </c>
      <c r="D1041" s="14" t="s">
        <v>22</v>
      </c>
      <c r="E1041">
        <v>14</v>
      </c>
      <c r="G1041" s="10">
        <v>1000</v>
      </c>
      <c r="J1041" s="10">
        <v>14638</v>
      </c>
      <c r="K1041" s="10">
        <v>79</v>
      </c>
    </row>
    <row r="1042" spans="1:13">
      <c r="A1042" s="1" t="s">
        <v>191</v>
      </c>
      <c r="B1042" s="1" t="s">
        <v>295</v>
      </c>
      <c r="C1042" s="1">
        <v>2021</v>
      </c>
      <c r="D1042" s="14" t="s">
        <v>23</v>
      </c>
      <c r="E1042">
        <v>15</v>
      </c>
      <c r="F1042" s="10">
        <v>3016977</v>
      </c>
      <c r="G1042" s="10">
        <v>38000</v>
      </c>
      <c r="H1042" s="10">
        <v>6</v>
      </c>
      <c r="I1042" s="10">
        <v>1811500</v>
      </c>
      <c r="J1042" s="10">
        <v>64441</v>
      </c>
    </row>
    <row r="1043" spans="1:13">
      <c r="A1043" s="1" t="s">
        <v>191</v>
      </c>
      <c r="B1043" s="1" t="s">
        <v>295</v>
      </c>
      <c r="C1043" s="1">
        <v>2021</v>
      </c>
      <c r="D1043" s="14" t="s">
        <v>24</v>
      </c>
      <c r="E1043">
        <v>16</v>
      </c>
      <c r="F1043" s="10">
        <v>56000</v>
      </c>
      <c r="G1043" s="10">
        <v>15475</v>
      </c>
      <c r="I1043" s="10">
        <v>0</v>
      </c>
      <c r="J1043" s="10">
        <v>11621</v>
      </c>
      <c r="K1043" s="10">
        <v>44</v>
      </c>
    </row>
    <row r="1044" spans="1:13">
      <c r="A1044" s="1" t="s">
        <v>191</v>
      </c>
      <c r="B1044" s="1" t="s">
        <v>295</v>
      </c>
      <c r="C1044" s="1">
        <v>2021</v>
      </c>
      <c r="D1044" s="14" t="s">
        <v>25</v>
      </c>
      <c r="E1044">
        <v>17</v>
      </c>
      <c r="F1044" s="10">
        <f>SUM(F1045:F1050)</f>
        <v>2813600</v>
      </c>
      <c r="G1044" s="10">
        <f>SUM(G1045:G1050)</f>
        <v>550705</v>
      </c>
      <c r="H1044" s="10">
        <f>SUM(H1045:H1050)</f>
        <v>0</v>
      </c>
      <c r="I1044" s="10">
        <f>SUM(I1045:I1050)</f>
        <v>0</v>
      </c>
      <c r="J1044" s="10">
        <f>SUM(J1045:J1050)</f>
        <v>108294</v>
      </c>
      <c r="K1044" s="10">
        <f>SUM(K1045:K1050)</f>
        <v>210</v>
      </c>
      <c r="M1044" s="15"/>
    </row>
    <row r="1045" spans="1:13">
      <c r="A1045" s="1" t="s">
        <v>191</v>
      </c>
      <c r="B1045" s="1" t="s">
        <v>295</v>
      </c>
      <c r="C1045" s="1">
        <v>2021</v>
      </c>
      <c r="D1045" s="14" t="s">
        <v>26</v>
      </c>
      <c r="E1045">
        <v>18</v>
      </c>
      <c r="G1045" s="10">
        <v>90200</v>
      </c>
      <c r="J1045" s="10">
        <v>4415</v>
      </c>
      <c r="K1045" s="10">
        <v>35</v>
      </c>
      <c r="M1045" s="15"/>
    </row>
    <row r="1046" spans="1:13">
      <c r="A1046" s="1" t="s">
        <v>191</v>
      </c>
      <c r="B1046" s="1" t="s">
        <v>295</v>
      </c>
      <c r="C1046" s="1">
        <v>2021</v>
      </c>
      <c r="D1046" s="14" t="s">
        <v>27</v>
      </c>
      <c r="E1046">
        <v>19</v>
      </c>
      <c r="F1046" s="10">
        <v>200000</v>
      </c>
      <c r="G1046" s="10">
        <v>14500</v>
      </c>
      <c r="J1046" s="10">
        <v>640</v>
      </c>
      <c r="K1046" s="10">
        <v>19</v>
      </c>
      <c r="M1046" s="15"/>
    </row>
    <row r="1047" spans="1:13">
      <c r="A1047" s="1" t="s">
        <v>191</v>
      </c>
      <c r="B1047" s="1" t="s">
        <v>295</v>
      </c>
      <c r="C1047" s="1">
        <v>2021</v>
      </c>
      <c r="D1047" s="14" t="s">
        <v>28</v>
      </c>
      <c r="E1047">
        <v>20</v>
      </c>
      <c r="G1047" s="10">
        <v>2900</v>
      </c>
      <c r="J1047" s="10">
        <v>5554</v>
      </c>
      <c r="K1047" s="10">
        <v>52</v>
      </c>
      <c r="M1047" s="15"/>
    </row>
    <row r="1048" spans="1:13">
      <c r="A1048" s="1" t="s">
        <v>191</v>
      </c>
      <c r="B1048" s="1" t="s">
        <v>295</v>
      </c>
      <c r="C1048" s="1">
        <v>2021</v>
      </c>
      <c r="D1048" s="14" t="s">
        <v>29</v>
      </c>
      <c r="E1048">
        <v>21</v>
      </c>
      <c r="G1048" s="10">
        <v>7000</v>
      </c>
      <c r="J1048" s="10">
        <v>283</v>
      </c>
      <c r="K1048" s="10">
        <v>9</v>
      </c>
    </row>
    <row r="1049" spans="1:13">
      <c r="A1049" s="1" t="s">
        <v>191</v>
      </c>
      <c r="B1049" s="1" t="s">
        <v>295</v>
      </c>
      <c r="C1049" s="1">
        <v>2021</v>
      </c>
      <c r="D1049" s="14" t="s">
        <v>30</v>
      </c>
      <c r="E1049">
        <v>22</v>
      </c>
      <c r="G1049" s="10">
        <v>34000</v>
      </c>
      <c r="J1049" s="10">
        <v>8699</v>
      </c>
      <c r="K1049" s="10">
        <v>58</v>
      </c>
    </row>
    <row r="1050" spans="1:13">
      <c r="A1050" s="1" t="s">
        <v>191</v>
      </c>
      <c r="B1050" s="1" t="s">
        <v>295</v>
      </c>
      <c r="C1050" s="1">
        <v>2021</v>
      </c>
      <c r="D1050" s="38" t="s">
        <v>246</v>
      </c>
      <c r="E1050">
        <v>23</v>
      </c>
      <c r="F1050" s="10">
        <v>2613600</v>
      </c>
      <c r="G1050" s="10">
        <v>402105</v>
      </c>
      <c r="J1050" s="10">
        <v>88703</v>
      </c>
      <c r="K1050" s="10">
        <v>37</v>
      </c>
    </row>
    <row r="1051" spans="1:13">
      <c r="A1051" s="1" t="s">
        <v>191</v>
      </c>
      <c r="B1051" s="1" t="s">
        <v>295</v>
      </c>
      <c r="C1051" s="1">
        <v>2021</v>
      </c>
      <c r="D1051" s="14" t="s">
        <v>31</v>
      </c>
      <c r="E1051">
        <v>24</v>
      </c>
      <c r="F1051" s="10">
        <v>2572940</v>
      </c>
      <c r="G1051" s="10">
        <v>107403</v>
      </c>
      <c r="J1051" s="10">
        <v>18345</v>
      </c>
      <c r="K1051" s="10">
        <v>40</v>
      </c>
    </row>
    <row r="1052" spans="1:13">
      <c r="A1052" s="1" t="s">
        <v>191</v>
      </c>
      <c r="B1052" s="1" t="s">
        <v>295</v>
      </c>
      <c r="C1052" s="1">
        <v>2021</v>
      </c>
      <c r="D1052" s="14" t="s">
        <v>32</v>
      </c>
      <c r="E1052">
        <v>25</v>
      </c>
      <c r="F1052" s="10">
        <v>1976638</v>
      </c>
      <c r="G1052" s="10">
        <v>12500</v>
      </c>
      <c r="J1052" s="10">
        <v>52704</v>
      </c>
      <c r="K1052" s="10">
        <v>78</v>
      </c>
    </row>
    <row r="1053" spans="1:13">
      <c r="A1053" s="1" t="s">
        <v>191</v>
      </c>
      <c r="B1053" s="1" t="s">
        <v>295</v>
      </c>
      <c r="C1053" s="1">
        <v>2021</v>
      </c>
      <c r="D1053" s="14" t="s">
        <v>33</v>
      </c>
      <c r="E1053">
        <v>26</v>
      </c>
      <c r="F1053" s="10">
        <v>4736842</v>
      </c>
      <c r="G1053" s="10">
        <v>2568221</v>
      </c>
      <c r="J1053" s="10">
        <v>77472</v>
      </c>
      <c r="K1053" s="10">
        <v>224</v>
      </c>
    </row>
    <row r="1054" spans="1:13">
      <c r="A1054" s="1" t="s">
        <v>191</v>
      </c>
      <c r="B1054" s="1" t="s">
        <v>295</v>
      </c>
      <c r="C1054" s="1">
        <v>2021</v>
      </c>
      <c r="D1054" s="14" t="s">
        <v>34</v>
      </c>
      <c r="E1054">
        <v>27</v>
      </c>
      <c r="G1054" s="10">
        <v>500</v>
      </c>
      <c r="J1054" s="10">
        <v>10877</v>
      </c>
    </row>
    <row r="1055" spans="1:13">
      <c r="A1055" s="1" t="s">
        <v>216</v>
      </c>
      <c r="B1055" s="1" t="s">
        <v>277</v>
      </c>
      <c r="C1055" s="1">
        <v>2021</v>
      </c>
      <c r="D1055" s="14" t="s">
        <v>9</v>
      </c>
      <c r="E1055">
        <v>1</v>
      </c>
      <c r="F1055" s="10">
        <f>SUM(F1056:F1061)</f>
        <v>0</v>
      </c>
      <c r="G1055" s="10">
        <f>SUM(G1056:G1061)</f>
        <v>419400</v>
      </c>
      <c r="H1055" s="10">
        <f>SUM(H1056:H1061)</f>
        <v>1</v>
      </c>
      <c r="I1055" s="10">
        <f>SUM(I1056:I1061)</f>
        <v>700000</v>
      </c>
      <c r="J1055" s="10">
        <f>SUM(J1056:J1061)</f>
        <v>18157</v>
      </c>
      <c r="K1055" s="10">
        <f>SUM(K1056:K1061)</f>
        <v>202</v>
      </c>
    </row>
    <row r="1056" spans="1:13">
      <c r="A1056" s="1" t="s">
        <v>216</v>
      </c>
      <c r="B1056" s="1" t="s">
        <v>277</v>
      </c>
      <c r="C1056" s="1">
        <v>2021</v>
      </c>
      <c r="D1056" s="14" t="s">
        <v>10</v>
      </c>
      <c r="E1056">
        <v>2</v>
      </c>
      <c r="F1056" s="10">
        <v>0</v>
      </c>
      <c r="G1056" s="10">
        <v>0</v>
      </c>
      <c r="H1056" s="10">
        <v>0</v>
      </c>
      <c r="I1056" s="10">
        <v>0</v>
      </c>
      <c r="J1056" s="10">
        <v>642</v>
      </c>
      <c r="K1056" s="10">
        <v>1</v>
      </c>
    </row>
    <row r="1057" spans="1:13">
      <c r="A1057" s="1" t="s">
        <v>216</v>
      </c>
      <c r="B1057" s="1" t="s">
        <v>277</v>
      </c>
      <c r="C1057" s="1">
        <v>2021</v>
      </c>
      <c r="D1057" s="14" t="s">
        <v>11</v>
      </c>
      <c r="E1057">
        <v>3</v>
      </c>
      <c r="F1057" s="10">
        <v>0</v>
      </c>
      <c r="G1057" s="10">
        <v>0</v>
      </c>
      <c r="H1057" s="10">
        <v>0</v>
      </c>
      <c r="I1057" s="10">
        <v>0</v>
      </c>
      <c r="J1057" s="10">
        <v>513</v>
      </c>
      <c r="K1057" s="10">
        <v>1</v>
      </c>
    </row>
    <row r="1058" spans="1:13">
      <c r="A1058" s="1" t="s">
        <v>216</v>
      </c>
      <c r="B1058" s="1" t="s">
        <v>277</v>
      </c>
      <c r="C1058" s="1">
        <v>2021</v>
      </c>
      <c r="D1058" s="14" t="s">
        <v>12</v>
      </c>
      <c r="E1058">
        <v>4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</row>
    <row r="1059" spans="1:13">
      <c r="A1059" s="1" t="s">
        <v>216</v>
      </c>
      <c r="B1059" s="1" t="s">
        <v>277</v>
      </c>
      <c r="C1059" s="1">
        <v>2021</v>
      </c>
      <c r="D1059" s="14" t="s">
        <v>13</v>
      </c>
      <c r="E1059">
        <v>5</v>
      </c>
      <c r="F1059" s="10">
        <v>0</v>
      </c>
      <c r="G1059" s="10">
        <v>0</v>
      </c>
      <c r="H1059" s="10">
        <v>0</v>
      </c>
      <c r="I1059" s="10">
        <v>0</v>
      </c>
      <c r="J1059" s="10">
        <v>205</v>
      </c>
      <c r="K1059" s="10">
        <v>3</v>
      </c>
    </row>
    <row r="1060" spans="1:13">
      <c r="A1060" s="1" t="s">
        <v>216</v>
      </c>
      <c r="B1060" s="1" t="s">
        <v>277</v>
      </c>
      <c r="C1060" s="1">
        <v>2021</v>
      </c>
      <c r="D1060" s="14" t="s">
        <v>14</v>
      </c>
      <c r="E1060">
        <v>6</v>
      </c>
      <c r="F1060" s="10">
        <v>0</v>
      </c>
      <c r="G1060" s="10">
        <v>235000</v>
      </c>
      <c r="H1060" s="10">
        <v>1</v>
      </c>
      <c r="I1060" s="10">
        <v>700000</v>
      </c>
      <c r="J1060" s="10">
        <v>13048</v>
      </c>
      <c r="K1060" s="10">
        <v>82</v>
      </c>
    </row>
    <row r="1061" spans="1:13">
      <c r="A1061" s="1" t="s">
        <v>216</v>
      </c>
      <c r="B1061" s="1" t="s">
        <v>277</v>
      </c>
      <c r="C1061" s="1">
        <v>2021</v>
      </c>
      <c r="D1061" s="14" t="s">
        <v>15</v>
      </c>
      <c r="E1061">
        <v>7</v>
      </c>
      <c r="F1061" s="10">
        <v>0</v>
      </c>
      <c r="G1061" s="10">
        <v>184400</v>
      </c>
      <c r="H1061" s="10">
        <v>0</v>
      </c>
      <c r="I1061" s="10">
        <v>0</v>
      </c>
      <c r="J1061" s="10">
        <v>3749</v>
      </c>
      <c r="K1061" s="10">
        <v>115</v>
      </c>
    </row>
    <row r="1062" spans="1:13">
      <c r="A1062" s="1" t="s">
        <v>216</v>
      </c>
      <c r="B1062" s="1" t="s">
        <v>277</v>
      </c>
      <c r="C1062" s="1">
        <v>2021</v>
      </c>
      <c r="D1062" s="14" t="s">
        <v>16</v>
      </c>
      <c r="E1062">
        <v>8</v>
      </c>
      <c r="F1062" s="10">
        <v>50000</v>
      </c>
      <c r="G1062" s="10">
        <v>11000</v>
      </c>
      <c r="H1062" s="10">
        <v>1</v>
      </c>
      <c r="I1062" s="10">
        <v>400000</v>
      </c>
      <c r="J1062" s="10">
        <v>2502</v>
      </c>
      <c r="K1062" s="10">
        <v>37</v>
      </c>
    </row>
    <row r="1063" spans="1:13">
      <c r="A1063" s="1" t="s">
        <v>216</v>
      </c>
      <c r="B1063" s="1" t="s">
        <v>277</v>
      </c>
      <c r="C1063" s="1">
        <v>2021</v>
      </c>
      <c r="D1063" s="14" t="s">
        <v>17</v>
      </c>
      <c r="E1063">
        <v>9</v>
      </c>
      <c r="F1063" s="10">
        <v>139500</v>
      </c>
      <c r="G1063" s="10">
        <v>3000</v>
      </c>
      <c r="H1063" s="10">
        <v>0</v>
      </c>
      <c r="I1063" s="10">
        <v>0</v>
      </c>
      <c r="J1063" s="10">
        <v>3541</v>
      </c>
      <c r="K1063" s="10">
        <v>109</v>
      </c>
    </row>
    <row r="1064" spans="1:13">
      <c r="A1064" s="1" t="s">
        <v>216</v>
      </c>
      <c r="B1064" s="1" t="s">
        <v>277</v>
      </c>
      <c r="C1064" s="1">
        <v>2021</v>
      </c>
      <c r="D1064" s="14" t="s">
        <v>18</v>
      </c>
      <c r="E1064">
        <v>10</v>
      </c>
      <c r="F1064" s="10">
        <v>0</v>
      </c>
      <c r="G1064" s="10">
        <v>800</v>
      </c>
      <c r="H1064" s="10">
        <v>0</v>
      </c>
      <c r="I1064" s="10">
        <v>0</v>
      </c>
      <c r="J1064" s="10">
        <v>19</v>
      </c>
    </row>
    <row r="1065" spans="1:13">
      <c r="A1065" s="1" t="s">
        <v>216</v>
      </c>
      <c r="B1065" s="1" t="s">
        <v>277</v>
      </c>
      <c r="C1065" s="1">
        <v>2021</v>
      </c>
      <c r="D1065" s="14" t="s">
        <v>19</v>
      </c>
      <c r="E1065">
        <v>11</v>
      </c>
      <c r="F1065" s="10">
        <v>0</v>
      </c>
      <c r="G1065" s="10">
        <v>8000</v>
      </c>
      <c r="H1065" s="10">
        <v>0</v>
      </c>
      <c r="I1065" s="10">
        <v>0</v>
      </c>
      <c r="J1065" s="10">
        <v>516</v>
      </c>
      <c r="K1065" s="10">
        <v>8</v>
      </c>
    </row>
    <row r="1066" spans="1:13">
      <c r="A1066" s="1" t="s">
        <v>216</v>
      </c>
      <c r="B1066" s="1" t="s">
        <v>277</v>
      </c>
      <c r="C1066" s="1">
        <v>2021</v>
      </c>
      <c r="D1066" s="14" t="s">
        <v>20</v>
      </c>
      <c r="E1066">
        <v>12</v>
      </c>
      <c r="F1066" s="10">
        <v>100000</v>
      </c>
      <c r="G1066" s="10">
        <v>257200</v>
      </c>
      <c r="H1066" s="10">
        <v>0</v>
      </c>
      <c r="I1066" s="10">
        <v>0</v>
      </c>
      <c r="J1066" s="10">
        <v>4332</v>
      </c>
      <c r="K1066" s="10">
        <v>45</v>
      </c>
    </row>
    <row r="1067" spans="1:13">
      <c r="A1067" s="1" t="s">
        <v>216</v>
      </c>
      <c r="B1067" s="1" t="s">
        <v>277</v>
      </c>
      <c r="C1067" s="1">
        <v>2021</v>
      </c>
      <c r="D1067" s="14" t="s">
        <v>21</v>
      </c>
      <c r="E1067">
        <v>13</v>
      </c>
      <c r="F1067" s="10">
        <v>4755800</v>
      </c>
      <c r="G1067" s="10">
        <v>268780</v>
      </c>
      <c r="H1067" s="10">
        <v>3</v>
      </c>
      <c r="I1067" s="10">
        <v>1981000</v>
      </c>
      <c r="J1067" s="10">
        <v>65405</v>
      </c>
      <c r="K1067" s="10">
        <v>556</v>
      </c>
    </row>
    <row r="1068" spans="1:13">
      <c r="A1068" s="1" t="s">
        <v>216</v>
      </c>
      <c r="B1068" s="1" t="s">
        <v>277</v>
      </c>
      <c r="C1068" s="1">
        <v>2021</v>
      </c>
      <c r="D1068" s="14" t="s">
        <v>22</v>
      </c>
      <c r="E1068">
        <v>14</v>
      </c>
      <c r="F1068" s="10">
        <v>0</v>
      </c>
      <c r="G1068" s="10">
        <v>870378</v>
      </c>
      <c r="H1068" s="10">
        <v>0</v>
      </c>
      <c r="I1068" s="10">
        <v>0</v>
      </c>
      <c r="J1068" s="10">
        <v>24895</v>
      </c>
      <c r="K1068" s="10">
        <v>73</v>
      </c>
    </row>
    <row r="1069" spans="1:13">
      <c r="A1069" s="1" t="s">
        <v>216</v>
      </c>
      <c r="B1069" s="1" t="s">
        <v>277</v>
      </c>
      <c r="C1069" s="1">
        <v>2021</v>
      </c>
      <c r="D1069" s="14" t="s">
        <v>23</v>
      </c>
      <c r="E1069">
        <v>15</v>
      </c>
      <c r="F1069" s="10">
        <v>4755800</v>
      </c>
      <c r="G1069" s="10">
        <v>38500</v>
      </c>
      <c r="H1069" s="10">
        <v>0</v>
      </c>
      <c r="I1069" s="10">
        <v>0</v>
      </c>
      <c r="J1069" s="10">
        <v>12390</v>
      </c>
    </row>
    <row r="1070" spans="1:13">
      <c r="A1070" s="1" t="s">
        <v>216</v>
      </c>
      <c r="B1070" s="1" t="s">
        <v>277</v>
      </c>
      <c r="C1070" s="1">
        <v>2021</v>
      </c>
      <c r="D1070" s="14" t="s">
        <v>24</v>
      </c>
      <c r="E1070">
        <v>16</v>
      </c>
      <c r="F1070" s="10">
        <v>0</v>
      </c>
      <c r="G1070" s="10">
        <v>157200</v>
      </c>
      <c r="H1070" s="10">
        <v>0</v>
      </c>
      <c r="I1070" s="10">
        <v>0</v>
      </c>
      <c r="J1070" s="10">
        <v>10200</v>
      </c>
      <c r="K1070" s="10">
        <v>213</v>
      </c>
    </row>
    <row r="1071" spans="1:13">
      <c r="A1071" s="1" t="s">
        <v>216</v>
      </c>
      <c r="B1071" s="1" t="s">
        <v>277</v>
      </c>
      <c r="C1071" s="1">
        <v>2021</v>
      </c>
      <c r="D1071" s="14" t="s">
        <v>25</v>
      </c>
      <c r="E1071">
        <v>17</v>
      </c>
      <c r="F1071" s="10">
        <f>SUM(F1072:F1077)</f>
        <v>5654000</v>
      </c>
      <c r="G1071" s="10">
        <f>SUM(G1072:G1077)</f>
        <v>324800</v>
      </c>
      <c r="H1071" s="10">
        <f>SUM(H1072:H1077)</f>
        <v>2</v>
      </c>
      <c r="I1071" s="10">
        <f>SUM(I1072:I1077)</f>
        <v>1100000</v>
      </c>
      <c r="J1071" s="10">
        <f>SUM(J1072:J1077)</f>
        <v>76315</v>
      </c>
      <c r="K1071" s="10">
        <f>SUM(K1072:K1077)</f>
        <v>750</v>
      </c>
      <c r="M1071" s="15"/>
    </row>
    <row r="1072" spans="1:13">
      <c r="A1072" s="1" t="s">
        <v>216</v>
      </c>
      <c r="B1072" s="1" t="s">
        <v>277</v>
      </c>
      <c r="C1072" s="1">
        <v>2021</v>
      </c>
      <c r="D1072" s="14" t="s">
        <v>26</v>
      </c>
      <c r="E1072">
        <v>18</v>
      </c>
      <c r="F1072" s="10">
        <v>1415200</v>
      </c>
      <c r="G1072" s="10">
        <v>30100</v>
      </c>
      <c r="H1072" s="10">
        <v>0</v>
      </c>
      <c r="I1072" s="10">
        <v>0</v>
      </c>
      <c r="J1072" s="10">
        <v>19966</v>
      </c>
      <c r="K1072" s="10">
        <v>206</v>
      </c>
      <c r="M1072" s="15"/>
    </row>
    <row r="1073" spans="1:13">
      <c r="A1073" s="1" t="s">
        <v>216</v>
      </c>
      <c r="B1073" s="1" t="s">
        <v>277</v>
      </c>
      <c r="C1073" s="1">
        <v>2021</v>
      </c>
      <c r="D1073" s="14" t="s">
        <v>27</v>
      </c>
      <c r="E1073">
        <v>19</v>
      </c>
      <c r="F1073" s="10">
        <v>984000</v>
      </c>
      <c r="G1073" s="10">
        <v>5800</v>
      </c>
      <c r="H1073" s="10">
        <v>1</v>
      </c>
      <c r="I1073" s="10">
        <v>450000</v>
      </c>
      <c r="J1073" s="10">
        <v>4740</v>
      </c>
      <c r="K1073" s="10">
        <v>24</v>
      </c>
      <c r="M1073" s="15"/>
    </row>
    <row r="1074" spans="1:13">
      <c r="A1074" s="1" t="s">
        <v>216</v>
      </c>
      <c r="B1074" s="1" t="s">
        <v>277</v>
      </c>
      <c r="C1074" s="1">
        <v>2021</v>
      </c>
      <c r="D1074" s="14" t="s">
        <v>28</v>
      </c>
      <c r="E1074">
        <v>20</v>
      </c>
      <c r="F1074" s="10">
        <v>0</v>
      </c>
      <c r="G1074" s="10">
        <v>5000</v>
      </c>
      <c r="H1074" s="10">
        <v>1</v>
      </c>
      <c r="I1074" s="10">
        <v>650000</v>
      </c>
      <c r="J1074" s="10">
        <v>4640</v>
      </c>
      <c r="K1074" s="10">
        <v>167</v>
      </c>
      <c r="M1074" s="15"/>
    </row>
    <row r="1075" spans="1:13">
      <c r="A1075" s="1" t="s">
        <v>216</v>
      </c>
      <c r="B1075" s="1" t="s">
        <v>277</v>
      </c>
      <c r="C1075" s="1">
        <v>2021</v>
      </c>
      <c r="D1075" s="14" t="s">
        <v>29</v>
      </c>
      <c r="E1075">
        <v>21</v>
      </c>
      <c r="F1075" s="10">
        <v>0</v>
      </c>
      <c r="G1075" s="10">
        <v>0</v>
      </c>
      <c r="H1075" s="10">
        <v>0</v>
      </c>
      <c r="I1075" s="10">
        <v>0</v>
      </c>
      <c r="J1075" s="10">
        <v>1294</v>
      </c>
      <c r="K1075" s="10">
        <v>10</v>
      </c>
    </row>
    <row r="1076" spans="1:13">
      <c r="A1076" s="1" t="s">
        <v>216</v>
      </c>
      <c r="B1076" s="1" t="s">
        <v>277</v>
      </c>
      <c r="C1076" s="1">
        <v>2021</v>
      </c>
      <c r="D1076" s="14" t="s">
        <v>30</v>
      </c>
      <c r="E1076">
        <v>22</v>
      </c>
      <c r="G1076" s="10">
        <v>82500</v>
      </c>
      <c r="H1076" s="10">
        <v>0</v>
      </c>
      <c r="I1076" s="10">
        <v>0</v>
      </c>
      <c r="J1076" s="10">
        <v>18367</v>
      </c>
      <c r="K1076" s="10">
        <v>201</v>
      </c>
    </row>
    <row r="1077" spans="1:13">
      <c r="A1077" s="1" t="s">
        <v>216</v>
      </c>
      <c r="B1077" s="1" t="s">
        <v>277</v>
      </c>
      <c r="C1077" s="1">
        <v>2021</v>
      </c>
      <c r="D1077" s="38" t="s">
        <v>246</v>
      </c>
      <c r="E1077">
        <v>23</v>
      </c>
      <c r="F1077" s="10">
        <v>3254800</v>
      </c>
      <c r="G1077" s="10">
        <v>201400</v>
      </c>
      <c r="H1077" s="10">
        <v>0</v>
      </c>
      <c r="I1077" s="10">
        <v>0</v>
      </c>
      <c r="J1077" s="10">
        <v>27308</v>
      </c>
      <c r="K1077" s="10">
        <v>142</v>
      </c>
    </row>
    <row r="1078" spans="1:13">
      <c r="A1078" s="1" t="s">
        <v>216</v>
      </c>
      <c r="B1078" s="1" t="s">
        <v>277</v>
      </c>
      <c r="C1078" s="1">
        <v>2021</v>
      </c>
      <c r="D1078" s="14" t="s">
        <v>31</v>
      </c>
      <c r="E1078">
        <v>24</v>
      </c>
      <c r="G1078" s="10">
        <v>55000</v>
      </c>
      <c r="H1078" s="10">
        <v>0</v>
      </c>
      <c r="I1078" s="10">
        <v>0</v>
      </c>
      <c r="J1078" s="10">
        <v>71699</v>
      </c>
      <c r="K1078" s="10">
        <v>90</v>
      </c>
    </row>
    <row r="1079" spans="1:13">
      <c r="A1079" s="1" t="s">
        <v>216</v>
      </c>
      <c r="B1079" s="1" t="s">
        <v>277</v>
      </c>
      <c r="C1079" s="1">
        <v>2021</v>
      </c>
      <c r="D1079" s="14" t="s">
        <v>32</v>
      </c>
      <c r="E1079">
        <v>25</v>
      </c>
      <c r="F1079" s="10">
        <v>6405300</v>
      </c>
      <c r="G1079" s="10">
        <v>455200</v>
      </c>
      <c r="H1079" s="10">
        <v>1</v>
      </c>
      <c r="I1079" s="10">
        <v>400000</v>
      </c>
      <c r="J1079" s="10">
        <v>64671</v>
      </c>
      <c r="K1079" s="10">
        <v>598</v>
      </c>
    </row>
    <row r="1080" spans="1:13">
      <c r="A1080" s="1" t="s">
        <v>216</v>
      </c>
      <c r="B1080" s="1" t="s">
        <v>277</v>
      </c>
      <c r="C1080" s="1">
        <v>2021</v>
      </c>
      <c r="D1080" s="14" t="s">
        <v>33</v>
      </c>
      <c r="E1080">
        <v>26</v>
      </c>
      <c r="F1080" s="10">
        <v>660044</v>
      </c>
      <c r="G1080" s="10">
        <v>822980</v>
      </c>
      <c r="H1080" s="10">
        <v>2</v>
      </c>
      <c r="I1080" s="10">
        <v>3200000</v>
      </c>
      <c r="J1080" s="10">
        <v>126458</v>
      </c>
      <c r="K1080" s="10">
        <v>328</v>
      </c>
    </row>
    <row r="1081" spans="1:13">
      <c r="A1081" s="1" t="s">
        <v>216</v>
      </c>
      <c r="B1081" s="1" t="s">
        <v>277</v>
      </c>
      <c r="C1081" s="1">
        <v>2021</v>
      </c>
      <c r="D1081" s="14" t="s">
        <v>34</v>
      </c>
      <c r="E1081">
        <v>27</v>
      </c>
      <c r="F1081" s="10">
        <v>0</v>
      </c>
      <c r="G1081" s="10">
        <v>2500</v>
      </c>
      <c r="H1081" s="10">
        <v>0</v>
      </c>
      <c r="I1081" s="10">
        <v>0</v>
      </c>
      <c r="J1081" s="10">
        <v>17343</v>
      </c>
    </row>
    <row r="1082" spans="1:13">
      <c r="A1082" s="1" t="s">
        <v>240</v>
      </c>
      <c r="B1082" s="1" t="s">
        <v>277</v>
      </c>
      <c r="C1082" s="1">
        <v>2021</v>
      </c>
      <c r="D1082" s="14" t="s">
        <v>9</v>
      </c>
      <c r="E1082">
        <v>1</v>
      </c>
      <c r="F1082" s="10">
        <f>SUM(F1083:F1088)</f>
        <v>243715351</v>
      </c>
      <c r="G1082" s="10">
        <f>SUM(G1083:G1088)</f>
        <v>10953299</v>
      </c>
      <c r="H1082" s="10">
        <f>SUM(H1083:H1088)</f>
        <v>35</v>
      </c>
      <c r="I1082" s="10">
        <f>SUM(I1083:I1088)</f>
        <v>23291950</v>
      </c>
      <c r="J1082" s="10">
        <f>SUM(J1083:J1088)</f>
        <v>16075</v>
      </c>
      <c r="K1082" s="10">
        <f>SUM(K1083:K1088)</f>
        <v>76</v>
      </c>
    </row>
    <row r="1083" spans="1:13">
      <c r="A1083" s="1" t="s">
        <v>240</v>
      </c>
      <c r="B1083" s="1" t="s">
        <v>277</v>
      </c>
      <c r="C1083" s="1">
        <v>2021</v>
      </c>
      <c r="D1083" s="14" t="s">
        <v>10</v>
      </c>
      <c r="E1083">
        <v>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</row>
    <row r="1084" spans="1:13">
      <c r="A1084" s="1" t="s">
        <v>240</v>
      </c>
      <c r="B1084" s="1" t="s">
        <v>277</v>
      </c>
      <c r="C1084" s="1">
        <v>2021</v>
      </c>
      <c r="D1084" s="14" t="s">
        <v>11</v>
      </c>
      <c r="E1084">
        <v>3</v>
      </c>
      <c r="F1084" s="10">
        <v>0</v>
      </c>
      <c r="G1084" s="10">
        <v>20795</v>
      </c>
      <c r="H1084" s="10">
        <v>0</v>
      </c>
      <c r="I1084" s="10">
        <v>0</v>
      </c>
      <c r="J1084" s="10">
        <v>124</v>
      </c>
      <c r="K1084" s="10">
        <v>5</v>
      </c>
    </row>
    <row r="1085" spans="1:13">
      <c r="A1085" s="1" t="s">
        <v>240</v>
      </c>
      <c r="B1085" s="1" t="s">
        <v>277</v>
      </c>
      <c r="C1085" s="1">
        <v>2021</v>
      </c>
      <c r="D1085" s="14" t="s">
        <v>12</v>
      </c>
      <c r="E1085">
        <v>4</v>
      </c>
      <c r="F1085" s="10">
        <v>0</v>
      </c>
      <c r="G1085" s="10">
        <v>0</v>
      </c>
      <c r="H1085" s="10">
        <v>0</v>
      </c>
      <c r="I1085" s="10">
        <v>0</v>
      </c>
      <c r="J1085" s="10">
        <v>183</v>
      </c>
      <c r="K1085" s="10">
        <v>4</v>
      </c>
    </row>
    <row r="1086" spans="1:13">
      <c r="A1086" s="1" t="s">
        <v>240</v>
      </c>
      <c r="B1086" s="1" t="s">
        <v>277</v>
      </c>
      <c r="C1086" s="1">
        <v>2021</v>
      </c>
      <c r="D1086" s="14" t="s">
        <v>13</v>
      </c>
      <c r="E1086">
        <v>5</v>
      </c>
      <c r="F1086" s="10">
        <v>0</v>
      </c>
      <c r="G1086" s="10">
        <v>508021</v>
      </c>
      <c r="H1086" s="10">
        <v>0</v>
      </c>
      <c r="I1086" s="10">
        <v>0</v>
      </c>
      <c r="J1086" s="10">
        <v>483</v>
      </c>
      <c r="K1086" s="10">
        <v>2</v>
      </c>
    </row>
    <row r="1087" spans="1:13">
      <c r="A1087" s="1" t="s">
        <v>240</v>
      </c>
      <c r="B1087" s="1" t="s">
        <v>277</v>
      </c>
      <c r="C1087" s="1">
        <v>2021</v>
      </c>
      <c r="D1087" s="14" t="s">
        <v>14</v>
      </c>
      <c r="E1087">
        <v>6</v>
      </c>
      <c r="F1087" s="10">
        <v>187435600</v>
      </c>
      <c r="G1087" s="10">
        <v>9833617</v>
      </c>
      <c r="H1087" s="10">
        <v>3</v>
      </c>
      <c r="I1087" s="10">
        <v>325000</v>
      </c>
      <c r="J1087" s="10">
        <v>6558</v>
      </c>
      <c r="K1087" s="10">
        <v>52</v>
      </c>
    </row>
    <row r="1088" spans="1:13">
      <c r="A1088" s="1" t="s">
        <v>240</v>
      </c>
      <c r="B1088" s="1" t="s">
        <v>277</v>
      </c>
      <c r="C1088" s="1">
        <v>2021</v>
      </c>
      <c r="D1088" s="14" t="s">
        <v>15</v>
      </c>
      <c r="E1088">
        <v>7</v>
      </c>
      <c r="F1088" s="10">
        <v>56279751</v>
      </c>
      <c r="G1088" s="10">
        <v>590866</v>
      </c>
      <c r="H1088" s="10">
        <v>32</v>
      </c>
      <c r="I1088" s="10">
        <v>22966950</v>
      </c>
      <c r="J1088" s="10">
        <v>8727</v>
      </c>
      <c r="K1088" s="10">
        <v>13</v>
      </c>
    </row>
    <row r="1089" spans="1:13">
      <c r="A1089" s="1" t="s">
        <v>240</v>
      </c>
      <c r="B1089" s="1" t="s">
        <v>277</v>
      </c>
      <c r="C1089" s="1">
        <v>2021</v>
      </c>
      <c r="D1089" s="14" t="s">
        <v>16</v>
      </c>
      <c r="E1089">
        <v>8</v>
      </c>
      <c r="F1089" s="10">
        <v>8829504</v>
      </c>
      <c r="G1089" s="10">
        <v>3717321</v>
      </c>
      <c r="H1089" s="10">
        <v>8</v>
      </c>
      <c r="I1089" s="10">
        <v>6579504</v>
      </c>
      <c r="J1089" s="10">
        <v>4911</v>
      </c>
      <c r="K1089" s="10">
        <v>2</v>
      </c>
    </row>
    <row r="1090" spans="1:13">
      <c r="A1090" s="1" t="s">
        <v>240</v>
      </c>
      <c r="B1090" s="1" t="s">
        <v>277</v>
      </c>
      <c r="C1090" s="1">
        <v>2021</v>
      </c>
      <c r="D1090" s="14" t="s">
        <v>17</v>
      </c>
      <c r="E1090">
        <v>9</v>
      </c>
      <c r="F1090" s="10">
        <v>2450000</v>
      </c>
      <c r="G1090" s="10">
        <v>8506422</v>
      </c>
      <c r="H1090" s="10">
        <v>8</v>
      </c>
      <c r="I1090" s="10">
        <v>604425</v>
      </c>
      <c r="J1090" s="10">
        <v>39765</v>
      </c>
      <c r="K1090" s="10">
        <v>18</v>
      </c>
    </row>
    <row r="1091" spans="1:13">
      <c r="A1091" s="1" t="s">
        <v>240</v>
      </c>
      <c r="B1091" s="1" t="s">
        <v>277</v>
      </c>
      <c r="C1091" s="1">
        <v>2021</v>
      </c>
      <c r="D1091" s="14" t="s">
        <v>18</v>
      </c>
      <c r="E1091">
        <v>10</v>
      </c>
      <c r="F1091" s="10">
        <v>2400850</v>
      </c>
      <c r="G1091" s="10">
        <v>182997</v>
      </c>
      <c r="H1091" s="10">
        <v>0</v>
      </c>
      <c r="I1091" s="10">
        <v>0</v>
      </c>
      <c r="J1091" s="10">
        <v>457</v>
      </c>
    </row>
    <row r="1092" spans="1:13">
      <c r="A1092" s="1" t="s">
        <v>240</v>
      </c>
      <c r="B1092" s="1" t="s">
        <v>277</v>
      </c>
      <c r="C1092" s="1">
        <v>2021</v>
      </c>
      <c r="D1092" s="14" t="s">
        <v>19</v>
      </c>
      <c r="E1092">
        <v>11</v>
      </c>
      <c r="F1092" s="10">
        <v>0</v>
      </c>
      <c r="G1092" s="10">
        <v>1010494</v>
      </c>
      <c r="H1092" s="10">
        <v>0</v>
      </c>
      <c r="I1092" s="10">
        <v>0</v>
      </c>
      <c r="J1092" s="10">
        <v>3504</v>
      </c>
      <c r="K1092" s="10">
        <v>1</v>
      </c>
    </row>
    <row r="1093" spans="1:13">
      <c r="A1093" s="1" t="s">
        <v>240</v>
      </c>
      <c r="B1093" s="1" t="s">
        <v>277</v>
      </c>
      <c r="C1093" s="1">
        <v>2021</v>
      </c>
      <c r="D1093" s="14" t="s">
        <v>20</v>
      </c>
      <c r="E1093">
        <v>12</v>
      </c>
      <c r="F1093" s="10">
        <v>75239617</v>
      </c>
      <c r="G1093" s="10">
        <v>10675124</v>
      </c>
      <c r="H1093" s="10">
        <v>5</v>
      </c>
      <c r="I1093" s="10">
        <v>1011116</v>
      </c>
      <c r="J1093" s="10">
        <v>6431</v>
      </c>
      <c r="K1093" s="10">
        <v>8</v>
      </c>
    </row>
    <row r="1094" spans="1:13">
      <c r="A1094" s="1" t="s">
        <v>240</v>
      </c>
      <c r="B1094" s="1" t="s">
        <v>277</v>
      </c>
      <c r="C1094" s="1">
        <v>2021</v>
      </c>
      <c r="D1094" s="14" t="s">
        <v>21</v>
      </c>
      <c r="E1094">
        <v>13</v>
      </c>
      <c r="F1094" s="10">
        <v>74018251</v>
      </c>
      <c r="G1094" s="10">
        <v>58981907</v>
      </c>
      <c r="H1094" s="10">
        <v>35</v>
      </c>
      <c r="I1094" s="10">
        <v>19002453</v>
      </c>
      <c r="J1094" s="10">
        <v>410159</v>
      </c>
      <c r="K1094" s="10">
        <v>378</v>
      </c>
    </row>
    <row r="1095" spans="1:13">
      <c r="A1095" s="1" t="s">
        <v>240</v>
      </c>
      <c r="B1095" s="1" t="s">
        <v>277</v>
      </c>
      <c r="C1095" s="1">
        <v>2021</v>
      </c>
      <c r="D1095" s="14" t="s">
        <v>22</v>
      </c>
      <c r="E1095">
        <v>14</v>
      </c>
      <c r="F1095" s="10">
        <v>22065610</v>
      </c>
      <c r="G1095" s="10">
        <v>14466196</v>
      </c>
      <c r="H1095" s="10">
        <v>7</v>
      </c>
      <c r="I1095" s="10">
        <v>700202</v>
      </c>
      <c r="J1095" s="10">
        <v>31382</v>
      </c>
      <c r="K1095" s="10">
        <v>24</v>
      </c>
    </row>
    <row r="1096" spans="1:13">
      <c r="A1096" s="1" t="s">
        <v>240</v>
      </c>
      <c r="B1096" s="1" t="s">
        <v>277</v>
      </c>
      <c r="C1096" s="1">
        <v>2021</v>
      </c>
      <c r="D1096" s="14" t="s">
        <v>23</v>
      </c>
      <c r="E1096">
        <v>15</v>
      </c>
      <c r="F1096" s="10">
        <v>14966541</v>
      </c>
      <c r="G1096" s="10">
        <v>11712108</v>
      </c>
      <c r="H1096" s="10">
        <v>14</v>
      </c>
      <c r="I1096" s="10">
        <v>3309464</v>
      </c>
      <c r="J1096" s="10">
        <v>22063</v>
      </c>
    </row>
    <row r="1097" spans="1:13">
      <c r="A1097" s="1" t="s">
        <v>240</v>
      </c>
      <c r="B1097" s="1" t="s">
        <v>277</v>
      </c>
      <c r="C1097" s="1">
        <v>2021</v>
      </c>
      <c r="D1097" s="14" t="s">
        <v>24</v>
      </c>
      <c r="E1097">
        <v>16</v>
      </c>
      <c r="F1097" s="10">
        <v>24399196</v>
      </c>
      <c r="G1097" s="10">
        <v>6240390</v>
      </c>
      <c r="H1097" s="10">
        <v>19</v>
      </c>
      <c r="I1097" s="10">
        <v>12790446</v>
      </c>
      <c r="J1097" s="10">
        <v>31738</v>
      </c>
      <c r="K1097" s="10">
        <v>36</v>
      </c>
    </row>
    <row r="1098" spans="1:13">
      <c r="A1098" s="1" t="s">
        <v>240</v>
      </c>
      <c r="B1098" s="1" t="s">
        <v>277</v>
      </c>
      <c r="C1098" s="1">
        <v>2021</v>
      </c>
      <c r="D1098" s="14" t="s">
        <v>25</v>
      </c>
      <c r="E1098">
        <v>17</v>
      </c>
      <c r="F1098" s="10">
        <f>SUM(F1099:F1104)</f>
        <v>20457512</v>
      </c>
      <c r="G1098" s="10">
        <f>SUM(G1099:G1104)</f>
        <v>14940082</v>
      </c>
      <c r="H1098" s="10">
        <f>SUM(H1099:H1104)</f>
        <v>33</v>
      </c>
      <c r="I1098" s="10">
        <f>SUM(I1099:I1104)</f>
        <v>16090601</v>
      </c>
      <c r="J1098" s="10">
        <f>SUM(J1099:J1104)</f>
        <v>290576</v>
      </c>
      <c r="K1098" s="10">
        <f>SUM(K1099:K1104)</f>
        <v>93</v>
      </c>
      <c r="L1098" s="23">
        <v>650000</v>
      </c>
      <c r="M1098" s="15"/>
    </row>
    <row r="1099" spans="1:13">
      <c r="A1099" s="1" t="s">
        <v>240</v>
      </c>
      <c r="B1099" s="1" t="s">
        <v>277</v>
      </c>
      <c r="C1099" s="1">
        <v>2021</v>
      </c>
      <c r="D1099" s="14" t="s">
        <v>26</v>
      </c>
      <c r="E1099">
        <v>18</v>
      </c>
      <c r="F1099" s="10">
        <v>4715392</v>
      </c>
      <c r="G1099" s="10">
        <v>2513714</v>
      </c>
      <c r="H1099" s="10">
        <v>6</v>
      </c>
      <c r="I1099" s="10">
        <v>4625392</v>
      </c>
      <c r="J1099" s="10">
        <v>5862</v>
      </c>
      <c r="K1099" s="10">
        <v>19</v>
      </c>
      <c r="M1099" s="15"/>
    </row>
    <row r="1100" spans="1:13">
      <c r="A1100" s="1" t="s">
        <v>240</v>
      </c>
      <c r="B1100" s="1" t="s">
        <v>277</v>
      </c>
      <c r="C1100" s="1">
        <v>2021</v>
      </c>
      <c r="D1100" s="14" t="s">
        <v>27</v>
      </c>
      <c r="E1100">
        <v>19</v>
      </c>
      <c r="F1100" s="10">
        <v>0</v>
      </c>
      <c r="G1100" s="10">
        <v>420500</v>
      </c>
      <c r="H1100" s="10">
        <v>3</v>
      </c>
      <c r="I1100" s="10">
        <v>126658</v>
      </c>
      <c r="J1100" s="10">
        <v>936</v>
      </c>
      <c r="K1100" s="10">
        <v>0</v>
      </c>
      <c r="M1100" s="15"/>
    </row>
    <row r="1101" spans="1:13">
      <c r="A1101" s="1" t="s">
        <v>240</v>
      </c>
      <c r="B1101" s="1" t="s">
        <v>277</v>
      </c>
      <c r="C1101" s="1">
        <v>2021</v>
      </c>
      <c r="D1101" s="14" t="s">
        <v>28</v>
      </c>
      <c r="E1101">
        <v>20</v>
      </c>
      <c r="F1101" s="10">
        <v>0</v>
      </c>
      <c r="G1101" s="10">
        <v>707033</v>
      </c>
      <c r="H1101" s="10">
        <v>2</v>
      </c>
      <c r="I1101" s="10">
        <v>255000</v>
      </c>
      <c r="J1101" s="10">
        <v>2201</v>
      </c>
      <c r="K1101" s="10">
        <v>7</v>
      </c>
      <c r="M1101" s="15"/>
    </row>
    <row r="1102" spans="1:13">
      <c r="A1102" s="1" t="s">
        <v>240</v>
      </c>
      <c r="B1102" s="1" t="s">
        <v>277</v>
      </c>
      <c r="C1102" s="1">
        <v>2021</v>
      </c>
      <c r="D1102" s="14" t="s">
        <v>29</v>
      </c>
      <c r="E1102">
        <v>21</v>
      </c>
      <c r="F1102" s="10">
        <v>0</v>
      </c>
      <c r="G1102" s="10">
        <v>0</v>
      </c>
      <c r="H1102" s="10">
        <v>0</v>
      </c>
      <c r="I1102" s="10">
        <v>0</v>
      </c>
      <c r="J1102" s="10">
        <v>485</v>
      </c>
      <c r="K1102" s="10">
        <v>6</v>
      </c>
    </row>
    <row r="1103" spans="1:13">
      <c r="A1103" s="1" t="s">
        <v>240</v>
      </c>
      <c r="B1103" s="1" t="s">
        <v>277</v>
      </c>
      <c r="C1103" s="1">
        <v>2021</v>
      </c>
      <c r="D1103" s="14" t="s">
        <v>30</v>
      </c>
      <c r="E1103">
        <v>22</v>
      </c>
      <c r="F1103" s="10">
        <v>1350000</v>
      </c>
      <c r="G1103" s="10">
        <v>1301883</v>
      </c>
      <c r="H1103" s="10">
        <v>9</v>
      </c>
      <c r="I1103" s="10">
        <v>357732</v>
      </c>
      <c r="J1103" s="10">
        <v>6100</v>
      </c>
      <c r="K1103" s="10">
        <v>44</v>
      </c>
    </row>
    <row r="1104" spans="1:13">
      <c r="A1104" s="1" t="s">
        <v>240</v>
      </c>
      <c r="B1104" s="1" t="s">
        <v>277</v>
      </c>
      <c r="C1104" s="1">
        <v>2021</v>
      </c>
      <c r="D1104" s="38" t="s">
        <v>246</v>
      </c>
      <c r="E1104">
        <v>23</v>
      </c>
      <c r="F1104" s="10">
        <v>14392120</v>
      </c>
      <c r="G1104" s="10">
        <v>9996952</v>
      </c>
      <c r="H1104" s="10">
        <v>13</v>
      </c>
      <c r="I1104" s="10">
        <v>10725819</v>
      </c>
      <c r="J1104" s="10">
        <v>274992</v>
      </c>
      <c r="K1104" s="10">
        <v>17</v>
      </c>
    </row>
    <row r="1105" spans="1:11">
      <c r="A1105" s="1" t="s">
        <v>240</v>
      </c>
      <c r="B1105" s="1" t="s">
        <v>277</v>
      </c>
      <c r="C1105" s="1">
        <v>2021</v>
      </c>
      <c r="D1105" s="14" t="s">
        <v>31</v>
      </c>
      <c r="E1105">
        <v>24</v>
      </c>
      <c r="F1105" s="10">
        <v>25266803</v>
      </c>
      <c r="G1105" s="10">
        <v>3896115</v>
      </c>
      <c r="H1105" s="10">
        <v>17</v>
      </c>
      <c r="I1105" s="10">
        <v>5776179</v>
      </c>
      <c r="J1105" s="10">
        <v>29897</v>
      </c>
      <c r="K1105" s="10">
        <v>6</v>
      </c>
    </row>
    <row r="1106" spans="1:11">
      <c r="A1106" s="1" t="s">
        <v>240</v>
      </c>
      <c r="B1106" s="1" t="s">
        <v>277</v>
      </c>
      <c r="C1106" s="1">
        <v>2021</v>
      </c>
      <c r="D1106" s="14" t="s">
        <v>32</v>
      </c>
      <c r="E1106">
        <v>25</v>
      </c>
      <c r="F1106" s="10">
        <v>17014701</v>
      </c>
      <c r="G1106" s="10">
        <v>22118477</v>
      </c>
      <c r="H1106" s="10">
        <v>25</v>
      </c>
      <c r="I1106" s="10">
        <v>9887207</v>
      </c>
      <c r="J1106" s="10">
        <v>214018</v>
      </c>
      <c r="K1106" s="10">
        <v>154</v>
      </c>
    </row>
    <row r="1107" spans="1:11">
      <c r="A1107" s="1" t="s">
        <v>240</v>
      </c>
      <c r="B1107" s="1" t="s">
        <v>277</v>
      </c>
      <c r="C1107" s="1">
        <v>2021</v>
      </c>
      <c r="D1107" s="14" t="s">
        <v>33</v>
      </c>
      <c r="E1107">
        <v>26</v>
      </c>
      <c r="F1107" s="10">
        <v>899992460</v>
      </c>
      <c r="G1107" s="10">
        <v>58975991</v>
      </c>
      <c r="H1107" s="10">
        <v>16</v>
      </c>
      <c r="I1107" s="10">
        <v>18843360</v>
      </c>
      <c r="J1107" s="10">
        <v>139527</v>
      </c>
      <c r="K1107" s="10">
        <v>464</v>
      </c>
    </row>
    <row r="1108" spans="1:11">
      <c r="A1108" s="1" t="s">
        <v>240</v>
      </c>
      <c r="B1108" s="1" t="s">
        <v>277</v>
      </c>
      <c r="C1108" s="1">
        <v>2021</v>
      </c>
      <c r="D1108" s="14" t="s">
        <v>34</v>
      </c>
      <c r="E1108">
        <v>27</v>
      </c>
      <c r="F1108" s="10">
        <v>4488041</v>
      </c>
      <c r="G1108" s="10">
        <v>491959</v>
      </c>
      <c r="H1108" s="10">
        <v>0</v>
      </c>
      <c r="I1108" s="10">
        <v>0</v>
      </c>
      <c r="J1108" s="10">
        <v>271444</v>
      </c>
    </row>
    <row r="1109" spans="1:11">
      <c r="A1109" s="1" t="s">
        <v>231</v>
      </c>
      <c r="B1109" s="1" t="s">
        <v>274</v>
      </c>
      <c r="C1109" s="1">
        <v>2021</v>
      </c>
      <c r="D1109" s="14" t="s">
        <v>9</v>
      </c>
      <c r="E1109">
        <v>1</v>
      </c>
      <c r="F1109" s="10">
        <f>SUM(F1110:F1115)</f>
        <v>0</v>
      </c>
      <c r="G1109" s="10">
        <f>SUM(G1110:G1115)</f>
        <v>644247</v>
      </c>
      <c r="H1109" s="10">
        <f>SUM(H1110:H1115)</f>
        <v>0</v>
      </c>
      <c r="I1109" s="10">
        <f>SUM(I1110:I1115)</f>
        <v>0</v>
      </c>
      <c r="J1109" s="10">
        <f>SUM(J1110:J1115)</f>
        <v>1982</v>
      </c>
      <c r="K1109" s="10">
        <f>SUM(K1110:K1115)</f>
        <v>29</v>
      </c>
    </row>
    <row r="1110" spans="1:11">
      <c r="A1110" s="1" t="s">
        <v>231</v>
      </c>
      <c r="B1110" s="1" t="s">
        <v>274</v>
      </c>
      <c r="C1110" s="1">
        <v>2021</v>
      </c>
      <c r="D1110" s="14" t="s">
        <v>10</v>
      </c>
      <c r="E1110">
        <v>2</v>
      </c>
      <c r="G1110" s="10">
        <v>0</v>
      </c>
      <c r="J1110" s="10">
        <v>185</v>
      </c>
    </row>
    <row r="1111" spans="1:11">
      <c r="A1111" s="1" t="s">
        <v>231</v>
      </c>
      <c r="B1111" s="1" t="s">
        <v>274</v>
      </c>
      <c r="C1111" s="1">
        <v>2021</v>
      </c>
      <c r="D1111" s="14" t="s">
        <v>11</v>
      </c>
      <c r="E1111">
        <v>3</v>
      </c>
      <c r="J1111" s="10">
        <v>137</v>
      </c>
      <c r="K1111" s="10">
        <v>1</v>
      </c>
    </row>
    <row r="1112" spans="1:11">
      <c r="A1112" s="1" t="s">
        <v>231</v>
      </c>
      <c r="B1112" s="1" t="s">
        <v>274</v>
      </c>
      <c r="C1112" s="1">
        <v>2021</v>
      </c>
      <c r="D1112" s="14" t="s">
        <v>12</v>
      </c>
      <c r="E1112">
        <v>4</v>
      </c>
    </row>
    <row r="1113" spans="1:11">
      <c r="A1113" s="1" t="s">
        <v>231</v>
      </c>
      <c r="B1113" s="1" t="s">
        <v>274</v>
      </c>
      <c r="C1113" s="1">
        <v>2021</v>
      </c>
      <c r="D1113" s="14" t="s">
        <v>13</v>
      </c>
      <c r="E1113">
        <v>5</v>
      </c>
      <c r="G1113" s="10">
        <v>36000</v>
      </c>
      <c r="J1113" s="10">
        <v>6</v>
      </c>
    </row>
    <row r="1114" spans="1:11">
      <c r="A1114" s="1" t="s">
        <v>231</v>
      </c>
      <c r="B1114" s="1" t="s">
        <v>274</v>
      </c>
      <c r="C1114" s="1">
        <v>2021</v>
      </c>
      <c r="D1114" s="14" t="s">
        <v>14</v>
      </c>
      <c r="E1114">
        <v>6</v>
      </c>
      <c r="G1114" s="10">
        <v>458247</v>
      </c>
      <c r="J1114" s="10">
        <v>1190</v>
      </c>
      <c r="K1114" s="10">
        <v>23</v>
      </c>
    </row>
    <row r="1115" spans="1:11">
      <c r="A1115" s="1" t="s">
        <v>231</v>
      </c>
      <c r="B1115" s="1" t="s">
        <v>274</v>
      </c>
      <c r="C1115" s="1">
        <v>2021</v>
      </c>
      <c r="D1115" s="14" t="s">
        <v>15</v>
      </c>
      <c r="E1115">
        <v>7</v>
      </c>
      <c r="G1115" s="10">
        <v>150000</v>
      </c>
      <c r="J1115" s="10">
        <v>464</v>
      </c>
      <c r="K1115" s="10">
        <v>5</v>
      </c>
    </row>
    <row r="1116" spans="1:11">
      <c r="A1116" s="1" t="s">
        <v>231</v>
      </c>
      <c r="B1116" s="1" t="s">
        <v>274</v>
      </c>
      <c r="C1116" s="1">
        <v>2021</v>
      </c>
      <c r="D1116" s="14" t="s">
        <v>16</v>
      </c>
      <c r="E1116">
        <v>8</v>
      </c>
      <c r="G1116" s="10">
        <v>965496</v>
      </c>
      <c r="H1116" s="10">
        <v>2</v>
      </c>
      <c r="I1116" s="10">
        <v>499720</v>
      </c>
      <c r="J1116" s="10">
        <v>1683</v>
      </c>
      <c r="K1116" s="10">
        <v>11</v>
      </c>
    </row>
    <row r="1117" spans="1:11">
      <c r="A1117" s="1" t="s">
        <v>231</v>
      </c>
      <c r="B1117" s="1" t="s">
        <v>274</v>
      </c>
      <c r="C1117" s="1">
        <v>2021</v>
      </c>
      <c r="D1117" s="14" t="s">
        <v>17</v>
      </c>
      <c r="E1117">
        <v>9</v>
      </c>
      <c r="G1117" s="10">
        <v>2154</v>
      </c>
      <c r="J1117" s="10">
        <v>1799</v>
      </c>
      <c r="K1117" s="10">
        <v>93</v>
      </c>
    </row>
    <row r="1118" spans="1:11">
      <c r="A1118" s="1" t="s">
        <v>231</v>
      </c>
      <c r="B1118" s="1" t="s">
        <v>274</v>
      </c>
      <c r="C1118" s="1">
        <v>2021</v>
      </c>
      <c r="D1118" s="14" t="s">
        <v>18</v>
      </c>
      <c r="E1118">
        <v>10</v>
      </c>
      <c r="F1118" s="10">
        <v>2000000</v>
      </c>
      <c r="G1118" s="10">
        <v>20894</v>
      </c>
      <c r="J1118" s="10">
        <v>12</v>
      </c>
    </row>
    <row r="1119" spans="1:11">
      <c r="A1119" s="1" t="s">
        <v>231</v>
      </c>
      <c r="B1119" s="1" t="s">
        <v>274</v>
      </c>
      <c r="C1119" s="1">
        <v>2021</v>
      </c>
      <c r="D1119" s="14" t="s">
        <v>19</v>
      </c>
      <c r="E1119">
        <v>11</v>
      </c>
      <c r="F1119" s="10">
        <v>3363235</v>
      </c>
      <c r="J1119" s="10">
        <v>277</v>
      </c>
      <c r="K1119" s="10">
        <v>7</v>
      </c>
    </row>
    <row r="1120" spans="1:11">
      <c r="A1120" s="1" t="s">
        <v>231</v>
      </c>
      <c r="B1120" s="1" t="s">
        <v>274</v>
      </c>
      <c r="C1120" s="1">
        <v>2021</v>
      </c>
      <c r="D1120" s="14" t="s">
        <v>20</v>
      </c>
      <c r="E1120">
        <v>12</v>
      </c>
      <c r="F1120" s="10">
        <v>489100</v>
      </c>
      <c r="G1120" s="10">
        <v>931405</v>
      </c>
      <c r="J1120" s="10">
        <v>3700</v>
      </c>
      <c r="K1120" s="10">
        <v>28</v>
      </c>
    </row>
    <row r="1121" spans="1:13">
      <c r="A1121" s="1" t="s">
        <v>231</v>
      </c>
      <c r="B1121" s="1" t="s">
        <v>274</v>
      </c>
      <c r="C1121" s="1">
        <v>2021</v>
      </c>
      <c r="D1121" s="14" t="s">
        <v>21</v>
      </c>
      <c r="E1121">
        <v>13</v>
      </c>
      <c r="F1121" s="10">
        <v>1940000</v>
      </c>
      <c r="G1121" s="10">
        <v>32254054</v>
      </c>
      <c r="H1121" s="10">
        <v>13</v>
      </c>
      <c r="I1121" s="10">
        <v>1200000</v>
      </c>
      <c r="J1121" s="10">
        <v>221647</v>
      </c>
      <c r="K1121" s="10">
        <v>298</v>
      </c>
    </row>
    <row r="1122" spans="1:13">
      <c r="A1122" s="1" t="s">
        <v>231</v>
      </c>
      <c r="B1122" s="1" t="s">
        <v>274</v>
      </c>
      <c r="C1122" s="1">
        <v>2021</v>
      </c>
      <c r="D1122" s="14" t="s">
        <v>22</v>
      </c>
      <c r="E1122">
        <v>14</v>
      </c>
      <c r="F1122" s="10">
        <v>2631840</v>
      </c>
      <c r="G1122" s="10">
        <v>1643008</v>
      </c>
      <c r="J1122" s="10">
        <v>16846</v>
      </c>
      <c r="K1122" s="10">
        <v>21</v>
      </c>
    </row>
    <row r="1123" spans="1:13">
      <c r="A1123" s="1" t="s">
        <v>231</v>
      </c>
      <c r="B1123" s="1" t="s">
        <v>274</v>
      </c>
      <c r="C1123" s="1">
        <v>2021</v>
      </c>
      <c r="D1123" s="14" t="s">
        <v>23</v>
      </c>
      <c r="E1123">
        <v>15</v>
      </c>
      <c r="F1123" s="10">
        <v>5293500</v>
      </c>
      <c r="G1123" s="10">
        <v>2557109</v>
      </c>
      <c r="I1123" s="10">
        <v>0</v>
      </c>
      <c r="J1123" s="10">
        <v>13225</v>
      </c>
    </row>
    <row r="1124" spans="1:13">
      <c r="A1124" s="1" t="s">
        <v>231</v>
      </c>
      <c r="B1124" s="1" t="s">
        <v>274</v>
      </c>
      <c r="C1124" s="1">
        <v>2021</v>
      </c>
      <c r="D1124" s="14" t="s">
        <v>24</v>
      </c>
      <c r="E1124">
        <v>16</v>
      </c>
      <c r="F1124" s="10">
        <v>100000</v>
      </c>
      <c r="G1124" s="10">
        <v>389418</v>
      </c>
      <c r="J1124" s="10">
        <v>8328</v>
      </c>
      <c r="K1124" s="10">
        <v>17</v>
      </c>
    </row>
    <row r="1125" spans="1:13">
      <c r="A1125" s="1" t="s">
        <v>231</v>
      </c>
      <c r="B1125" s="1" t="s">
        <v>274</v>
      </c>
      <c r="C1125" s="1">
        <v>2021</v>
      </c>
      <c r="D1125" s="14" t="s">
        <v>25</v>
      </c>
      <c r="E1125">
        <v>17</v>
      </c>
      <c r="F1125" s="10">
        <f>SUM(F1126:F1131)</f>
        <v>22125425</v>
      </c>
      <c r="G1125" s="10">
        <f>SUM(G1126:G1131)</f>
        <v>9084451</v>
      </c>
      <c r="H1125" s="10">
        <f>SUM(H1126:H1131)</f>
        <v>3</v>
      </c>
      <c r="I1125" s="10">
        <f>SUM(I1126:I1131)</f>
        <v>50000</v>
      </c>
      <c r="J1125" s="10">
        <f>SUM(J1126:J1131)</f>
        <v>119312</v>
      </c>
      <c r="K1125" s="10">
        <f>SUM(K1126:K1131)</f>
        <v>550</v>
      </c>
      <c r="L1125" s="23">
        <v>906999</v>
      </c>
      <c r="M1125" s="15"/>
    </row>
    <row r="1126" spans="1:13">
      <c r="A1126" s="1" t="s">
        <v>231</v>
      </c>
      <c r="B1126" s="1" t="s">
        <v>274</v>
      </c>
      <c r="C1126" s="1">
        <v>2021</v>
      </c>
      <c r="D1126" s="14" t="s">
        <v>26</v>
      </c>
      <c r="E1126">
        <v>18</v>
      </c>
      <c r="F1126" s="10">
        <v>22100000</v>
      </c>
      <c r="G1126" s="10">
        <v>4542226</v>
      </c>
      <c r="H1126" s="10">
        <v>1</v>
      </c>
      <c r="I1126" s="10">
        <v>5000</v>
      </c>
      <c r="J1126" s="10">
        <v>5904</v>
      </c>
      <c r="K1126" s="10">
        <v>64</v>
      </c>
      <c r="M1126" s="15"/>
    </row>
    <row r="1127" spans="1:13">
      <c r="A1127" s="1" t="s">
        <v>231</v>
      </c>
      <c r="B1127" s="1" t="s">
        <v>274</v>
      </c>
      <c r="C1127" s="1">
        <v>2021</v>
      </c>
      <c r="D1127" s="14" t="s">
        <v>27</v>
      </c>
      <c r="E1127">
        <v>19</v>
      </c>
      <c r="G1127" s="10">
        <v>0</v>
      </c>
      <c r="M1127" s="15"/>
    </row>
    <row r="1128" spans="1:13">
      <c r="A1128" s="1" t="s">
        <v>231</v>
      </c>
      <c r="B1128" s="1" t="s">
        <v>274</v>
      </c>
      <c r="C1128" s="1">
        <v>2021</v>
      </c>
      <c r="D1128" s="14" t="s">
        <v>28</v>
      </c>
      <c r="E1128">
        <v>20</v>
      </c>
      <c r="F1128" s="10">
        <v>25425</v>
      </c>
      <c r="G1128" s="10">
        <v>339316</v>
      </c>
      <c r="J1128" s="10">
        <v>539</v>
      </c>
      <c r="K1128" s="10">
        <v>17</v>
      </c>
      <c r="M1128" s="15"/>
    </row>
    <row r="1129" spans="1:13">
      <c r="A1129" s="1" t="s">
        <v>231</v>
      </c>
      <c r="B1129" s="1" t="s">
        <v>274</v>
      </c>
      <c r="C1129" s="1">
        <v>2021</v>
      </c>
      <c r="D1129" s="14" t="s">
        <v>29</v>
      </c>
      <c r="E1129">
        <v>21</v>
      </c>
      <c r="J1129" s="10">
        <v>266</v>
      </c>
      <c r="K1129" s="10">
        <v>16</v>
      </c>
    </row>
    <row r="1130" spans="1:13">
      <c r="A1130" s="1" t="s">
        <v>231</v>
      </c>
      <c r="B1130" s="1" t="s">
        <v>274</v>
      </c>
      <c r="C1130" s="1">
        <v>2021</v>
      </c>
      <c r="D1130" s="14" t="s">
        <v>30</v>
      </c>
      <c r="E1130">
        <v>22</v>
      </c>
      <c r="G1130" s="10">
        <v>453229</v>
      </c>
      <c r="H1130" s="10">
        <v>1</v>
      </c>
      <c r="I1130" s="10">
        <v>5000</v>
      </c>
      <c r="J1130" s="10">
        <v>16435</v>
      </c>
      <c r="K1130" s="10">
        <v>414</v>
      </c>
    </row>
    <row r="1131" spans="1:13">
      <c r="A1131" s="1" t="s">
        <v>231</v>
      </c>
      <c r="B1131" s="1" t="s">
        <v>274</v>
      </c>
      <c r="C1131" s="1">
        <v>2021</v>
      </c>
      <c r="D1131" s="38" t="s">
        <v>246</v>
      </c>
      <c r="E1131">
        <v>23</v>
      </c>
      <c r="G1131" s="10">
        <v>3749680</v>
      </c>
      <c r="H1131" s="10">
        <v>1</v>
      </c>
      <c r="I1131" s="10">
        <v>40000</v>
      </c>
      <c r="J1131" s="10">
        <v>96168</v>
      </c>
      <c r="K1131" s="10">
        <v>39</v>
      </c>
    </row>
    <row r="1132" spans="1:13">
      <c r="A1132" s="1" t="s">
        <v>231</v>
      </c>
      <c r="B1132" s="1" t="s">
        <v>274</v>
      </c>
      <c r="C1132" s="1">
        <v>2021</v>
      </c>
      <c r="D1132" s="14" t="s">
        <v>31</v>
      </c>
      <c r="E1132">
        <v>24</v>
      </c>
      <c r="F1132" s="10">
        <v>897000</v>
      </c>
      <c r="G1132" s="10">
        <v>1219753</v>
      </c>
      <c r="J1132" s="10">
        <v>30309</v>
      </c>
      <c r="K1132" s="10">
        <v>17</v>
      </c>
    </row>
    <row r="1133" spans="1:13">
      <c r="A1133" s="1" t="s">
        <v>231</v>
      </c>
      <c r="B1133" s="1" t="s">
        <v>274</v>
      </c>
      <c r="C1133" s="1">
        <v>2021</v>
      </c>
      <c r="D1133" s="14" t="s">
        <v>32</v>
      </c>
      <c r="E1133">
        <v>25</v>
      </c>
      <c r="F1133" s="10">
        <v>3648546</v>
      </c>
      <c r="G1133" s="10">
        <v>1753495</v>
      </c>
      <c r="H1133" s="10">
        <v>1</v>
      </c>
      <c r="I1133" s="10">
        <v>150000</v>
      </c>
      <c r="J1133" s="10">
        <v>32289</v>
      </c>
      <c r="K1133" s="10">
        <v>1244</v>
      </c>
    </row>
    <row r="1134" spans="1:13">
      <c r="A1134" s="1" t="s">
        <v>231</v>
      </c>
      <c r="B1134" s="1" t="s">
        <v>274</v>
      </c>
      <c r="C1134" s="1">
        <v>2021</v>
      </c>
      <c r="D1134" s="14" t="s">
        <v>33</v>
      </c>
      <c r="E1134">
        <v>26</v>
      </c>
      <c r="F1134" s="10">
        <v>325000</v>
      </c>
      <c r="G1134" s="10">
        <v>8844654</v>
      </c>
      <c r="H1134" s="10">
        <v>27</v>
      </c>
      <c r="I1134" s="10">
        <v>99000</v>
      </c>
      <c r="J1134" s="10">
        <v>149320</v>
      </c>
      <c r="K1134" s="10">
        <v>355</v>
      </c>
    </row>
    <row r="1135" spans="1:13">
      <c r="A1135" s="1" t="s">
        <v>231</v>
      </c>
      <c r="B1135" s="1" t="s">
        <v>274</v>
      </c>
      <c r="C1135" s="1">
        <v>2021</v>
      </c>
      <c r="D1135" s="14" t="s">
        <v>34</v>
      </c>
      <c r="E1135">
        <v>27</v>
      </c>
      <c r="F1135" s="10">
        <v>796000</v>
      </c>
      <c r="G1135" s="10">
        <v>296870</v>
      </c>
      <c r="H1135" s="10">
        <v>2</v>
      </c>
      <c r="I1135" s="10">
        <v>10000</v>
      </c>
      <c r="J1135" s="10">
        <v>11282</v>
      </c>
    </row>
    <row r="1136" spans="1:13">
      <c r="A1136" s="1" t="s">
        <v>204</v>
      </c>
      <c r="B1136" s="1" t="s">
        <v>283</v>
      </c>
      <c r="C1136" s="1">
        <v>2021</v>
      </c>
      <c r="D1136" s="14" t="s">
        <v>9</v>
      </c>
      <c r="E1136">
        <v>1</v>
      </c>
      <c r="F1136" s="10">
        <f>SUM(F1137:F1142)</f>
        <v>860000</v>
      </c>
      <c r="G1136" s="10">
        <f>SUM(G1137:G1142)</f>
        <v>236481</v>
      </c>
      <c r="H1136" s="10">
        <f>SUM(H1137:H1142)</f>
        <v>1</v>
      </c>
      <c r="I1136" s="10">
        <f>SUM(I1137:I1142)</f>
        <v>996950</v>
      </c>
      <c r="J1136" s="10">
        <f>SUM(J1137:J1142)</f>
        <v>6202</v>
      </c>
      <c r="K1136" s="10">
        <f>SUM(K1137:K1142)</f>
        <v>100</v>
      </c>
    </row>
    <row r="1137" spans="1:13">
      <c r="A1137" s="1" t="s">
        <v>204</v>
      </c>
      <c r="B1137" s="1" t="s">
        <v>283</v>
      </c>
      <c r="C1137" s="1">
        <v>2021</v>
      </c>
      <c r="D1137" s="14" t="s">
        <v>10</v>
      </c>
      <c r="E1137">
        <v>2</v>
      </c>
      <c r="J1137" s="10">
        <v>50</v>
      </c>
      <c r="K1137" s="10">
        <v>1</v>
      </c>
    </row>
    <row r="1138" spans="1:13">
      <c r="A1138" s="1" t="s">
        <v>204</v>
      </c>
      <c r="B1138" s="1" t="s">
        <v>283</v>
      </c>
      <c r="C1138" s="1">
        <v>2021</v>
      </c>
      <c r="D1138" s="14" t="s">
        <v>11</v>
      </c>
      <c r="E1138">
        <v>3</v>
      </c>
      <c r="J1138" s="10">
        <v>120</v>
      </c>
      <c r="K1138" s="10">
        <v>4</v>
      </c>
    </row>
    <row r="1139" spans="1:13">
      <c r="A1139" s="1" t="s">
        <v>204</v>
      </c>
      <c r="B1139" s="1" t="s">
        <v>283</v>
      </c>
      <c r="C1139" s="1">
        <v>2021</v>
      </c>
      <c r="D1139" s="14" t="s">
        <v>12</v>
      </c>
      <c r="E1139">
        <v>4</v>
      </c>
    </row>
    <row r="1140" spans="1:13">
      <c r="A1140" s="1" t="s">
        <v>204</v>
      </c>
      <c r="B1140" s="1" t="s">
        <v>283</v>
      </c>
      <c r="C1140" s="1">
        <v>2021</v>
      </c>
      <c r="D1140" s="14" t="s">
        <v>13</v>
      </c>
      <c r="E1140">
        <v>5</v>
      </c>
    </row>
    <row r="1141" spans="1:13">
      <c r="A1141" s="1" t="s">
        <v>204</v>
      </c>
      <c r="B1141" s="1" t="s">
        <v>283</v>
      </c>
      <c r="C1141" s="1">
        <v>2021</v>
      </c>
      <c r="D1141" s="14" t="s">
        <v>14</v>
      </c>
      <c r="E1141">
        <v>6</v>
      </c>
      <c r="G1141" s="10">
        <v>20629</v>
      </c>
      <c r="H1141" s="10">
        <v>1</v>
      </c>
      <c r="I1141" s="10">
        <v>996950</v>
      </c>
      <c r="J1141" s="10">
        <v>355</v>
      </c>
      <c r="K1141" s="10">
        <v>15</v>
      </c>
    </row>
    <row r="1142" spans="1:13">
      <c r="A1142" s="1" t="s">
        <v>204</v>
      </c>
      <c r="B1142" s="1" t="s">
        <v>283</v>
      </c>
      <c r="C1142" s="1">
        <v>2021</v>
      </c>
      <c r="D1142" s="14" t="s">
        <v>15</v>
      </c>
      <c r="E1142">
        <v>7</v>
      </c>
      <c r="F1142" s="10">
        <v>860000</v>
      </c>
      <c r="G1142" s="10">
        <v>215852</v>
      </c>
      <c r="J1142" s="10">
        <v>5677</v>
      </c>
      <c r="K1142" s="10">
        <v>80</v>
      </c>
    </row>
    <row r="1143" spans="1:13">
      <c r="A1143" s="1" t="s">
        <v>204</v>
      </c>
      <c r="B1143" s="1" t="s">
        <v>283</v>
      </c>
      <c r="C1143" s="1">
        <v>2021</v>
      </c>
      <c r="D1143" s="14" t="s">
        <v>16</v>
      </c>
      <c r="E1143">
        <v>8</v>
      </c>
      <c r="G1143" s="10">
        <v>156600</v>
      </c>
      <c r="H1143" s="10">
        <v>1</v>
      </c>
      <c r="I1143" s="10">
        <v>499715</v>
      </c>
      <c r="J1143" s="10">
        <v>3300</v>
      </c>
      <c r="K1143" s="10">
        <v>2</v>
      </c>
    </row>
    <row r="1144" spans="1:13">
      <c r="A1144" s="1" t="s">
        <v>204</v>
      </c>
      <c r="B1144" s="1" t="s">
        <v>283</v>
      </c>
      <c r="C1144" s="1">
        <v>2021</v>
      </c>
      <c r="D1144" s="14" t="s">
        <v>17</v>
      </c>
      <c r="E1144">
        <v>9</v>
      </c>
      <c r="G1144" s="10">
        <v>5000</v>
      </c>
      <c r="H1144" s="10">
        <v>1</v>
      </c>
      <c r="I1144" s="10">
        <v>883810</v>
      </c>
      <c r="J1144" s="10">
        <v>680</v>
      </c>
      <c r="K1144" s="10">
        <v>14</v>
      </c>
    </row>
    <row r="1145" spans="1:13">
      <c r="A1145" s="1" t="s">
        <v>204</v>
      </c>
      <c r="B1145" s="1" t="s">
        <v>283</v>
      </c>
      <c r="C1145" s="1">
        <v>2021</v>
      </c>
      <c r="D1145" s="14" t="s">
        <v>18</v>
      </c>
      <c r="E1145">
        <v>10</v>
      </c>
      <c r="F1145" s="10">
        <v>144000</v>
      </c>
      <c r="G1145" s="10">
        <v>6000</v>
      </c>
      <c r="J1145" s="10">
        <v>134</v>
      </c>
    </row>
    <row r="1146" spans="1:13">
      <c r="A1146" s="1" t="s">
        <v>204</v>
      </c>
      <c r="B1146" s="1" t="s">
        <v>283</v>
      </c>
      <c r="C1146" s="1">
        <v>2021</v>
      </c>
      <c r="D1146" s="14" t="s">
        <v>19</v>
      </c>
      <c r="E1146">
        <v>11</v>
      </c>
      <c r="F1146" s="10">
        <v>2633743</v>
      </c>
      <c r="G1146" s="10">
        <v>176000</v>
      </c>
      <c r="H1146" s="10">
        <v>1</v>
      </c>
      <c r="I1146" s="10">
        <v>126538</v>
      </c>
      <c r="J1146" s="10">
        <v>680</v>
      </c>
      <c r="K1146" s="10">
        <v>2</v>
      </c>
    </row>
    <row r="1147" spans="1:13">
      <c r="A1147" s="1" t="s">
        <v>204</v>
      </c>
      <c r="B1147" s="1" t="s">
        <v>283</v>
      </c>
      <c r="C1147" s="1">
        <v>2021</v>
      </c>
      <c r="D1147" s="14" t="s">
        <v>20</v>
      </c>
      <c r="E1147">
        <v>12</v>
      </c>
      <c r="F1147" s="10">
        <v>50000</v>
      </c>
      <c r="G1147" s="10">
        <v>364128</v>
      </c>
      <c r="J1147" s="10">
        <v>3200</v>
      </c>
      <c r="K1147" s="10">
        <v>4</v>
      </c>
    </row>
    <row r="1148" spans="1:13">
      <c r="A1148" s="1" t="s">
        <v>204</v>
      </c>
      <c r="B1148" s="1" t="s">
        <v>283</v>
      </c>
      <c r="C1148" s="1">
        <v>2021</v>
      </c>
      <c r="D1148" s="14" t="s">
        <v>21</v>
      </c>
      <c r="E1148">
        <v>13</v>
      </c>
      <c r="F1148" s="10">
        <v>700000</v>
      </c>
      <c r="G1148" s="10">
        <v>939356</v>
      </c>
      <c r="H1148" s="10">
        <v>1</v>
      </c>
      <c r="I1148" s="10">
        <v>2309617</v>
      </c>
      <c r="J1148" s="10">
        <v>32624</v>
      </c>
      <c r="K1148" s="10">
        <v>155</v>
      </c>
    </row>
    <row r="1149" spans="1:13">
      <c r="A1149" s="1" t="s">
        <v>204</v>
      </c>
      <c r="B1149" s="1" t="s">
        <v>283</v>
      </c>
      <c r="C1149" s="1">
        <v>2021</v>
      </c>
      <c r="D1149" s="14" t="s">
        <v>22</v>
      </c>
      <c r="E1149">
        <v>14</v>
      </c>
      <c r="F1149" s="10">
        <v>100000</v>
      </c>
      <c r="G1149" s="10">
        <v>928200</v>
      </c>
      <c r="J1149" s="10">
        <v>38950</v>
      </c>
      <c r="K1149" s="10">
        <v>2</v>
      </c>
    </row>
    <row r="1150" spans="1:13">
      <c r="A1150" s="1" t="s">
        <v>204</v>
      </c>
      <c r="B1150" s="1" t="s">
        <v>283</v>
      </c>
      <c r="C1150" s="1">
        <v>2021</v>
      </c>
      <c r="D1150" s="14" t="s">
        <v>23</v>
      </c>
      <c r="E1150">
        <v>15</v>
      </c>
      <c r="F1150" s="10">
        <v>50000</v>
      </c>
      <c r="G1150" s="10">
        <v>32476</v>
      </c>
      <c r="J1150" s="10">
        <v>4705</v>
      </c>
    </row>
    <row r="1151" spans="1:13">
      <c r="A1151" s="1" t="s">
        <v>204</v>
      </c>
      <c r="B1151" s="1" t="s">
        <v>283</v>
      </c>
      <c r="C1151" s="1">
        <v>2021</v>
      </c>
      <c r="D1151" s="14" t="s">
        <v>24</v>
      </c>
      <c r="E1151">
        <v>16</v>
      </c>
      <c r="F1151" s="10">
        <v>250000</v>
      </c>
      <c r="G1151" s="10">
        <v>133864</v>
      </c>
      <c r="H1151" s="10">
        <v>1</v>
      </c>
      <c r="I1151" s="10">
        <v>1567081</v>
      </c>
      <c r="J1151" s="10">
        <v>9800</v>
      </c>
      <c r="K1151" s="10">
        <v>13</v>
      </c>
    </row>
    <row r="1152" spans="1:13">
      <c r="A1152" s="1" t="s">
        <v>204</v>
      </c>
      <c r="B1152" s="1" t="s">
        <v>283</v>
      </c>
      <c r="C1152" s="1">
        <v>2021</v>
      </c>
      <c r="D1152" s="14" t="s">
        <v>25</v>
      </c>
      <c r="E1152">
        <v>17</v>
      </c>
      <c r="F1152" s="10">
        <f>SUM(F1153:F1158)</f>
        <v>1590000</v>
      </c>
      <c r="G1152" s="10">
        <f>SUM(G1153:G1158)</f>
        <v>1825530</v>
      </c>
      <c r="H1152" s="10">
        <f>SUM(H1153:H1158)</f>
        <v>4</v>
      </c>
      <c r="I1152" s="10">
        <f>SUM(I1153:I1158)</f>
        <v>5334855</v>
      </c>
      <c r="J1152" s="10">
        <f>SUM(J1153:J1158)</f>
        <v>49448</v>
      </c>
      <c r="K1152" s="10">
        <f>SUM(K1153:K1158)</f>
        <v>173</v>
      </c>
      <c r="L1152" s="23">
        <v>71294</v>
      </c>
      <c r="M1152" s="15"/>
    </row>
    <row r="1153" spans="1:13">
      <c r="A1153" s="1" t="s">
        <v>204</v>
      </c>
      <c r="B1153" s="1" t="s">
        <v>283</v>
      </c>
      <c r="C1153" s="1">
        <v>2021</v>
      </c>
      <c r="D1153" s="14" t="s">
        <v>26</v>
      </c>
      <c r="E1153">
        <v>18</v>
      </c>
      <c r="F1153" s="10">
        <v>420000</v>
      </c>
      <c r="G1153" s="10">
        <v>714497</v>
      </c>
      <c r="J1153" s="10">
        <v>9515</v>
      </c>
      <c r="K1153" s="10">
        <v>56</v>
      </c>
      <c r="M1153" s="15"/>
    </row>
    <row r="1154" spans="1:13">
      <c r="A1154" s="1" t="s">
        <v>204</v>
      </c>
      <c r="B1154" s="1" t="s">
        <v>283</v>
      </c>
      <c r="C1154" s="1">
        <v>2021</v>
      </c>
      <c r="D1154" s="14" t="s">
        <v>27</v>
      </c>
      <c r="E1154">
        <v>19</v>
      </c>
      <c r="F1154" s="10">
        <v>1000000</v>
      </c>
      <c r="G1154" s="10">
        <v>220000</v>
      </c>
      <c r="H1154" s="10">
        <v>1</v>
      </c>
      <c r="I1154" s="10">
        <v>499760</v>
      </c>
      <c r="J1154" s="10">
        <v>124</v>
      </c>
      <c r="K1154" s="10">
        <v>35</v>
      </c>
      <c r="M1154" s="15"/>
    </row>
    <row r="1155" spans="1:13">
      <c r="A1155" s="1" t="s">
        <v>204</v>
      </c>
      <c r="B1155" s="1" t="s">
        <v>283</v>
      </c>
      <c r="C1155" s="1">
        <v>2021</v>
      </c>
      <c r="D1155" s="14" t="s">
        <v>28</v>
      </c>
      <c r="E1155">
        <v>20</v>
      </c>
      <c r="F1155" s="10">
        <v>120000</v>
      </c>
      <c r="G1155" s="10">
        <v>281334</v>
      </c>
      <c r="H1155" s="10">
        <v>2</v>
      </c>
      <c r="I1155" s="10">
        <v>3367172</v>
      </c>
      <c r="J1155" s="10">
        <v>18500</v>
      </c>
      <c r="K1155" s="10">
        <v>9</v>
      </c>
      <c r="M1155" s="15"/>
    </row>
    <row r="1156" spans="1:13">
      <c r="A1156" s="1" t="s">
        <v>204</v>
      </c>
      <c r="B1156" s="1" t="s">
        <v>283</v>
      </c>
      <c r="C1156" s="1">
        <v>2021</v>
      </c>
      <c r="D1156" s="14" t="s">
        <v>29</v>
      </c>
      <c r="E1156">
        <v>21</v>
      </c>
      <c r="G1156" s="10">
        <v>78925</v>
      </c>
      <c r="J1156" s="10">
        <v>195</v>
      </c>
      <c r="K1156" s="10">
        <v>11</v>
      </c>
    </row>
    <row r="1157" spans="1:13">
      <c r="A1157" s="1" t="s">
        <v>204</v>
      </c>
      <c r="B1157" s="1" t="s">
        <v>283</v>
      </c>
      <c r="C1157" s="1">
        <v>2021</v>
      </c>
      <c r="D1157" s="14" t="s">
        <v>30</v>
      </c>
      <c r="E1157">
        <v>22</v>
      </c>
      <c r="F1157" s="10">
        <v>50000</v>
      </c>
      <c r="G1157" s="10">
        <v>245425</v>
      </c>
      <c r="J1157" s="10">
        <v>4747</v>
      </c>
      <c r="K1157" s="10">
        <v>7</v>
      </c>
    </row>
    <row r="1158" spans="1:13">
      <c r="A1158" s="1" t="s">
        <v>204</v>
      </c>
      <c r="B1158" s="1" t="s">
        <v>283</v>
      </c>
      <c r="C1158" s="1">
        <v>2021</v>
      </c>
      <c r="D1158" s="38" t="s">
        <v>246</v>
      </c>
      <c r="E1158">
        <v>23</v>
      </c>
      <c r="G1158" s="10">
        <v>285349</v>
      </c>
      <c r="H1158" s="10">
        <v>1</v>
      </c>
      <c r="I1158" s="10">
        <v>1467923</v>
      </c>
      <c r="J1158" s="10">
        <v>16367</v>
      </c>
      <c r="K1158" s="10">
        <v>55</v>
      </c>
    </row>
    <row r="1159" spans="1:13">
      <c r="A1159" s="1" t="s">
        <v>204</v>
      </c>
      <c r="B1159" s="1" t="s">
        <v>283</v>
      </c>
      <c r="C1159" s="1">
        <v>2021</v>
      </c>
      <c r="D1159" s="14" t="s">
        <v>31</v>
      </c>
      <c r="E1159">
        <v>24</v>
      </c>
      <c r="F1159" s="10">
        <v>1000000</v>
      </c>
      <c r="G1159" s="10">
        <v>509600</v>
      </c>
      <c r="J1159" s="10">
        <v>7853</v>
      </c>
      <c r="K1159" s="10">
        <v>21</v>
      </c>
    </row>
    <row r="1160" spans="1:13">
      <c r="A1160" s="1" t="s">
        <v>204</v>
      </c>
      <c r="B1160" s="1" t="s">
        <v>283</v>
      </c>
      <c r="C1160" s="1">
        <v>2021</v>
      </c>
      <c r="D1160" s="14" t="s">
        <v>32</v>
      </c>
      <c r="E1160">
        <v>25</v>
      </c>
      <c r="F1160" s="10">
        <v>1000000</v>
      </c>
      <c r="G1160" s="10">
        <v>785024</v>
      </c>
      <c r="H1160" s="10">
        <v>3</v>
      </c>
      <c r="I1160" s="10">
        <v>3835360</v>
      </c>
      <c r="J1160" s="10">
        <v>24073</v>
      </c>
      <c r="K1160" s="10">
        <v>11</v>
      </c>
    </row>
    <row r="1161" spans="1:13">
      <c r="A1161" s="1" t="s">
        <v>204</v>
      </c>
      <c r="B1161" s="1" t="s">
        <v>283</v>
      </c>
      <c r="C1161" s="1">
        <v>2021</v>
      </c>
      <c r="D1161" s="14" t="s">
        <v>33</v>
      </c>
      <c r="E1161">
        <v>26</v>
      </c>
      <c r="F1161" s="10">
        <v>1750000</v>
      </c>
      <c r="G1161" s="10">
        <v>677461</v>
      </c>
      <c r="H1161" s="10">
        <v>3</v>
      </c>
      <c r="I1161" s="10">
        <v>11322817</v>
      </c>
      <c r="J1161" s="10">
        <v>28519</v>
      </c>
      <c r="K1161" s="10">
        <v>63</v>
      </c>
    </row>
    <row r="1162" spans="1:13">
      <c r="A1162" s="1" t="s">
        <v>204</v>
      </c>
      <c r="B1162" s="1" t="s">
        <v>283</v>
      </c>
      <c r="C1162" s="1">
        <v>2021</v>
      </c>
      <c r="D1162" s="14" t="s">
        <v>34</v>
      </c>
      <c r="E1162">
        <v>27</v>
      </c>
      <c r="F1162" s="10">
        <v>1750000</v>
      </c>
      <c r="G1162" s="10">
        <v>275230</v>
      </c>
      <c r="J1162" s="10">
        <v>1680</v>
      </c>
    </row>
    <row r="1163" spans="1:13">
      <c r="A1163" s="1" t="s">
        <v>297</v>
      </c>
      <c r="B1163" s="1" t="s">
        <v>296</v>
      </c>
      <c r="C1163" s="1">
        <v>2021</v>
      </c>
      <c r="D1163" s="39" t="s">
        <v>9</v>
      </c>
      <c r="E1163" s="1">
        <v>1</v>
      </c>
      <c r="F1163" s="10">
        <f>SUM(F1164:F1169)</f>
        <v>0</v>
      </c>
      <c r="G1163" s="10">
        <f>SUM(G1164:G1169)</f>
        <v>0</v>
      </c>
      <c r="H1163" s="10">
        <f>SUM(H1164:H1169)</f>
        <v>0</v>
      </c>
      <c r="I1163" s="10">
        <f>SUM(I1164:I1169)</f>
        <v>0</v>
      </c>
      <c r="J1163" s="10">
        <f>SUM(J1164:J1169)</f>
        <v>0</v>
      </c>
      <c r="K1163" s="10">
        <f>SUM(K1164:K1169)</f>
        <v>0</v>
      </c>
    </row>
    <row r="1164" spans="1:13">
      <c r="A1164" s="1" t="s">
        <v>297</v>
      </c>
      <c r="B1164" s="1" t="s">
        <v>296</v>
      </c>
      <c r="C1164" s="1">
        <v>2021</v>
      </c>
      <c r="D1164" s="39" t="s">
        <v>10</v>
      </c>
      <c r="E1164" s="1">
        <v>2</v>
      </c>
    </row>
    <row r="1165" spans="1:13">
      <c r="A1165" s="1" t="s">
        <v>297</v>
      </c>
      <c r="B1165" s="1" t="s">
        <v>296</v>
      </c>
      <c r="C1165" s="1">
        <v>2021</v>
      </c>
      <c r="D1165" s="39" t="s">
        <v>11</v>
      </c>
      <c r="E1165" s="1">
        <v>3</v>
      </c>
    </row>
    <row r="1166" spans="1:13">
      <c r="A1166" s="1" t="s">
        <v>297</v>
      </c>
      <c r="B1166" s="1" t="s">
        <v>296</v>
      </c>
      <c r="C1166" s="1">
        <v>2021</v>
      </c>
      <c r="D1166" s="39" t="s">
        <v>12</v>
      </c>
      <c r="E1166" s="1">
        <v>4</v>
      </c>
    </row>
    <row r="1167" spans="1:13">
      <c r="A1167" s="1" t="s">
        <v>297</v>
      </c>
      <c r="B1167" s="1" t="s">
        <v>296</v>
      </c>
      <c r="C1167" s="1">
        <v>2021</v>
      </c>
      <c r="D1167" s="39" t="s">
        <v>13</v>
      </c>
      <c r="E1167" s="1">
        <v>5</v>
      </c>
    </row>
    <row r="1168" spans="1:13">
      <c r="A1168" s="1" t="s">
        <v>297</v>
      </c>
      <c r="B1168" s="1" t="s">
        <v>296</v>
      </c>
      <c r="C1168" s="1">
        <v>2021</v>
      </c>
      <c r="D1168" s="39" t="s">
        <v>14</v>
      </c>
      <c r="E1168" s="1">
        <v>6</v>
      </c>
    </row>
    <row r="1169" spans="1:13">
      <c r="A1169" s="1" t="s">
        <v>297</v>
      </c>
      <c r="B1169" s="1" t="s">
        <v>296</v>
      </c>
      <c r="C1169" s="1">
        <v>2021</v>
      </c>
      <c r="D1169" s="39" t="s">
        <v>15</v>
      </c>
      <c r="E1169" s="1">
        <v>7</v>
      </c>
    </row>
    <row r="1170" spans="1:13">
      <c r="A1170" s="1" t="s">
        <v>297</v>
      </c>
      <c r="B1170" s="1" t="s">
        <v>296</v>
      </c>
      <c r="C1170" s="1">
        <v>2021</v>
      </c>
      <c r="D1170" s="39" t="s">
        <v>16</v>
      </c>
      <c r="E1170" s="1">
        <v>8</v>
      </c>
      <c r="H1170" s="10">
        <v>2</v>
      </c>
      <c r="I1170" s="10">
        <v>1170600</v>
      </c>
      <c r="K1170" s="10">
        <v>2</v>
      </c>
    </row>
    <row r="1171" spans="1:13">
      <c r="A1171" s="1" t="s">
        <v>297</v>
      </c>
      <c r="B1171" s="1" t="s">
        <v>296</v>
      </c>
      <c r="C1171" s="1">
        <v>2021</v>
      </c>
      <c r="D1171" s="39" t="s">
        <v>17</v>
      </c>
      <c r="E1171" s="1">
        <v>9</v>
      </c>
    </row>
    <row r="1172" spans="1:13">
      <c r="A1172" s="1" t="s">
        <v>297</v>
      </c>
      <c r="B1172" s="1" t="s">
        <v>296</v>
      </c>
      <c r="C1172" s="1">
        <v>2021</v>
      </c>
      <c r="D1172" s="39" t="s">
        <v>18</v>
      </c>
      <c r="E1172" s="1">
        <v>10</v>
      </c>
    </row>
    <row r="1173" spans="1:13">
      <c r="A1173" s="1" t="s">
        <v>297</v>
      </c>
      <c r="B1173" s="1" t="s">
        <v>296</v>
      </c>
      <c r="C1173" s="1">
        <v>2021</v>
      </c>
      <c r="D1173" s="39" t="s">
        <v>19</v>
      </c>
      <c r="E1173" s="1">
        <v>11</v>
      </c>
    </row>
    <row r="1174" spans="1:13">
      <c r="A1174" s="1" t="s">
        <v>297</v>
      </c>
      <c r="B1174" s="1" t="s">
        <v>296</v>
      </c>
      <c r="C1174" s="1">
        <v>2021</v>
      </c>
      <c r="D1174" s="39" t="s">
        <v>20</v>
      </c>
      <c r="E1174" s="1">
        <v>12</v>
      </c>
    </row>
    <row r="1175" spans="1:13">
      <c r="A1175" s="1" t="s">
        <v>297</v>
      </c>
      <c r="B1175" s="1" t="s">
        <v>296</v>
      </c>
      <c r="C1175" s="1">
        <v>2021</v>
      </c>
      <c r="D1175" s="39" t="s">
        <v>21</v>
      </c>
      <c r="E1175" s="1">
        <v>13</v>
      </c>
      <c r="H1175" s="10">
        <v>3</v>
      </c>
      <c r="I1175" s="10">
        <v>2370600</v>
      </c>
      <c r="K1175" s="10">
        <v>3</v>
      </c>
    </row>
    <row r="1176" spans="1:13">
      <c r="A1176" s="1" t="s">
        <v>297</v>
      </c>
      <c r="B1176" s="1" t="s">
        <v>296</v>
      </c>
      <c r="C1176" s="1">
        <v>2021</v>
      </c>
      <c r="D1176" s="39" t="s">
        <v>22</v>
      </c>
      <c r="E1176" s="1">
        <v>14</v>
      </c>
    </row>
    <row r="1177" spans="1:13">
      <c r="A1177" s="1" t="s">
        <v>297</v>
      </c>
      <c r="B1177" s="1" t="s">
        <v>296</v>
      </c>
      <c r="C1177" s="1">
        <v>2021</v>
      </c>
      <c r="D1177" s="39" t="s">
        <v>23</v>
      </c>
      <c r="E1177" s="1">
        <v>15</v>
      </c>
    </row>
    <row r="1178" spans="1:13">
      <c r="A1178" s="1" t="s">
        <v>297</v>
      </c>
      <c r="B1178" s="1" t="s">
        <v>296</v>
      </c>
      <c r="C1178" s="1">
        <v>2021</v>
      </c>
      <c r="D1178" s="39" t="s">
        <v>24</v>
      </c>
      <c r="E1178" s="1">
        <v>16</v>
      </c>
      <c r="F1178" s="10">
        <v>1197590</v>
      </c>
      <c r="H1178" s="10">
        <v>1</v>
      </c>
      <c r="I1178" s="10">
        <v>1197590</v>
      </c>
      <c r="K1178" s="10">
        <v>1</v>
      </c>
    </row>
    <row r="1179" spans="1:13">
      <c r="A1179" s="1" t="s">
        <v>297</v>
      </c>
      <c r="B1179" s="1" t="s">
        <v>296</v>
      </c>
      <c r="C1179" s="1">
        <v>2021</v>
      </c>
      <c r="D1179" s="39" t="s">
        <v>25</v>
      </c>
      <c r="E1179" s="1">
        <v>17</v>
      </c>
      <c r="F1179" s="10">
        <f>SUM(F1180:F1185)</f>
        <v>4265337</v>
      </c>
      <c r="G1179" s="10">
        <f>SUM(G1180:G1185)</f>
        <v>0</v>
      </c>
      <c r="H1179" s="10">
        <f>SUM(H1180:H1185)</f>
        <v>2</v>
      </c>
      <c r="I1179" s="10">
        <f>SUM(I1180:I1185)</f>
        <v>1560800</v>
      </c>
      <c r="J1179" s="10">
        <f>SUM(J1180:J1185)</f>
        <v>27415</v>
      </c>
      <c r="K1179" s="10">
        <f>SUM(K1180:K1185)</f>
        <v>4</v>
      </c>
      <c r="M1179" s="15"/>
    </row>
    <row r="1180" spans="1:13">
      <c r="A1180" s="1" t="s">
        <v>297</v>
      </c>
      <c r="B1180" s="1" t="s">
        <v>296</v>
      </c>
      <c r="C1180" s="1">
        <v>2021</v>
      </c>
      <c r="D1180" s="39" t="s">
        <v>26</v>
      </c>
      <c r="E1180" s="1">
        <v>18</v>
      </c>
      <c r="F1180" s="10">
        <v>2673983</v>
      </c>
      <c r="H1180" s="10">
        <v>1</v>
      </c>
      <c r="I1180" s="10">
        <v>780400</v>
      </c>
      <c r="J1180" s="10">
        <v>4278</v>
      </c>
      <c r="K1180" s="10">
        <v>2</v>
      </c>
      <c r="M1180" s="15"/>
    </row>
    <row r="1181" spans="1:13">
      <c r="A1181" s="1" t="s">
        <v>297</v>
      </c>
      <c r="B1181" s="1" t="s">
        <v>296</v>
      </c>
      <c r="C1181" s="1">
        <v>2021</v>
      </c>
      <c r="D1181" s="39" t="s">
        <v>27</v>
      </c>
      <c r="E1181" s="1">
        <v>19</v>
      </c>
      <c r="F1181" s="10">
        <v>13123</v>
      </c>
      <c r="J1181" s="10">
        <v>50</v>
      </c>
      <c r="M1181" s="15"/>
    </row>
    <row r="1182" spans="1:13">
      <c r="A1182" s="1" t="s">
        <v>297</v>
      </c>
      <c r="B1182" s="1" t="s">
        <v>296</v>
      </c>
      <c r="C1182" s="1">
        <v>2021</v>
      </c>
      <c r="D1182" s="39" t="s">
        <v>28</v>
      </c>
      <c r="E1182" s="1">
        <v>20</v>
      </c>
      <c r="F1182" s="10">
        <v>75400</v>
      </c>
      <c r="J1182" s="10">
        <v>100</v>
      </c>
      <c r="M1182" s="15"/>
    </row>
    <row r="1183" spans="1:13">
      <c r="A1183" s="1" t="s">
        <v>297</v>
      </c>
      <c r="B1183" s="1" t="s">
        <v>296</v>
      </c>
      <c r="C1183" s="1">
        <v>2021</v>
      </c>
      <c r="D1183" s="39" t="s">
        <v>29</v>
      </c>
      <c r="E1183" s="1">
        <v>21</v>
      </c>
      <c r="F1183" s="10">
        <v>802772</v>
      </c>
      <c r="H1183" s="10">
        <v>1</v>
      </c>
      <c r="I1183" s="10">
        <v>780400</v>
      </c>
      <c r="J1183" s="10">
        <v>100</v>
      </c>
      <c r="K1183" s="10">
        <v>1</v>
      </c>
    </row>
    <row r="1184" spans="1:13">
      <c r="A1184" s="1" t="s">
        <v>297</v>
      </c>
      <c r="B1184" s="1" t="s">
        <v>296</v>
      </c>
      <c r="C1184" s="1">
        <v>2021</v>
      </c>
      <c r="D1184" s="14" t="s">
        <v>30</v>
      </c>
      <c r="E1184">
        <v>22</v>
      </c>
      <c r="J1184" s="10">
        <v>22587</v>
      </c>
    </row>
    <row r="1185" spans="1:11">
      <c r="A1185" s="1" t="s">
        <v>297</v>
      </c>
      <c r="B1185" s="1" t="s">
        <v>296</v>
      </c>
      <c r="C1185" s="1">
        <v>2021</v>
      </c>
      <c r="D1185" s="38" t="s">
        <v>246</v>
      </c>
      <c r="E1185">
        <v>23</v>
      </c>
      <c r="F1185" s="10">
        <v>700059</v>
      </c>
      <c r="J1185" s="10">
        <v>300</v>
      </c>
      <c r="K1185" s="10">
        <v>1</v>
      </c>
    </row>
    <row r="1186" spans="1:11">
      <c r="A1186" s="1" t="s">
        <v>297</v>
      </c>
      <c r="B1186" s="1" t="s">
        <v>296</v>
      </c>
      <c r="C1186" s="1">
        <v>2021</v>
      </c>
      <c r="D1186" s="14" t="s">
        <v>31</v>
      </c>
      <c r="E1186">
        <v>24</v>
      </c>
      <c r="H1186" s="10">
        <v>3</v>
      </c>
      <c r="I1186" s="10">
        <v>2329785</v>
      </c>
    </row>
    <row r="1187" spans="1:11">
      <c r="A1187" s="1" t="s">
        <v>297</v>
      </c>
      <c r="B1187" s="1" t="s">
        <v>296</v>
      </c>
      <c r="C1187" s="1">
        <v>2021</v>
      </c>
      <c r="D1187" s="14" t="s">
        <v>32</v>
      </c>
      <c r="E1187">
        <v>25</v>
      </c>
      <c r="F1187" s="10">
        <v>2370600</v>
      </c>
      <c r="H1187" s="10">
        <v>3</v>
      </c>
      <c r="I1187" s="10">
        <v>2370600</v>
      </c>
      <c r="K1187" s="10">
        <v>3</v>
      </c>
    </row>
    <row r="1188" spans="1:11">
      <c r="A1188" s="1" t="s">
        <v>297</v>
      </c>
      <c r="B1188" s="1" t="s">
        <v>296</v>
      </c>
      <c r="C1188" s="1">
        <v>2021</v>
      </c>
      <c r="D1188" s="14" t="s">
        <v>33</v>
      </c>
      <c r="E1188">
        <v>26</v>
      </c>
    </row>
    <row r="1189" spans="1:11">
      <c r="A1189" s="1" t="s">
        <v>297</v>
      </c>
      <c r="B1189" s="1" t="s">
        <v>296</v>
      </c>
      <c r="C1189" s="1">
        <v>2021</v>
      </c>
      <c r="D1189" s="14" t="s">
        <v>34</v>
      </c>
      <c r="E1189">
        <v>27</v>
      </c>
    </row>
    <row r="1190" spans="1:11">
      <c r="A1190" s="1" t="s">
        <v>291</v>
      </c>
      <c r="B1190" s="1" t="s">
        <v>290</v>
      </c>
      <c r="C1190" s="1">
        <v>2021</v>
      </c>
      <c r="D1190" s="14" t="s">
        <v>9</v>
      </c>
      <c r="E1190">
        <v>1</v>
      </c>
      <c r="F1190" s="10">
        <f>SUM(F1191:F1196)</f>
        <v>0</v>
      </c>
      <c r="G1190" s="10">
        <f>SUM(G1191:G1196)</f>
        <v>0</v>
      </c>
      <c r="H1190" s="10">
        <f>SUM(H1191:H1196)</f>
        <v>0</v>
      </c>
      <c r="I1190" s="10">
        <f>SUM(I1191:I1196)</f>
        <v>0</v>
      </c>
      <c r="J1190" s="10">
        <f>SUM(J1191:J1196)</f>
        <v>476</v>
      </c>
      <c r="K1190" s="10">
        <f>SUM(K1191:K1196)</f>
        <v>9</v>
      </c>
    </row>
    <row r="1191" spans="1:11">
      <c r="A1191" s="1" t="s">
        <v>291</v>
      </c>
      <c r="B1191" s="1" t="s">
        <v>290</v>
      </c>
      <c r="C1191" s="1">
        <v>2021</v>
      </c>
      <c r="D1191" s="14" t="s">
        <v>10</v>
      </c>
      <c r="E1191">
        <v>2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</row>
    <row r="1192" spans="1:11">
      <c r="A1192" s="1" t="s">
        <v>291</v>
      </c>
      <c r="B1192" s="1" t="s">
        <v>290</v>
      </c>
      <c r="C1192" s="1">
        <v>2021</v>
      </c>
      <c r="D1192" s="14" t="s">
        <v>11</v>
      </c>
      <c r="E1192">
        <v>3</v>
      </c>
      <c r="F1192" s="10">
        <v>0</v>
      </c>
      <c r="G1192" s="10">
        <v>0</v>
      </c>
      <c r="H1192" s="10">
        <v>0</v>
      </c>
      <c r="I1192" s="10">
        <v>0</v>
      </c>
      <c r="J1192" s="10">
        <v>24</v>
      </c>
      <c r="K1192" s="10">
        <v>0</v>
      </c>
    </row>
    <row r="1193" spans="1:11">
      <c r="A1193" s="1" t="s">
        <v>291</v>
      </c>
      <c r="B1193" s="1" t="s">
        <v>290</v>
      </c>
      <c r="C1193" s="1">
        <v>2021</v>
      </c>
      <c r="D1193" s="14" t="s">
        <v>12</v>
      </c>
      <c r="E1193">
        <v>4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</row>
    <row r="1194" spans="1:11">
      <c r="A1194" s="1" t="s">
        <v>291</v>
      </c>
      <c r="B1194" s="1" t="s">
        <v>290</v>
      </c>
      <c r="C1194" s="1">
        <v>2021</v>
      </c>
      <c r="D1194" s="14" t="s">
        <v>13</v>
      </c>
      <c r="E1194">
        <v>5</v>
      </c>
      <c r="F1194" s="10">
        <v>0</v>
      </c>
      <c r="G1194" s="10">
        <v>0</v>
      </c>
      <c r="H1194" s="10">
        <v>0</v>
      </c>
      <c r="I1194" s="10">
        <v>0</v>
      </c>
      <c r="J1194" s="10">
        <v>4</v>
      </c>
      <c r="K1194" s="10">
        <v>0</v>
      </c>
    </row>
    <row r="1195" spans="1:11">
      <c r="A1195" s="1" t="s">
        <v>291</v>
      </c>
      <c r="B1195" s="1" t="s">
        <v>290</v>
      </c>
      <c r="C1195" s="1">
        <v>2021</v>
      </c>
      <c r="D1195" s="14" t="s">
        <v>14</v>
      </c>
      <c r="E1195">
        <v>6</v>
      </c>
      <c r="F1195" s="10">
        <v>0</v>
      </c>
      <c r="G1195" s="10">
        <v>0</v>
      </c>
      <c r="H1195" s="10">
        <v>0</v>
      </c>
      <c r="I1195" s="10">
        <v>0</v>
      </c>
      <c r="J1195" s="10">
        <v>448</v>
      </c>
      <c r="K1195" s="10">
        <v>9</v>
      </c>
    </row>
    <row r="1196" spans="1:11">
      <c r="A1196" s="1" t="s">
        <v>291</v>
      </c>
      <c r="B1196" s="1" t="s">
        <v>290</v>
      </c>
      <c r="C1196" s="1">
        <v>2021</v>
      </c>
      <c r="D1196" s="14" t="s">
        <v>15</v>
      </c>
      <c r="E1196">
        <v>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</row>
    <row r="1197" spans="1:11">
      <c r="A1197" s="1" t="s">
        <v>291</v>
      </c>
      <c r="B1197" s="1" t="s">
        <v>290</v>
      </c>
      <c r="C1197" s="1">
        <v>2021</v>
      </c>
      <c r="D1197" s="14" t="s">
        <v>16</v>
      </c>
      <c r="E1197">
        <v>8</v>
      </c>
      <c r="F1197" s="10">
        <v>210000</v>
      </c>
      <c r="G1197" s="10">
        <v>245700</v>
      </c>
      <c r="H1197" s="10">
        <v>0</v>
      </c>
      <c r="I1197" s="10">
        <v>0</v>
      </c>
      <c r="J1197" s="10">
        <v>867</v>
      </c>
      <c r="K1197" s="10">
        <v>0</v>
      </c>
    </row>
    <row r="1198" spans="1:11">
      <c r="A1198" s="1" t="s">
        <v>291</v>
      </c>
      <c r="B1198" s="1" t="s">
        <v>290</v>
      </c>
      <c r="C1198" s="1">
        <v>2021</v>
      </c>
      <c r="D1198" s="14" t="s">
        <v>17</v>
      </c>
      <c r="E1198">
        <v>9</v>
      </c>
      <c r="F1198" s="10">
        <v>80000</v>
      </c>
      <c r="G1198" s="10">
        <v>20000</v>
      </c>
      <c r="H1198" s="10">
        <v>0</v>
      </c>
      <c r="I1198" s="10">
        <v>0</v>
      </c>
      <c r="J1198" s="10">
        <v>423</v>
      </c>
      <c r="K1198" s="10">
        <v>4</v>
      </c>
    </row>
    <row r="1199" spans="1:11">
      <c r="A1199" s="1" t="s">
        <v>291</v>
      </c>
      <c r="B1199" s="1" t="s">
        <v>290</v>
      </c>
      <c r="C1199" s="1">
        <v>2021</v>
      </c>
      <c r="D1199" s="14" t="s">
        <v>18</v>
      </c>
      <c r="E1199">
        <v>10</v>
      </c>
      <c r="F1199" s="10">
        <v>0</v>
      </c>
      <c r="G1199" s="10">
        <v>54200</v>
      </c>
      <c r="H1199" s="10">
        <v>0</v>
      </c>
      <c r="I1199" s="10">
        <v>0</v>
      </c>
      <c r="J1199" s="10">
        <v>5</v>
      </c>
    </row>
    <row r="1200" spans="1:11">
      <c r="A1200" s="1" t="s">
        <v>291</v>
      </c>
      <c r="B1200" s="1" t="s">
        <v>290</v>
      </c>
      <c r="C1200" s="1">
        <v>2021</v>
      </c>
      <c r="D1200" s="14" t="s">
        <v>19</v>
      </c>
      <c r="E1200">
        <v>11</v>
      </c>
      <c r="F1200" s="10">
        <v>968365</v>
      </c>
      <c r="G1200" s="10">
        <v>140979</v>
      </c>
      <c r="H1200" s="10">
        <v>0</v>
      </c>
      <c r="I1200" s="10">
        <v>0</v>
      </c>
      <c r="J1200" s="10">
        <v>124</v>
      </c>
      <c r="K1200" s="10">
        <v>0</v>
      </c>
    </row>
    <row r="1201" spans="1:13">
      <c r="A1201" s="1" t="s">
        <v>291</v>
      </c>
      <c r="B1201" s="1" t="s">
        <v>290</v>
      </c>
      <c r="C1201" s="1">
        <v>2021</v>
      </c>
      <c r="D1201" s="14" t="s">
        <v>20</v>
      </c>
      <c r="E1201">
        <v>12</v>
      </c>
      <c r="F1201" s="10">
        <v>250000</v>
      </c>
      <c r="G1201" s="10">
        <v>59216</v>
      </c>
      <c r="H1201" s="10">
        <v>0</v>
      </c>
      <c r="I1201" s="10">
        <v>0</v>
      </c>
      <c r="J1201" s="10">
        <v>3011</v>
      </c>
      <c r="K1201" s="10">
        <v>4</v>
      </c>
    </row>
    <row r="1202" spans="1:13">
      <c r="A1202" s="1" t="s">
        <v>291</v>
      </c>
      <c r="B1202" s="1" t="s">
        <v>290</v>
      </c>
      <c r="C1202" s="1">
        <v>2021</v>
      </c>
      <c r="D1202" s="14" t="s">
        <v>21</v>
      </c>
      <c r="E1202">
        <v>13</v>
      </c>
      <c r="F1202" s="10">
        <v>438648</v>
      </c>
      <c r="G1202" s="10">
        <v>70000</v>
      </c>
      <c r="H1202" s="10">
        <v>0</v>
      </c>
      <c r="I1202" s="10">
        <v>0</v>
      </c>
      <c r="J1202" s="10">
        <v>21022</v>
      </c>
      <c r="K1202" s="10">
        <v>9</v>
      </c>
    </row>
    <row r="1203" spans="1:13">
      <c r="A1203" s="1" t="s">
        <v>291</v>
      </c>
      <c r="B1203" s="1" t="s">
        <v>290</v>
      </c>
      <c r="C1203" s="1">
        <v>2021</v>
      </c>
      <c r="D1203" s="14" t="s">
        <v>22</v>
      </c>
      <c r="E1203">
        <v>14</v>
      </c>
      <c r="F1203" s="10">
        <v>1100000</v>
      </c>
      <c r="G1203" s="10">
        <v>50000</v>
      </c>
      <c r="H1203" s="10">
        <v>0</v>
      </c>
      <c r="I1203" s="10">
        <v>0</v>
      </c>
      <c r="J1203" s="10">
        <v>18770</v>
      </c>
      <c r="K1203" s="10">
        <v>0</v>
      </c>
    </row>
    <row r="1204" spans="1:13">
      <c r="A1204" s="1" t="s">
        <v>291</v>
      </c>
      <c r="B1204" s="1" t="s">
        <v>290</v>
      </c>
      <c r="C1204" s="1">
        <v>2021</v>
      </c>
      <c r="D1204" s="14" t="s">
        <v>23</v>
      </c>
      <c r="E1204">
        <v>15</v>
      </c>
      <c r="F1204" s="10">
        <v>300000</v>
      </c>
      <c r="G1204" s="10">
        <v>55000</v>
      </c>
      <c r="H1204" s="10">
        <v>0</v>
      </c>
      <c r="I1204" s="10">
        <v>0</v>
      </c>
      <c r="J1204" s="10">
        <v>979</v>
      </c>
    </row>
    <row r="1205" spans="1:13">
      <c r="A1205" s="1" t="s">
        <v>291</v>
      </c>
      <c r="B1205" s="1" t="s">
        <v>290</v>
      </c>
      <c r="C1205" s="1">
        <v>2021</v>
      </c>
      <c r="D1205" s="14" t="s">
        <v>24</v>
      </c>
      <c r="E1205">
        <v>16</v>
      </c>
      <c r="F1205" s="10">
        <v>250000</v>
      </c>
      <c r="G1205" s="10">
        <v>286160</v>
      </c>
      <c r="H1205" s="10">
        <v>1</v>
      </c>
      <c r="I1205" s="10">
        <v>2561447</v>
      </c>
      <c r="J1205" s="10">
        <v>1295</v>
      </c>
      <c r="K1205" s="10">
        <v>0</v>
      </c>
    </row>
    <row r="1206" spans="1:13">
      <c r="A1206" s="1" t="s">
        <v>291</v>
      </c>
      <c r="B1206" s="1" t="s">
        <v>290</v>
      </c>
      <c r="C1206" s="1">
        <v>2021</v>
      </c>
      <c r="D1206" s="14" t="s">
        <v>25</v>
      </c>
      <c r="E1206">
        <v>17</v>
      </c>
      <c r="F1206" s="10">
        <f>SUM(F1207:F1212)</f>
        <v>2200000</v>
      </c>
      <c r="G1206" s="10">
        <f>SUM(G1207:G1212)</f>
        <v>634100</v>
      </c>
      <c r="H1206" s="10">
        <f>SUM(H1207:H1212)</f>
        <v>0</v>
      </c>
      <c r="I1206" s="10">
        <f>SUM(I1207:I1212)</f>
        <v>0</v>
      </c>
      <c r="J1206" s="10">
        <f>SUM(J1207:J1212)</f>
        <v>6100</v>
      </c>
      <c r="K1206" s="10">
        <f>SUM(K1207:K1212)</f>
        <v>70</v>
      </c>
      <c r="M1206" s="15"/>
    </row>
    <row r="1207" spans="1:13">
      <c r="A1207" s="1" t="s">
        <v>291</v>
      </c>
      <c r="B1207" s="1" t="s">
        <v>290</v>
      </c>
      <c r="C1207" s="1">
        <v>2021</v>
      </c>
      <c r="D1207" s="14" t="s">
        <v>26</v>
      </c>
      <c r="E1207">
        <v>18</v>
      </c>
      <c r="F1207" s="10">
        <v>1146442</v>
      </c>
      <c r="G1207" s="10">
        <v>150000</v>
      </c>
      <c r="H1207" s="10">
        <v>0</v>
      </c>
      <c r="I1207" s="10">
        <v>0</v>
      </c>
      <c r="J1207" s="10">
        <v>4800</v>
      </c>
      <c r="K1207" s="10">
        <v>53</v>
      </c>
      <c r="M1207" s="15"/>
    </row>
    <row r="1208" spans="1:13">
      <c r="A1208" s="1" t="s">
        <v>291</v>
      </c>
      <c r="B1208" s="1" t="s">
        <v>290</v>
      </c>
      <c r="C1208" s="1">
        <v>2021</v>
      </c>
      <c r="D1208" s="14" t="s">
        <v>27</v>
      </c>
      <c r="E1208">
        <v>19</v>
      </c>
      <c r="F1208" s="10">
        <v>1000000</v>
      </c>
      <c r="G1208" s="10">
        <v>0</v>
      </c>
      <c r="H1208" s="10">
        <v>0</v>
      </c>
      <c r="I1208" s="10">
        <v>0</v>
      </c>
      <c r="J1208" s="10">
        <v>300</v>
      </c>
      <c r="K1208" s="10">
        <v>9</v>
      </c>
      <c r="M1208" s="15"/>
    </row>
    <row r="1209" spans="1:13">
      <c r="A1209" s="1" t="s">
        <v>291</v>
      </c>
      <c r="B1209" s="1" t="s">
        <v>290</v>
      </c>
      <c r="C1209" s="1">
        <v>2021</v>
      </c>
      <c r="D1209" s="14" t="s">
        <v>28</v>
      </c>
      <c r="E1209">
        <v>20</v>
      </c>
      <c r="F1209" s="10">
        <v>0</v>
      </c>
      <c r="G1209" s="10">
        <v>0</v>
      </c>
      <c r="H1209" s="10">
        <v>0</v>
      </c>
      <c r="I1209" s="10">
        <v>0</v>
      </c>
      <c r="J1209" s="10">
        <v>100</v>
      </c>
      <c r="K1209" s="10">
        <v>1</v>
      </c>
      <c r="M1209" s="15"/>
    </row>
    <row r="1210" spans="1:13">
      <c r="A1210" s="1" t="s">
        <v>291</v>
      </c>
      <c r="B1210" s="1" t="s">
        <v>290</v>
      </c>
      <c r="C1210" s="1">
        <v>2021</v>
      </c>
      <c r="D1210" s="14" t="s">
        <v>29</v>
      </c>
      <c r="E1210">
        <v>21</v>
      </c>
      <c r="F1210" s="10">
        <v>0</v>
      </c>
      <c r="G1210" s="10">
        <v>0</v>
      </c>
      <c r="H1210" s="10">
        <v>0</v>
      </c>
      <c r="I1210" s="10">
        <v>0</v>
      </c>
      <c r="J1210" s="10">
        <v>500</v>
      </c>
      <c r="K1210" s="10">
        <v>5</v>
      </c>
    </row>
    <row r="1211" spans="1:13">
      <c r="A1211" s="1" t="s">
        <v>291</v>
      </c>
      <c r="B1211" s="1" t="s">
        <v>290</v>
      </c>
      <c r="C1211" s="1">
        <v>2021</v>
      </c>
      <c r="D1211" s="14" t="s">
        <v>30</v>
      </c>
      <c r="E1211">
        <v>22</v>
      </c>
      <c r="F1211" s="10">
        <v>53558</v>
      </c>
      <c r="G1211" s="10">
        <v>66100</v>
      </c>
      <c r="H1211" s="10">
        <v>0</v>
      </c>
      <c r="I1211" s="10">
        <v>0</v>
      </c>
      <c r="J1211" s="10">
        <v>240</v>
      </c>
      <c r="K1211" s="10">
        <v>0</v>
      </c>
    </row>
    <row r="1212" spans="1:13">
      <c r="A1212" s="1" t="s">
        <v>291</v>
      </c>
      <c r="B1212" s="1" t="s">
        <v>290</v>
      </c>
      <c r="C1212" s="1">
        <v>2021</v>
      </c>
      <c r="D1212" s="38" t="s">
        <v>246</v>
      </c>
      <c r="E1212">
        <v>23</v>
      </c>
      <c r="F1212" s="10">
        <v>0</v>
      </c>
      <c r="G1212" s="10">
        <v>418000</v>
      </c>
      <c r="H1212" s="10">
        <v>0</v>
      </c>
      <c r="I1212" s="10">
        <v>0</v>
      </c>
      <c r="J1212" s="10">
        <v>160</v>
      </c>
      <c r="K1212" s="10">
        <v>2</v>
      </c>
    </row>
    <row r="1213" spans="1:13">
      <c r="A1213" s="1" t="s">
        <v>291</v>
      </c>
      <c r="B1213" s="1" t="s">
        <v>290</v>
      </c>
      <c r="C1213" s="1">
        <v>2021</v>
      </c>
      <c r="D1213" s="14" t="s">
        <v>31</v>
      </c>
      <c r="E1213">
        <v>24</v>
      </c>
      <c r="F1213" s="10">
        <v>378420</v>
      </c>
      <c r="G1213" s="10">
        <v>18100</v>
      </c>
      <c r="H1213" s="10">
        <v>0</v>
      </c>
      <c r="I1213" s="10">
        <v>0</v>
      </c>
      <c r="J1213" s="10">
        <v>2810</v>
      </c>
      <c r="K1213" s="10">
        <v>1</v>
      </c>
    </row>
    <row r="1214" spans="1:13">
      <c r="A1214" s="1" t="s">
        <v>291</v>
      </c>
      <c r="B1214" s="1" t="s">
        <v>290</v>
      </c>
      <c r="C1214" s="1">
        <v>2021</v>
      </c>
      <c r="D1214" s="14" t="s">
        <v>32</v>
      </c>
      <c r="E1214">
        <v>25</v>
      </c>
      <c r="F1214" s="10">
        <v>2033700</v>
      </c>
      <c r="G1214" s="10">
        <v>128300</v>
      </c>
      <c r="H1214" s="10">
        <v>0</v>
      </c>
      <c r="I1214" s="10">
        <v>0</v>
      </c>
      <c r="J1214" s="10">
        <v>39549</v>
      </c>
      <c r="K1214" s="10">
        <v>228</v>
      </c>
    </row>
    <row r="1215" spans="1:13">
      <c r="A1215" s="1" t="s">
        <v>291</v>
      </c>
      <c r="B1215" s="1" t="s">
        <v>290</v>
      </c>
      <c r="C1215" s="1">
        <v>2021</v>
      </c>
      <c r="D1215" s="14" t="s">
        <v>33</v>
      </c>
      <c r="E1215">
        <v>26</v>
      </c>
      <c r="F1215" s="10">
        <v>299031</v>
      </c>
      <c r="G1215" s="10">
        <v>298030</v>
      </c>
      <c r="H1215" s="10">
        <v>0</v>
      </c>
      <c r="I1215" s="10">
        <v>0</v>
      </c>
      <c r="J1215" s="10">
        <v>5768</v>
      </c>
      <c r="K1215" s="10">
        <v>31</v>
      </c>
    </row>
    <row r="1216" spans="1:13">
      <c r="A1216" s="1" t="s">
        <v>291</v>
      </c>
      <c r="B1216" s="1" t="s">
        <v>290</v>
      </c>
      <c r="C1216" s="1">
        <v>2021</v>
      </c>
      <c r="D1216" s="14" t="s">
        <v>34</v>
      </c>
      <c r="E1216">
        <v>27</v>
      </c>
      <c r="F1216" s="10">
        <v>247776</v>
      </c>
      <c r="G1216" s="10">
        <v>125000</v>
      </c>
      <c r="H1216" s="10">
        <v>0</v>
      </c>
      <c r="I1216" s="10">
        <v>0</v>
      </c>
      <c r="J1216" s="10">
        <v>621</v>
      </c>
    </row>
    <row r="1217" spans="1:11">
      <c r="A1217" s="1" t="s">
        <v>278</v>
      </c>
      <c r="B1217" s="1" t="s">
        <v>277</v>
      </c>
      <c r="C1217" s="1">
        <v>2021</v>
      </c>
      <c r="D1217" s="14" t="s">
        <v>9</v>
      </c>
      <c r="E1217">
        <v>1</v>
      </c>
      <c r="F1217" s="10">
        <f>SUM(F1218:F1223)</f>
        <v>61418200</v>
      </c>
      <c r="G1217" s="10">
        <f>SUM(G1218:G1223)</f>
        <v>19077055</v>
      </c>
      <c r="H1217" s="10">
        <f>SUM(H1218:H1223)</f>
        <v>43</v>
      </c>
      <c r="I1217" s="10">
        <f>SUM(I1218:I1223)</f>
        <v>92310998</v>
      </c>
      <c r="J1217" s="10">
        <f>SUM(J1218:J1223)</f>
        <v>26978</v>
      </c>
      <c r="K1217" s="10">
        <f>SUM(K1218:K1223)</f>
        <v>62</v>
      </c>
    </row>
    <row r="1218" spans="1:11">
      <c r="A1218" s="1" t="s">
        <v>278</v>
      </c>
      <c r="B1218" s="1" t="s">
        <v>277</v>
      </c>
      <c r="C1218" s="1">
        <v>2021</v>
      </c>
      <c r="D1218" s="14" t="s">
        <v>10</v>
      </c>
      <c r="E1218">
        <v>2</v>
      </c>
      <c r="F1218" s="10">
        <v>9000000</v>
      </c>
      <c r="G1218" s="10">
        <v>0</v>
      </c>
      <c r="H1218" s="10">
        <v>5</v>
      </c>
      <c r="I1218" s="10">
        <v>9000000</v>
      </c>
      <c r="J1218" s="10">
        <v>915</v>
      </c>
      <c r="K1218" s="10">
        <v>3</v>
      </c>
    </row>
    <row r="1219" spans="1:11">
      <c r="A1219" s="1" t="s">
        <v>278</v>
      </c>
      <c r="B1219" s="1" t="s">
        <v>277</v>
      </c>
      <c r="C1219" s="1">
        <v>2021</v>
      </c>
      <c r="D1219" s="14" t="s">
        <v>11</v>
      </c>
      <c r="E1219">
        <v>3</v>
      </c>
      <c r="F1219" s="10">
        <v>15000000</v>
      </c>
      <c r="G1219" s="10">
        <v>0</v>
      </c>
      <c r="H1219" s="10">
        <v>11</v>
      </c>
      <c r="I1219" s="10">
        <v>15000000</v>
      </c>
      <c r="J1219" s="10">
        <v>703</v>
      </c>
      <c r="K1219" s="10">
        <v>4</v>
      </c>
    </row>
    <row r="1220" spans="1:11">
      <c r="A1220" s="1" t="s">
        <v>278</v>
      </c>
      <c r="B1220" s="1" t="s">
        <v>277</v>
      </c>
      <c r="C1220" s="1">
        <v>2021</v>
      </c>
      <c r="D1220" s="14" t="s">
        <v>12</v>
      </c>
      <c r="E1220">
        <v>4</v>
      </c>
      <c r="F1220" s="10">
        <v>1000000</v>
      </c>
      <c r="G1220" s="10">
        <v>0</v>
      </c>
      <c r="H1220" s="10">
        <v>1</v>
      </c>
      <c r="I1220" s="10">
        <v>1000000</v>
      </c>
      <c r="J1220" s="10">
        <v>300</v>
      </c>
      <c r="K1220" s="10">
        <v>5</v>
      </c>
    </row>
    <row r="1221" spans="1:11">
      <c r="A1221" s="1" t="s">
        <v>278</v>
      </c>
      <c r="B1221" s="1" t="s">
        <v>277</v>
      </c>
      <c r="C1221" s="1">
        <v>2021</v>
      </c>
      <c r="D1221" s="14" t="s">
        <v>13</v>
      </c>
      <c r="E1221">
        <v>5</v>
      </c>
      <c r="F1221" s="10">
        <v>34418200</v>
      </c>
      <c r="G1221" s="10">
        <v>11122400</v>
      </c>
      <c r="H1221" s="10">
        <v>17</v>
      </c>
      <c r="I1221" s="10">
        <v>63159711</v>
      </c>
      <c r="J1221" s="10">
        <v>791</v>
      </c>
      <c r="K1221" s="10">
        <v>11</v>
      </c>
    </row>
    <row r="1222" spans="1:11">
      <c r="A1222" s="1" t="s">
        <v>278</v>
      </c>
      <c r="B1222" s="1" t="s">
        <v>277</v>
      </c>
      <c r="C1222" s="1">
        <v>2021</v>
      </c>
      <c r="D1222" s="14" t="s">
        <v>14</v>
      </c>
      <c r="E1222">
        <v>6</v>
      </c>
      <c r="F1222" s="10">
        <v>2000000</v>
      </c>
      <c r="G1222" s="10">
        <v>5057588</v>
      </c>
      <c r="H1222" s="10">
        <v>3</v>
      </c>
      <c r="I1222" s="10">
        <v>3226287</v>
      </c>
      <c r="J1222" s="10">
        <v>16853</v>
      </c>
      <c r="K1222" s="10">
        <v>30</v>
      </c>
    </row>
    <row r="1223" spans="1:11">
      <c r="A1223" s="1" t="s">
        <v>278</v>
      </c>
      <c r="B1223" s="1" t="s">
        <v>277</v>
      </c>
      <c r="C1223" s="1">
        <v>2021</v>
      </c>
      <c r="D1223" s="14" t="s">
        <v>15</v>
      </c>
      <c r="E1223">
        <v>7</v>
      </c>
      <c r="F1223" s="10">
        <v>0</v>
      </c>
      <c r="G1223" s="10">
        <v>2897067</v>
      </c>
      <c r="H1223" s="10">
        <v>6</v>
      </c>
      <c r="I1223" s="10">
        <v>925000</v>
      </c>
      <c r="J1223" s="10">
        <v>7416</v>
      </c>
      <c r="K1223" s="10">
        <v>9</v>
      </c>
    </row>
    <row r="1224" spans="1:11">
      <c r="A1224" s="1" t="s">
        <v>278</v>
      </c>
      <c r="B1224" s="1" t="s">
        <v>277</v>
      </c>
      <c r="C1224" s="1">
        <v>2021</v>
      </c>
      <c r="D1224" s="14" t="s">
        <v>16</v>
      </c>
      <c r="E1224">
        <v>8</v>
      </c>
      <c r="F1224" s="10">
        <v>43627400</v>
      </c>
      <c r="G1224" s="10">
        <v>4099951</v>
      </c>
      <c r="H1224" s="10">
        <v>12</v>
      </c>
      <c r="I1224" s="10">
        <v>9301347</v>
      </c>
      <c r="J1224" s="10">
        <v>197610</v>
      </c>
      <c r="K1224" s="10">
        <v>32</v>
      </c>
    </row>
    <row r="1225" spans="1:11">
      <c r="A1225" s="1" t="s">
        <v>278</v>
      </c>
      <c r="B1225" s="1" t="s">
        <v>277</v>
      </c>
      <c r="C1225" s="1">
        <v>2021</v>
      </c>
      <c r="D1225" s="14" t="s">
        <v>17</v>
      </c>
      <c r="E1225">
        <v>9</v>
      </c>
      <c r="F1225" s="10">
        <v>2447061</v>
      </c>
      <c r="G1225" s="10">
        <v>203931</v>
      </c>
      <c r="H1225" s="10">
        <v>3</v>
      </c>
      <c r="I1225" s="10">
        <v>1037500</v>
      </c>
      <c r="J1225" s="10">
        <v>13477</v>
      </c>
      <c r="K1225" s="10">
        <v>105</v>
      </c>
    </row>
    <row r="1226" spans="1:11">
      <c r="A1226" s="1" t="s">
        <v>278</v>
      </c>
      <c r="B1226" s="1" t="s">
        <v>277</v>
      </c>
      <c r="C1226" s="1">
        <v>2021</v>
      </c>
      <c r="D1226" s="14" t="s">
        <v>18</v>
      </c>
      <c r="E1226">
        <v>10</v>
      </c>
      <c r="F1226" s="10">
        <v>936700</v>
      </c>
      <c r="G1226" s="10">
        <v>195917</v>
      </c>
      <c r="H1226" s="10">
        <v>2</v>
      </c>
      <c r="I1226" s="10">
        <v>403200</v>
      </c>
      <c r="J1226" s="10">
        <v>2107</v>
      </c>
    </row>
    <row r="1227" spans="1:11">
      <c r="A1227" s="1" t="s">
        <v>278</v>
      </c>
      <c r="B1227" s="1" t="s">
        <v>277</v>
      </c>
      <c r="C1227" s="1">
        <v>2021</v>
      </c>
      <c r="D1227" s="14" t="s">
        <v>19</v>
      </c>
      <c r="E1227">
        <v>11</v>
      </c>
      <c r="F1227" s="10">
        <v>8779459</v>
      </c>
      <c r="G1227" s="10">
        <v>123876</v>
      </c>
      <c r="H1227" s="10">
        <v>1</v>
      </c>
      <c r="I1227" s="10">
        <v>2680000</v>
      </c>
      <c r="J1227" s="10">
        <v>23188</v>
      </c>
      <c r="K1227" s="10">
        <v>30</v>
      </c>
    </row>
    <row r="1228" spans="1:11">
      <c r="A1228" s="1" t="s">
        <v>278</v>
      </c>
      <c r="B1228" s="1" t="s">
        <v>277</v>
      </c>
      <c r="C1228" s="1">
        <v>2021</v>
      </c>
      <c r="D1228" s="14" t="s">
        <v>20</v>
      </c>
      <c r="E1228">
        <v>12</v>
      </c>
      <c r="F1228" s="10">
        <v>26042000</v>
      </c>
      <c r="G1228" s="10">
        <v>3623839</v>
      </c>
      <c r="H1228" s="10">
        <v>7</v>
      </c>
      <c r="I1228" s="10">
        <v>227400</v>
      </c>
      <c r="J1228" s="10">
        <v>22234</v>
      </c>
      <c r="K1228" s="10">
        <v>23</v>
      </c>
    </row>
    <row r="1229" spans="1:11">
      <c r="A1229" s="1" t="s">
        <v>278</v>
      </c>
      <c r="B1229" s="1" t="s">
        <v>277</v>
      </c>
      <c r="C1229" s="1">
        <v>2021</v>
      </c>
      <c r="D1229" s="14" t="s">
        <v>21</v>
      </c>
      <c r="E1229">
        <v>13</v>
      </c>
      <c r="F1229" s="10">
        <v>22851257</v>
      </c>
      <c r="G1229" s="10">
        <v>16747690</v>
      </c>
      <c r="H1229" s="10">
        <v>21</v>
      </c>
      <c r="I1229" s="10">
        <v>3575657</v>
      </c>
      <c r="J1229" s="10">
        <v>296390</v>
      </c>
      <c r="K1229" s="10">
        <v>263</v>
      </c>
    </row>
    <row r="1230" spans="1:11">
      <c r="A1230" s="1" t="s">
        <v>278</v>
      </c>
      <c r="B1230" s="1" t="s">
        <v>277</v>
      </c>
      <c r="C1230" s="1">
        <v>2021</v>
      </c>
      <c r="D1230" s="14" t="s">
        <v>22</v>
      </c>
      <c r="E1230">
        <v>14</v>
      </c>
      <c r="F1230" s="10">
        <v>112398000</v>
      </c>
      <c r="G1230" s="10">
        <v>1263835</v>
      </c>
      <c r="H1230" s="10">
        <v>104</v>
      </c>
      <c r="I1230" s="10">
        <v>69432865</v>
      </c>
      <c r="J1230" s="10">
        <v>69196</v>
      </c>
      <c r="K1230" s="10">
        <v>16</v>
      </c>
    </row>
    <row r="1231" spans="1:11">
      <c r="A1231" s="1" t="s">
        <v>278</v>
      </c>
      <c r="B1231" s="1" t="s">
        <v>277</v>
      </c>
      <c r="C1231" s="1">
        <v>2021</v>
      </c>
      <c r="D1231" s="14" t="s">
        <v>23</v>
      </c>
      <c r="E1231">
        <v>15</v>
      </c>
      <c r="F1231" s="10">
        <v>25619326</v>
      </c>
      <c r="G1231" s="10">
        <v>677862</v>
      </c>
      <c r="H1231" s="10">
        <v>31</v>
      </c>
      <c r="I1231" s="10">
        <v>24383785</v>
      </c>
      <c r="J1231" s="10">
        <v>326220</v>
      </c>
    </row>
    <row r="1232" spans="1:11">
      <c r="A1232" s="1" t="s">
        <v>278</v>
      </c>
      <c r="B1232" s="1" t="s">
        <v>277</v>
      </c>
      <c r="C1232" s="1">
        <v>2021</v>
      </c>
      <c r="D1232" s="14" t="s">
        <v>24</v>
      </c>
      <c r="E1232">
        <v>16</v>
      </c>
      <c r="F1232" s="10">
        <v>1157163</v>
      </c>
      <c r="G1232" s="10">
        <v>1440163</v>
      </c>
      <c r="H1232" s="10">
        <v>8</v>
      </c>
      <c r="I1232" s="10">
        <v>718260</v>
      </c>
      <c r="J1232" s="10">
        <v>197542</v>
      </c>
      <c r="K1232" s="10">
        <v>30</v>
      </c>
    </row>
    <row r="1233" spans="1:13">
      <c r="A1233" s="1" t="s">
        <v>278</v>
      </c>
      <c r="B1233" s="1" t="s">
        <v>277</v>
      </c>
      <c r="C1233" s="1">
        <v>2021</v>
      </c>
      <c r="D1233" s="14" t="s">
        <v>25</v>
      </c>
      <c r="E1233">
        <v>17</v>
      </c>
      <c r="F1233" s="10">
        <f>SUM(F1234:F1239)</f>
        <v>169304670</v>
      </c>
      <c r="G1233" s="10">
        <f>SUM(G1234:G1239)</f>
        <v>14706468</v>
      </c>
      <c r="H1233" s="10">
        <f>SUM(H1234:H1239)</f>
        <v>20</v>
      </c>
      <c r="I1233" s="10">
        <f>SUM(I1234:I1239)</f>
        <v>5941610</v>
      </c>
      <c r="J1233" s="10">
        <f>SUM(J1234:J1239)</f>
        <v>213126</v>
      </c>
      <c r="K1233" s="10">
        <f>SUM(K1234:K1239)</f>
        <v>595</v>
      </c>
      <c r="L1233">
        <v>37500</v>
      </c>
      <c r="M1233" s="15"/>
    </row>
    <row r="1234" spans="1:13">
      <c r="A1234" s="1" t="s">
        <v>278</v>
      </c>
      <c r="B1234" s="1" t="s">
        <v>277</v>
      </c>
      <c r="C1234" s="1">
        <v>2021</v>
      </c>
      <c r="D1234" s="14" t="s">
        <v>26</v>
      </c>
      <c r="E1234">
        <v>18</v>
      </c>
      <c r="F1234" s="10">
        <v>13524300</v>
      </c>
      <c r="G1234" s="10">
        <v>13035079</v>
      </c>
      <c r="H1234" s="10">
        <v>6</v>
      </c>
      <c r="I1234" s="10">
        <v>65200</v>
      </c>
      <c r="J1234" s="10">
        <v>145650</v>
      </c>
      <c r="K1234" s="10">
        <v>364</v>
      </c>
      <c r="M1234" s="15"/>
    </row>
    <row r="1235" spans="1:13">
      <c r="A1235" s="1" t="s">
        <v>278</v>
      </c>
      <c r="B1235" s="1" t="s">
        <v>277</v>
      </c>
      <c r="C1235" s="1">
        <v>2021</v>
      </c>
      <c r="D1235" s="14" t="s">
        <v>27</v>
      </c>
      <c r="E1235">
        <v>19</v>
      </c>
      <c r="F1235" s="10">
        <v>5316370</v>
      </c>
      <c r="G1235" s="10">
        <v>241230</v>
      </c>
      <c r="H1235" s="10">
        <v>2</v>
      </c>
      <c r="I1235" s="10">
        <v>3316410</v>
      </c>
      <c r="J1235" s="10">
        <v>5500</v>
      </c>
      <c r="K1235" s="10">
        <v>51</v>
      </c>
      <c r="M1235" s="15"/>
    </row>
    <row r="1236" spans="1:13">
      <c r="A1236" s="1" t="s">
        <v>278</v>
      </c>
      <c r="B1236" s="1" t="s">
        <v>277</v>
      </c>
      <c r="C1236" s="1">
        <v>2021</v>
      </c>
      <c r="D1236" s="14" t="s">
        <v>28</v>
      </c>
      <c r="E1236">
        <v>20</v>
      </c>
      <c r="F1236" s="10">
        <v>148664000</v>
      </c>
      <c r="G1236" s="10">
        <v>425403</v>
      </c>
      <c r="H1236" s="10">
        <v>2</v>
      </c>
      <c r="I1236" s="10">
        <v>100000</v>
      </c>
      <c r="J1236" s="10">
        <v>15144</v>
      </c>
      <c r="K1236" s="10">
        <v>60</v>
      </c>
      <c r="M1236" s="15"/>
    </row>
    <row r="1237" spans="1:13">
      <c r="A1237" s="1" t="s">
        <v>278</v>
      </c>
      <c r="B1237" s="1" t="s">
        <v>277</v>
      </c>
      <c r="C1237" s="1">
        <v>2021</v>
      </c>
      <c r="D1237" s="14" t="s">
        <v>29</v>
      </c>
      <c r="E1237">
        <v>21</v>
      </c>
      <c r="F1237" s="10">
        <v>0</v>
      </c>
      <c r="G1237" s="10">
        <v>5050</v>
      </c>
      <c r="H1237" s="10">
        <v>0</v>
      </c>
      <c r="I1237" s="10">
        <v>0</v>
      </c>
      <c r="J1237" s="10">
        <v>1880</v>
      </c>
      <c r="K1237" s="10">
        <v>23</v>
      </c>
    </row>
    <row r="1238" spans="1:13">
      <c r="A1238" s="1" t="s">
        <v>278</v>
      </c>
      <c r="B1238" s="1" t="s">
        <v>277</v>
      </c>
      <c r="C1238" s="1">
        <v>2021</v>
      </c>
      <c r="D1238" s="14" t="s">
        <v>30</v>
      </c>
      <c r="E1238">
        <v>22</v>
      </c>
      <c r="F1238" s="10">
        <v>1800000</v>
      </c>
      <c r="G1238" s="10">
        <v>999706</v>
      </c>
      <c r="H1238" s="10">
        <v>10</v>
      </c>
      <c r="I1238" s="10">
        <v>2460000</v>
      </c>
      <c r="J1238" s="10">
        <v>44952</v>
      </c>
      <c r="K1238" s="10">
        <v>97</v>
      </c>
    </row>
    <row r="1239" spans="1:13">
      <c r="A1239" s="1" t="s">
        <v>278</v>
      </c>
      <c r="B1239" s="1" t="s">
        <v>277</v>
      </c>
      <c r="C1239" s="1">
        <v>2021</v>
      </c>
      <c r="D1239" s="38" t="s">
        <v>246</v>
      </c>
      <c r="E1239">
        <v>23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</row>
    <row r="1240" spans="1:13">
      <c r="A1240" s="1" t="s">
        <v>278</v>
      </c>
      <c r="B1240" s="1" t="s">
        <v>277</v>
      </c>
      <c r="C1240" s="1">
        <v>2021</v>
      </c>
      <c r="D1240" s="14" t="s">
        <v>31</v>
      </c>
      <c r="E1240">
        <v>24</v>
      </c>
      <c r="F1240" s="10">
        <v>5294370</v>
      </c>
      <c r="G1240" s="10">
        <v>2100582</v>
      </c>
      <c r="H1240" s="10">
        <v>11</v>
      </c>
      <c r="I1240" s="10">
        <v>1829570</v>
      </c>
      <c r="J1240" s="10">
        <v>124599</v>
      </c>
      <c r="K1240" s="10">
        <v>36</v>
      </c>
    </row>
    <row r="1241" spans="1:13">
      <c r="A1241" s="1" t="s">
        <v>278</v>
      </c>
      <c r="B1241" s="1" t="s">
        <v>277</v>
      </c>
      <c r="C1241" s="1">
        <v>2021</v>
      </c>
      <c r="D1241" s="14" t="s">
        <v>32</v>
      </c>
      <c r="E1241">
        <v>25</v>
      </c>
      <c r="F1241" s="10">
        <v>28594400</v>
      </c>
      <c r="G1241" s="10">
        <v>2927330</v>
      </c>
      <c r="H1241" s="10">
        <v>4</v>
      </c>
      <c r="I1241" s="10">
        <v>202858</v>
      </c>
      <c r="J1241" s="10">
        <v>269448</v>
      </c>
      <c r="K1241" s="10">
        <v>399</v>
      </c>
    </row>
    <row r="1242" spans="1:13">
      <c r="A1242" s="1" t="s">
        <v>278</v>
      </c>
      <c r="B1242" s="1" t="s">
        <v>277</v>
      </c>
      <c r="C1242" s="1">
        <v>2021</v>
      </c>
      <c r="D1242" s="14" t="s">
        <v>33</v>
      </c>
      <c r="E1242">
        <v>26</v>
      </c>
      <c r="F1242" s="10">
        <v>12432463</v>
      </c>
      <c r="G1242" s="10">
        <v>10653059</v>
      </c>
      <c r="H1242" s="10">
        <v>22</v>
      </c>
      <c r="I1242" s="10">
        <v>13011708</v>
      </c>
      <c r="J1242" s="10">
        <v>377255</v>
      </c>
      <c r="K1242" s="10">
        <v>68</v>
      </c>
    </row>
    <row r="1243" spans="1:13">
      <c r="A1243" s="1" t="s">
        <v>278</v>
      </c>
      <c r="B1243" s="1" t="s">
        <v>277</v>
      </c>
      <c r="C1243" s="1">
        <v>2021</v>
      </c>
      <c r="D1243" s="14" t="s">
        <v>34</v>
      </c>
      <c r="E1243">
        <v>27</v>
      </c>
      <c r="F1243" s="10">
        <v>4366657</v>
      </c>
      <c r="G1243" s="10">
        <v>180300</v>
      </c>
      <c r="H1243" s="10">
        <v>5</v>
      </c>
      <c r="I1243" s="10">
        <v>180000</v>
      </c>
      <c r="J1243" s="10">
        <v>281029</v>
      </c>
    </row>
    <row r="1244" spans="1:13">
      <c r="A1244" s="1" t="s">
        <v>275</v>
      </c>
      <c r="B1244" s="1" t="s">
        <v>274</v>
      </c>
      <c r="C1244" s="1">
        <v>2021</v>
      </c>
      <c r="D1244" s="14" t="s">
        <v>9</v>
      </c>
      <c r="E1244">
        <v>1</v>
      </c>
      <c r="F1244" s="10">
        <f>SUM(F1245:F1250)</f>
        <v>450000</v>
      </c>
      <c r="G1244" s="10">
        <f>SUM(G1245:G1250)</f>
        <v>0</v>
      </c>
      <c r="H1244" s="10">
        <f>SUM(H1245:H1250)</f>
        <v>2</v>
      </c>
      <c r="I1244" s="10">
        <f>SUM(I1245:I1250)</f>
        <v>300000</v>
      </c>
      <c r="J1244" s="10">
        <f>SUM(J1245:J1250)</f>
        <v>500</v>
      </c>
      <c r="K1244" s="10">
        <f>SUM(K1245:K1250)</f>
        <v>1</v>
      </c>
    </row>
    <row r="1245" spans="1:13">
      <c r="A1245" s="1" t="s">
        <v>275</v>
      </c>
      <c r="B1245" s="1" t="s">
        <v>274</v>
      </c>
      <c r="C1245" s="1">
        <v>2021</v>
      </c>
      <c r="D1245" s="14" t="s">
        <v>10</v>
      </c>
      <c r="E1245">
        <v>2</v>
      </c>
      <c r="H1245" s="10">
        <v>0</v>
      </c>
    </row>
    <row r="1246" spans="1:13">
      <c r="A1246" s="1" t="s">
        <v>275</v>
      </c>
      <c r="B1246" s="1" t="s">
        <v>274</v>
      </c>
      <c r="C1246" s="1">
        <v>2021</v>
      </c>
      <c r="D1246" s="14" t="s">
        <v>11</v>
      </c>
      <c r="E1246">
        <v>3</v>
      </c>
      <c r="H1246" s="10">
        <v>0</v>
      </c>
    </row>
    <row r="1247" spans="1:13">
      <c r="A1247" s="1" t="s">
        <v>275</v>
      </c>
      <c r="B1247" s="1" t="s">
        <v>274</v>
      </c>
      <c r="C1247" s="1">
        <v>2021</v>
      </c>
      <c r="D1247" s="14" t="s">
        <v>12</v>
      </c>
      <c r="E1247">
        <v>4</v>
      </c>
      <c r="H1247" s="10">
        <v>0</v>
      </c>
    </row>
    <row r="1248" spans="1:13">
      <c r="A1248" s="1" t="s">
        <v>275</v>
      </c>
      <c r="B1248" s="1" t="s">
        <v>274</v>
      </c>
      <c r="C1248" s="1">
        <v>2021</v>
      </c>
      <c r="D1248" s="14" t="s">
        <v>13</v>
      </c>
      <c r="E1248">
        <v>5</v>
      </c>
      <c r="H1248" s="10">
        <v>0</v>
      </c>
    </row>
    <row r="1249" spans="1:13">
      <c r="A1249" s="1" t="s">
        <v>275</v>
      </c>
      <c r="B1249" s="1" t="s">
        <v>274</v>
      </c>
      <c r="C1249" s="1">
        <v>2021</v>
      </c>
      <c r="D1249" s="14" t="s">
        <v>14</v>
      </c>
      <c r="E1249">
        <v>6</v>
      </c>
      <c r="H1249" s="10">
        <v>0</v>
      </c>
    </row>
    <row r="1250" spans="1:13">
      <c r="A1250" s="1" t="s">
        <v>275</v>
      </c>
      <c r="B1250" s="1" t="s">
        <v>274</v>
      </c>
      <c r="C1250" s="1">
        <v>2021</v>
      </c>
      <c r="D1250" s="14" t="s">
        <v>15</v>
      </c>
      <c r="E1250">
        <v>7</v>
      </c>
      <c r="F1250" s="10">
        <v>450000</v>
      </c>
      <c r="H1250" s="10">
        <v>2</v>
      </c>
      <c r="I1250" s="10">
        <v>300000</v>
      </c>
      <c r="J1250" s="10">
        <v>500</v>
      </c>
      <c r="K1250" s="10">
        <v>1</v>
      </c>
    </row>
    <row r="1251" spans="1:13">
      <c r="A1251" s="1" t="s">
        <v>275</v>
      </c>
      <c r="B1251" s="1" t="s">
        <v>274</v>
      </c>
      <c r="C1251" s="1">
        <v>2021</v>
      </c>
      <c r="D1251" s="14" t="s">
        <v>16</v>
      </c>
      <c r="E1251">
        <v>8</v>
      </c>
      <c r="H1251" s="10">
        <v>2</v>
      </c>
      <c r="I1251" s="10">
        <v>340000</v>
      </c>
      <c r="J1251" s="10">
        <v>460</v>
      </c>
      <c r="K1251" s="10">
        <v>2</v>
      </c>
    </row>
    <row r="1252" spans="1:13">
      <c r="A1252" s="1" t="s">
        <v>275</v>
      </c>
      <c r="B1252" s="1" t="s">
        <v>274</v>
      </c>
      <c r="C1252" s="1">
        <v>2021</v>
      </c>
      <c r="D1252" s="14" t="s">
        <v>17</v>
      </c>
      <c r="E1252">
        <v>9</v>
      </c>
      <c r="F1252" s="10">
        <v>1250000</v>
      </c>
      <c r="H1252" s="10">
        <v>6</v>
      </c>
      <c r="I1252" s="10">
        <v>850000</v>
      </c>
      <c r="J1252" s="10">
        <v>3900</v>
      </c>
      <c r="K1252" s="10">
        <v>1</v>
      </c>
    </row>
    <row r="1253" spans="1:13">
      <c r="A1253" s="1" t="s">
        <v>275</v>
      </c>
      <c r="B1253" s="1" t="s">
        <v>274</v>
      </c>
      <c r="C1253" s="1">
        <v>2021</v>
      </c>
      <c r="D1253" s="14" t="s">
        <v>18</v>
      </c>
      <c r="E1253">
        <v>10</v>
      </c>
    </row>
    <row r="1254" spans="1:13">
      <c r="A1254" s="1" t="s">
        <v>275</v>
      </c>
      <c r="B1254" s="1" t="s">
        <v>274</v>
      </c>
      <c r="C1254" s="1">
        <v>2021</v>
      </c>
      <c r="D1254" s="14" t="s">
        <v>19</v>
      </c>
      <c r="E1254">
        <v>11</v>
      </c>
    </row>
    <row r="1255" spans="1:13">
      <c r="A1255" s="1" t="s">
        <v>275</v>
      </c>
      <c r="B1255" s="1" t="s">
        <v>274</v>
      </c>
      <c r="C1255" s="1">
        <v>2021</v>
      </c>
      <c r="D1255" s="14" t="s">
        <v>20</v>
      </c>
      <c r="E1255">
        <v>12</v>
      </c>
      <c r="F1255" s="10">
        <v>890000</v>
      </c>
      <c r="G1255" s="10">
        <v>135747</v>
      </c>
      <c r="H1255" s="10">
        <v>3</v>
      </c>
      <c r="I1255" s="10">
        <v>187000</v>
      </c>
      <c r="J1255" s="10">
        <v>1720</v>
      </c>
      <c r="K1255" s="10">
        <v>2</v>
      </c>
    </row>
    <row r="1256" spans="1:13">
      <c r="A1256" s="1" t="s">
        <v>275</v>
      </c>
      <c r="B1256" s="1" t="s">
        <v>274</v>
      </c>
      <c r="C1256" s="1">
        <v>2021</v>
      </c>
      <c r="D1256" s="14" t="s">
        <v>21</v>
      </c>
      <c r="E1256">
        <v>13</v>
      </c>
      <c r="F1256" s="10">
        <v>2300000</v>
      </c>
      <c r="G1256" s="10">
        <v>36055</v>
      </c>
      <c r="H1256" s="10">
        <v>1</v>
      </c>
      <c r="I1256" s="10">
        <v>250000</v>
      </c>
      <c r="J1256" s="10">
        <v>1950</v>
      </c>
      <c r="K1256" s="10">
        <v>2</v>
      </c>
    </row>
    <row r="1257" spans="1:13">
      <c r="A1257" s="1" t="s">
        <v>275</v>
      </c>
      <c r="B1257" s="1" t="s">
        <v>274</v>
      </c>
      <c r="C1257" s="1">
        <v>2021</v>
      </c>
      <c r="D1257" s="14" t="s">
        <v>22</v>
      </c>
      <c r="E1257">
        <v>14</v>
      </c>
      <c r="F1257" s="10">
        <v>900000</v>
      </c>
      <c r="G1257" s="10">
        <v>165</v>
      </c>
      <c r="H1257" s="10">
        <v>3</v>
      </c>
      <c r="I1257" s="10">
        <v>400000</v>
      </c>
      <c r="J1257" s="10">
        <v>3400</v>
      </c>
      <c r="K1257" s="10">
        <v>1</v>
      </c>
    </row>
    <row r="1258" spans="1:13">
      <c r="A1258" s="1" t="s">
        <v>275</v>
      </c>
      <c r="B1258" s="1" t="s">
        <v>274</v>
      </c>
      <c r="C1258" s="1">
        <v>2021</v>
      </c>
      <c r="D1258" s="14" t="s">
        <v>23</v>
      </c>
      <c r="E1258">
        <v>15</v>
      </c>
      <c r="H1258" s="10">
        <v>2</v>
      </c>
      <c r="I1258" s="10">
        <v>450000</v>
      </c>
    </row>
    <row r="1259" spans="1:13">
      <c r="A1259" s="1" t="s">
        <v>275</v>
      </c>
      <c r="B1259" s="1" t="s">
        <v>274</v>
      </c>
      <c r="C1259" s="1">
        <v>2021</v>
      </c>
      <c r="D1259" s="14" t="s">
        <v>24</v>
      </c>
      <c r="E1259">
        <v>16</v>
      </c>
      <c r="F1259" s="10">
        <v>301000</v>
      </c>
      <c r="G1259" s="10">
        <v>151</v>
      </c>
      <c r="H1259" s="10">
        <v>4</v>
      </c>
      <c r="I1259" s="10">
        <v>593000</v>
      </c>
      <c r="J1259" s="10">
        <v>2550</v>
      </c>
      <c r="K1259" s="10">
        <v>1</v>
      </c>
    </row>
    <row r="1260" spans="1:13">
      <c r="A1260" s="1" t="s">
        <v>275</v>
      </c>
      <c r="B1260" s="1" t="s">
        <v>274</v>
      </c>
      <c r="C1260" s="1">
        <v>2021</v>
      </c>
      <c r="D1260" s="14" t="s">
        <v>25</v>
      </c>
      <c r="E1260">
        <v>17</v>
      </c>
      <c r="F1260" s="10">
        <f>SUM(F1261:F1266)</f>
        <v>1300000</v>
      </c>
      <c r="G1260" s="10">
        <f>SUM(G1261:G1266)</f>
        <v>188</v>
      </c>
      <c r="H1260" s="10">
        <f>SUM(H1261:H1266)</f>
        <v>2</v>
      </c>
      <c r="I1260" s="10">
        <f>SUM(I1261:I1266)</f>
        <v>410000</v>
      </c>
      <c r="J1260" s="10">
        <f>SUM(J1261:J1266)</f>
        <v>1530</v>
      </c>
      <c r="K1260" s="10">
        <f>SUM(K1261:K1266)</f>
        <v>3</v>
      </c>
      <c r="M1260" s="15"/>
    </row>
    <row r="1261" spans="1:13">
      <c r="A1261" s="1" t="s">
        <v>275</v>
      </c>
      <c r="B1261" s="1" t="s">
        <v>274</v>
      </c>
      <c r="C1261" s="1">
        <v>2021</v>
      </c>
      <c r="D1261" s="14" t="s">
        <v>26</v>
      </c>
      <c r="E1261">
        <v>18</v>
      </c>
      <c r="M1261" s="15"/>
    </row>
    <row r="1262" spans="1:13">
      <c r="A1262" s="1" t="s">
        <v>275</v>
      </c>
      <c r="B1262" s="1" t="s">
        <v>274</v>
      </c>
      <c r="C1262" s="1">
        <v>2021</v>
      </c>
      <c r="D1262" s="14" t="s">
        <v>27</v>
      </c>
      <c r="E1262">
        <v>19</v>
      </c>
      <c r="K1262" s="10">
        <v>1</v>
      </c>
      <c r="M1262" s="15"/>
    </row>
    <row r="1263" spans="1:13">
      <c r="A1263" s="1" t="s">
        <v>275</v>
      </c>
      <c r="B1263" s="1" t="s">
        <v>274</v>
      </c>
      <c r="C1263" s="1">
        <v>2021</v>
      </c>
      <c r="D1263" s="14" t="s">
        <v>28</v>
      </c>
      <c r="E1263">
        <v>20</v>
      </c>
      <c r="M1263" s="15"/>
    </row>
    <row r="1264" spans="1:13">
      <c r="A1264" s="1" t="s">
        <v>275</v>
      </c>
      <c r="B1264" s="1" t="s">
        <v>274</v>
      </c>
      <c r="C1264" s="1">
        <v>2021</v>
      </c>
      <c r="D1264" s="14" t="s">
        <v>29</v>
      </c>
      <c r="E1264">
        <v>21</v>
      </c>
      <c r="H1264" s="10">
        <v>1</v>
      </c>
      <c r="I1264" s="10">
        <v>210000</v>
      </c>
      <c r="K1264" s="10">
        <v>1</v>
      </c>
    </row>
    <row r="1265" spans="1:11">
      <c r="A1265" s="1" t="s">
        <v>275</v>
      </c>
      <c r="B1265" s="1" t="s">
        <v>274</v>
      </c>
      <c r="C1265" s="1">
        <v>2021</v>
      </c>
      <c r="D1265" s="14" t="s">
        <v>30</v>
      </c>
      <c r="E1265">
        <v>22</v>
      </c>
      <c r="K1265" s="10">
        <v>1</v>
      </c>
    </row>
    <row r="1266" spans="1:11">
      <c r="A1266" s="1" t="s">
        <v>275</v>
      </c>
      <c r="B1266" s="1" t="s">
        <v>274</v>
      </c>
      <c r="C1266" s="1">
        <v>2021</v>
      </c>
      <c r="D1266" s="38" t="s">
        <v>246</v>
      </c>
      <c r="E1266">
        <v>23</v>
      </c>
      <c r="F1266" s="10">
        <v>1300000</v>
      </c>
      <c r="G1266" s="10">
        <v>188</v>
      </c>
      <c r="H1266" s="10">
        <v>1</v>
      </c>
      <c r="I1266" s="10">
        <v>200000</v>
      </c>
      <c r="J1266" s="10">
        <v>1530</v>
      </c>
    </row>
    <row r="1267" spans="1:11">
      <c r="A1267" s="1" t="s">
        <v>275</v>
      </c>
      <c r="B1267" s="1" t="s">
        <v>274</v>
      </c>
      <c r="C1267" s="1">
        <v>2021</v>
      </c>
      <c r="D1267" s="14" t="s">
        <v>31</v>
      </c>
      <c r="E1267">
        <v>24</v>
      </c>
      <c r="J1267" s="10">
        <v>4588</v>
      </c>
    </row>
    <row r="1268" spans="1:11">
      <c r="A1268" s="1" t="s">
        <v>275</v>
      </c>
      <c r="B1268" s="1" t="s">
        <v>274</v>
      </c>
      <c r="C1268" s="1">
        <v>2021</v>
      </c>
      <c r="D1268" s="14" t="s">
        <v>32</v>
      </c>
      <c r="E1268">
        <v>25</v>
      </c>
      <c r="F1268" s="10">
        <v>5500000</v>
      </c>
      <c r="G1268" s="10">
        <v>813689</v>
      </c>
      <c r="H1268" s="10">
        <v>3</v>
      </c>
      <c r="I1268" s="10">
        <v>550000</v>
      </c>
      <c r="J1268" s="10">
        <v>91259</v>
      </c>
      <c r="K1268" s="10">
        <v>10</v>
      </c>
    </row>
    <row r="1269" spans="1:11">
      <c r="A1269" s="1" t="s">
        <v>275</v>
      </c>
      <c r="B1269" s="1" t="s">
        <v>274</v>
      </c>
      <c r="C1269" s="1">
        <v>2021</v>
      </c>
      <c r="D1269" s="14" t="s">
        <v>33</v>
      </c>
      <c r="E1269">
        <v>26</v>
      </c>
      <c r="H1269" s="10">
        <v>5</v>
      </c>
      <c r="I1269" s="10">
        <v>563000</v>
      </c>
      <c r="J1269" s="10">
        <v>5700</v>
      </c>
      <c r="K1269" s="10">
        <v>4</v>
      </c>
    </row>
    <row r="1270" spans="1:11">
      <c r="A1270" s="1" t="s">
        <v>275</v>
      </c>
      <c r="B1270" s="1" t="s">
        <v>274</v>
      </c>
      <c r="C1270" s="1">
        <v>2021</v>
      </c>
      <c r="D1270" s="14" t="s">
        <v>34</v>
      </c>
      <c r="E1270">
        <v>27</v>
      </c>
    </row>
    <row r="1271" spans="1:11">
      <c r="A1271" s="1" t="s">
        <v>287</v>
      </c>
      <c r="B1271" s="1" t="s">
        <v>286</v>
      </c>
      <c r="C1271" s="1">
        <v>2021</v>
      </c>
      <c r="D1271" s="14" t="s">
        <v>9</v>
      </c>
      <c r="E1271">
        <v>1</v>
      </c>
      <c r="F1271" s="10">
        <f>SUM(F1272:F1277)</f>
        <v>0</v>
      </c>
      <c r="G1271" s="10">
        <f>SUM(G1272:G1277)</f>
        <v>0</v>
      </c>
      <c r="H1271" s="10">
        <f>SUM(H1272:H1277)</f>
        <v>0</v>
      </c>
      <c r="I1271" s="10">
        <f>SUM(I1272:I1277)</f>
        <v>0</v>
      </c>
      <c r="J1271" s="10">
        <f>SUM(J1272:J1277)</f>
        <v>1100</v>
      </c>
      <c r="K1271" s="10">
        <f>SUM(K1272:K1277)</f>
        <v>2</v>
      </c>
    </row>
    <row r="1272" spans="1:11">
      <c r="A1272" s="1" t="s">
        <v>287</v>
      </c>
      <c r="B1272" s="1" t="s">
        <v>286</v>
      </c>
      <c r="C1272" s="1">
        <v>2021</v>
      </c>
      <c r="D1272" s="14" t="s">
        <v>10</v>
      </c>
      <c r="E1272">
        <v>2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</row>
    <row r="1273" spans="1:11">
      <c r="A1273" s="1" t="s">
        <v>287</v>
      </c>
      <c r="B1273" s="1" t="s">
        <v>286</v>
      </c>
      <c r="C1273" s="1">
        <v>2021</v>
      </c>
      <c r="D1273" s="14" t="s">
        <v>11</v>
      </c>
      <c r="E1273">
        <v>3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</row>
    <row r="1274" spans="1:11">
      <c r="A1274" s="1" t="s">
        <v>287</v>
      </c>
      <c r="B1274" s="1" t="s">
        <v>286</v>
      </c>
      <c r="C1274" s="1">
        <v>2021</v>
      </c>
      <c r="D1274" s="14" t="s">
        <v>12</v>
      </c>
      <c r="E1274">
        <v>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</row>
    <row r="1275" spans="1:11">
      <c r="A1275" s="1" t="s">
        <v>287</v>
      </c>
      <c r="B1275" s="1" t="s">
        <v>286</v>
      </c>
      <c r="C1275" s="1">
        <v>2021</v>
      </c>
      <c r="D1275" s="14" t="s">
        <v>13</v>
      </c>
      <c r="E1275">
        <v>5</v>
      </c>
      <c r="F1275" s="10">
        <v>0</v>
      </c>
      <c r="G1275" s="10">
        <v>0</v>
      </c>
      <c r="H1275" s="10">
        <v>0</v>
      </c>
      <c r="I1275" s="10">
        <v>0</v>
      </c>
      <c r="J1275" s="10">
        <v>700</v>
      </c>
      <c r="K1275" s="10">
        <v>1</v>
      </c>
    </row>
    <row r="1276" spans="1:11">
      <c r="A1276" s="1" t="s">
        <v>287</v>
      </c>
      <c r="B1276" s="1" t="s">
        <v>286</v>
      </c>
      <c r="C1276" s="1">
        <v>2021</v>
      </c>
      <c r="D1276" s="14" t="s">
        <v>14</v>
      </c>
      <c r="E1276">
        <v>6</v>
      </c>
      <c r="F1276" s="10">
        <v>0</v>
      </c>
      <c r="G1276" s="10">
        <v>0</v>
      </c>
      <c r="H1276" s="10">
        <v>0</v>
      </c>
      <c r="I1276" s="10">
        <v>0</v>
      </c>
      <c r="J1276" s="10">
        <v>400</v>
      </c>
      <c r="K1276" s="10">
        <v>1</v>
      </c>
    </row>
    <row r="1277" spans="1:11">
      <c r="A1277" s="1" t="s">
        <v>287</v>
      </c>
      <c r="B1277" s="1" t="s">
        <v>286</v>
      </c>
      <c r="C1277" s="1">
        <v>2021</v>
      </c>
      <c r="D1277" s="14" t="s">
        <v>15</v>
      </c>
      <c r="E1277">
        <v>7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</row>
    <row r="1278" spans="1:11">
      <c r="A1278" s="1" t="s">
        <v>287</v>
      </c>
      <c r="B1278" s="1" t="s">
        <v>286</v>
      </c>
      <c r="C1278" s="1">
        <v>2021</v>
      </c>
      <c r="D1278" s="14" t="s">
        <v>16</v>
      </c>
      <c r="E1278">
        <v>8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</row>
    <row r="1279" spans="1:11">
      <c r="A1279" s="1" t="s">
        <v>287</v>
      </c>
      <c r="B1279" s="1" t="s">
        <v>286</v>
      </c>
      <c r="C1279" s="1">
        <v>2021</v>
      </c>
      <c r="D1279" s="14" t="s">
        <v>17</v>
      </c>
      <c r="E1279">
        <v>9</v>
      </c>
      <c r="F1279" s="10">
        <v>1200000</v>
      </c>
      <c r="G1279" s="10">
        <v>0</v>
      </c>
      <c r="H1279" s="10">
        <v>0</v>
      </c>
      <c r="I1279" s="10">
        <v>0</v>
      </c>
      <c r="J1279" s="10">
        <v>1200</v>
      </c>
      <c r="K1279" s="10">
        <v>4</v>
      </c>
    </row>
    <row r="1280" spans="1:11">
      <c r="A1280" s="1" t="s">
        <v>287</v>
      </c>
      <c r="B1280" s="1" t="s">
        <v>286</v>
      </c>
      <c r="C1280" s="1">
        <v>2021</v>
      </c>
      <c r="D1280" s="14" t="s">
        <v>18</v>
      </c>
      <c r="E1280">
        <v>10</v>
      </c>
      <c r="F1280" s="10">
        <v>1000000</v>
      </c>
      <c r="G1280" s="10">
        <v>0</v>
      </c>
      <c r="H1280" s="10">
        <v>0</v>
      </c>
      <c r="I1280" s="10">
        <v>0</v>
      </c>
      <c r="J1280" s="10">
        <v>250</v>
      </c>
    </row>
    <row r="1281" spans="1:13">
      <c r="A1281" s="1" t="s">
        <v>287</v>
      </c>
      <c r="B1281" s="1" t="s">
        <v>286</v>
      </c>
      <c r="C1281" s="1">
        <v>2021</v>
      </c>
      <c r="D1281" s="14" t="s">
        <v>19</v>
      </c>
      <c r="E1281">
        <v>11</v>
      </c>
      <c r="F1281" s="10">
        <v>1100700</v>
      </c>
      <c r="G1281" s="10">
        <v>0</v>
      </c>
      <c r="H1281" s="10">
        <v>0</v>
      </c>
      <c r="I1281" s="10">
        <v>0</v>
      </c>
      <c r="J1281" s="10">
        <v>1200</v>
      </c>
      <c r="K1281" s="10">
        <v>0</v>
      </c>
    </row>
    <row r="1282" spans="1:13">
      <c r="A1282" s="1" t="s">
        <v>287</v>
      </c>
      <c r="B1282" s="1" t="s">
        <v>286</v>
      </c>
      <c r="C1282" s="1">
        <v>2021</v>
      </c>
      <c r="D1282" s="14" t="s">
        <v>20</v>
      </c>
      <c r="E1282">
        <v>12</v>
      </c>
      <c r="F1282" s="10">
        <v>2850000</v>
      </c>
      <c r="G1282" s="10">
        <v>0</v>
      </c>
      <c r="H1282" s="10">
        <v>0</v>
      </c>
      <c r="I1282" s="10">
        <v>0</v>
      </c>
      <c r="J1282" s="10">
        <v>28000</v>
      </c>
      <c r="K1282" s="10">
        <v>0</v>
      </c>
    </row>
    <row r="1283" spans="1:13">
      <c r="A1283" s="1" t="s">
        <v>287</v>
      </c>
      <c r="B1283" s="1" t="s">
        <v>286</v>
      </c>
      <c r="C1283" s="1">
        <v>2021</v>
      </c>
      <c r="D1283" s="14" t="s">
        <v>21</v>
      </c>
      <c r="E1283">
        <v>13</v>
      </c>
      <c r="F1283" s="10">
        <v>2900000</v>
      </c>
      <c r="G1283" s="10">
        <v>0</v>
      </c>
      <c r="H1283" s="10">
        <v>0</v>
      </c>
      <c r="I1283" s="10">
        <v>0</v>
      </c>
      <c r="J1283" s="10">
        <v>6000</v>
      </c>
      <c r="K1283" s="10">
        <v>2</v>
      </c>
    </row>
    <row r="1284" spans="1:13">
      <c r="A1284" s="1" t="s">
        <v>287</v>
      </c>
      <c r="B1284" s="1" t="s">
        <v>286</v>
      </c>
      <c r="C1284" s="1">
        <v>2021</v>
      </c>
      <c r="D1284" s="14" t="s">
        <v>22</v>
      </c>
      <c r="E1284">
        <v>14</v>
      </c>
      <c r="F1284" s="10">
        <v>2100000</v>
      </c>
      <c r="G1284" s="10">
        <v>0</v>
      </c>
      <c r="H1284" s="10">
        <v>0</v>
      </c>
      <c r="I1284" s="10">
        <v>0</v>
      </c>
      <c r="J1284" s="10">
        <v>250</v>
      </c>
      <c r="K1284" s="10">
        <v>1</v>
      </c>
    </row>
    <row r="1285" spans="1:13">
      <c r="A1285" s="1" t="s">
        <v>287</v>
      </c>
      <c r="B1285" s="1" t="s">
        <v>286</v>
      </c>
      <c r="C1285" s="1">
        <v>2021</v>
      </c>
      <c r="D1285" s="14" t="s">
        <v>23</v>
      </c>
      <c r="E1285">
        <v>15</v>
      </c>
      <c r="F1285" s="10">
        <v>3600000</v>
      </c>
      <c r="G1285" s="10">
        <v>0</v>
      </c>
      <c r="H1285" s="10">
        <v>0</v>
      </c>
      <c r="I1285" s="10">
        <v>0</v>
      </c>
      <c r="J1285" s="10">
        <v>300</v>
      </c>
    </row>
    <row r="1286" spans="1:13">
      <c r="A1286" s="1" t="s">
        <v>287</v>
      </c>
      <c r="B1286" s="1" t="s">
        <v>286</v>
      </c>
      <c r="C1286" s="1">
        <v>2021</v>
      </c>
      <c r="D1286" s="14" t="s">
        <v>24</v>
      </c>
      <c r="E1286">
        <v>16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</row>
    <row r="1287" spans="1:13">
      <c r="A1287" s="1" t="s">
        <v>287</v>
      </c>
      <c r="B1287" s="1" t="s">
        <v>286</v>
      </c>
      <c r="C1287" s="1">
        <v>2021</v>
      </c>
      <c r="D1287" s="14" t="s">
        <v>25</v>
      </c>
      <c r="E1287">
        <v>17</v>
      </c>
      <c r="F1287" s="10">
        <f>SUM(F1288:F1293)</f>
        <v>3765000</v>
      </c>
      <c r="G1287" s="10">
        <f>SUM(G1288:G1293)</f>
        <v>0</v>
      </c>
      <c r="H1287" s="10">
        <f>SUM(H1288:H1293)</f>
        <v>10</v>
      </c>
      <c r="I1287" s="10">
        <f>SUM(I1288:I1293)</f>
        <v>1500000</v>
      </c>
      <c r="J1287" s="10">
        <f>SUM(J1288:J1293)</f>
        <v>365300</v>
      </c>
      <c r="K1287" s="10">
        <f>SUM(K1288:K1293)</f>
        <v>336</v>
      </c>
      <c r="M1287" s="15"/>
    </row>
    <row r="1288" spans="1:13">
      <c r="A1288" s="1" t="s">
        <v>287</v>
      </c>
      <c r="B1288" s="1" t="s">
        <v>286</v>
      </c>
      <c r="C1288" s="1">
        <v>2021</v>
      </c>
      <c r="D1288" s="14" t="s">
        <v>26</v>
      </c>
      <c r="E1288">
        <v>18</v>
      </c>
      <c r="F1288" s="10">
        <v>925000</v>
      </c>
      <c r="G1288" s="10">
        <v>0</v>
      </c>
      <c r="H1288" s="10">
        <v>0</v>
      </c>
      <c r="I1288" s="10">
        <v>0</v>
      </c>
      <c r="J1288" s="10">
        <v>360000</v>
      </c>
      <c r="K1288" s="10">
        <v>52</v>
      </c>
      <c r="M1288" s="15"/>
    </row>
    <row r="1289" spans="1:13">
      <c r="A1289" s="1" t="s">
        <v>287</v>
      </c>
      <c r="B1289" s="1" t="s">
        <v>286</v>
      </c>
      <c r="C1289" s="1">
        <v>2021</v>
      </c>
      <c r="D1289" s="14" t="s">
        <v>27</v>
      </c>
      <c r="E1289">
        <v>19</v>
      </c>
      <c r="F1289" s="10">
        <v>1000000</v>
      </c>
      <c r="G1289" s="10">
        <v>0</v>
      </c>
      <c r="H1289" s="10">
        <v>0</v>
      </c>
      <c r="I1289" s="10">
        <v>0</v>
      </c>
      <c r="J1289" s="10">
        <v>200</v>
      </c>
      <c r="K1289" s="10">
        <v>5</v>
      </c>
      <c r="M1289" s="15"/>
    </row>
    <row r="1290" spans="1:13">
      <c r="A1290" s="1" t="s">
        <v>287</v>
      </c>
      <c r="B1290" s="1" t="s">
        <v>286</v>
      </c>
      <c r="C1290" s="1">
        <v>2021</v>
      </c>
      <c r="D1290" s="14" t="s">
        <v>28</v>
      </c>
      <c r="E1290">
        <v>20</v>
      </c>
      <c r="F1290" s="10">
        <v>0</v>
      </c>
      <c r="G1290" s="10">
        <v>0</v>
      </c>
      <c r="H1290" s="10">
        <v>0</v>
      </c>
      <c r="I1290" s="10">
        <v>0</v>
      </c>
      <c r="J1290" s="10">
        <v>3000</v>
      </c>
      <c r="K1290" s="10">
        <v>260</v>
      </c>
      <c r="M1290" s="15"/>
    </row>
    <row r="1291" spans="1:13">
      <c r="A1291" s="1" t="s">
        <v>287</v>
      </c>
      <c r="B1291" s="1" t="s">
        <v>286</v>
      </c>
      <c r="C1291" s="1">
        <v>2021</v>
      </c>
      <c r="D1291" s="14" t="s">
        <v>29</v>
      </c>
      <c r="E1291">
        <v>21</v>
      </c>
      <c r="F1291" s="10">
        <v>0</v>
      </c>
      <c r="G1291" s="10">
        <v>0</v>
      </c>
      <c r="H1291" s="10">
        <v>0</v>
      </c>
      <c r="I1291" s="10">
        <v>0</v>
      </c>
      <c r="J1291" s="10">
        <v>100</v>
      </c>
      <c r="K1291" s="10">
        <v>18</v>
      </c>
    </row>
    <row r="1292" spans="1:13">
      <c r="A1292" s="1" t="s">
        <v>287</v>
      </c>
      <c r="B1292" s="1" t="s">
        <v>286</v>
      </c>
      <c r="C1292" s="1">
        <v>2021</v>
      </c>
      <c r="D1292" s="14" t="s">
        <v>30</v>
      </c>
      <c r="E1292">
        <v>22</v>
      </c>
      <c r="F1292" s="10">
        <v>0</v>
      </c>
      <c r="G1292" s="10">
        <v>0</v>
      </c>
      <c r="H1292" s="10">
        <v>0</v>
      </c>
      <c r="I1292" s="10">
        <v>0</v>
      </c>
      <c r="J1292" s="10">
        <v>2000</v>
      </c>
      <c r="K1292" s="10">
        <v>1</v>
      </c>
    </row>
    <row r="1293" spans="1:13">
      <c r="A1293" s="1" t="s">
        <v>287</v>
      </c>
      <c r="B1293" s="1" t="s">
        <v>286</v>
      </c>
      <c r="C1293" s="1">
        <v>2021</v>
      </c>
      <c r="D1293" s="38" t="s">
        <v>246</v>
      </c>
      <c r="E1293">
        <v>23</v>
      </c>
      <c r="F1293" s="10">
        <v>1840000</v>
      </c>
      <c r="G1293" s="10">
        <v>0</v>
      </c>
      <c r="H1293" s="10">
        <v>10</v>
      </c>
      <c r="I1293" s="10">
        <v>1500000</v>
      </c>
      <c r="J1293" s="10">
        <v>0</v>
      </c>
      <c r="K1293" s="10">
        <v>0</v>
      </c>
    </row>
    <row r="1294" spans="1:13">
      <c r="A1294" s="1" t="s">
        <v>287</v>
      </c>
      <c r="B1294" s="1" t="s">
        <v>286</v>
      </c>
      <c r="C1294" s="1">
        <v>2021</v>
      </c>
      <c r="D1294" s="14" t="s">
        <v>31</v>
      </c>
      <c r="E1294">
        <v>24</v>
      </c>
      <c r="F1294" s="10">
        <v>530000</v>
      </c>
      <c r="G1294" s="10">
        <v>0</v>
      </c>
      <c r="H1294" s="10">
        <v>0</v>
      </c>
      <c r="I1294" s="10">
        <v>0</v>
      </c>
      <c r="J1294" s="10">
        <v>10000</v>
      </c>
      <c r="K1294" s="10">
        <v>5</v>
      </c>
    </row>
    <row r="1295" spans="1:13">
      <c r="A1295" s="1" t="s">
        <v>287</v>
      </c>
      <c r="B1295" s="1" t="s">
        <v>286</v>
      </c>
      <c r="C1295" s="1">
        <v>2021</v>
      </c>
      <c r="D1295" s="14" t="s">
        <v>32</v>
      </c>
      <c r="E1295">
        <v>25</v>
      </c>
      <c r="F1295" s="10">
        <v>3557750</v>
      </c>
      <c r="H1295" s="10">
        <v>6</v>
      </c>
      <c r="I1295" s="10">
        <v>1300</v>
      </c>
      <c r="J1295" s="10">
        <v>32246</v>
      </c>
      <c r="K1295" s="10">
        <v>34</v>
      </c>
    </row>
    <row r="1296" spans="1:13">
      <c r="A1296" s="1" t="s">
        <v>287</v>
      </c>
      <c r="B1296" s="1" t="s">
        <v>286</v>
      </c>
      <c r="C1296" s="1">
        <v>2021</v>
      </c>
      <c r="D1296" s="14" t="s">
        <v>33</v>
      </c>
      <c r="E1296">
        <v>26</v>
      </c>
      <c r="F1296" s="10">
        <v>2850000</v>
      </c>
      <c r="G1296" s="10">
        <v>0</v>
      </c>
      <c r="H1296" s="10">
        <v>4</v>
      </c>
      <c r="I1296" s="10">
        <v>1000000</v>
      </c>
      <c r="J1296" s="10">
        <v>300000</v>
      </c>
      <c r="K1296" s="10">
        <v>10</v>
      </c>
    </row>
    <row r="1297" spans="1:11">
      <c r="A1297" s="1" t="s">
        <v>287</v>
      </c>
      <c r="B1297" s="1" t="s">
        <v>286</v>
      </c>
      <c r="C1297" s="1">
        <v>2021</v>
      </c>
      <c r="D1297" s="14" t="s">
        <v>34</v>
      </c>
      <c r="E1297">
        <v>27</v>
      </c>
      <c r="F1297" s="10">
        <v>1600000</v>
      </c>
      <c r="G1297" s="10">
        <v>0</v>
      </c>
      <c r="H1297" s="10">
        <v>0</v>
      </c>
      <c r="I1297" s="10">
        <v>0</v>
      </c>
      <c r="J1297" s="10">
        <v>350</v>
      </c>
    </row>
    <row r="1298" spans="1:11">
      <c r="A1298" s="1" t="s">
        <v>288</v>
      </c>
      <c r="B1298" s="1" t="s">
        <v>286</v>
      </c>
      <c r="C1298" s="1">
        <v>2021</v>
      </c>
      <c r="D1298" s="14" t="s">
        <v>9</v>
      </c>
      <c r="E1298">
        <v>1</v>
      </c>
      <c r="F1298" s="10">
        <f>SUM(F1299:F1304)</f>
        <v>0</v>
      </c>
      <c r="G1298" s="10">
        <f>SUM(G1299:G1304)</f>
        <v>0</v>
      </c>
      <c r="H1298" s="10">
        <f>SUM(H1299:H1304)</f>
        <v>0</v>
      </c>
      <c r="I1298" s="10">
        <f>SUM(I1299:I1304)</f>
        <v>2000000</v>
      </c>
      <c r="J1298" s="10">
        <f>SUM(J1299:J1304)</f>
        <v>10200</v>
      </c>
      <c r="K1298" s="10">
        <f>SUM(K1299:K1304)</f>
        <v>11</v>
      </c>
    </row>
    <row r="1299" spans="1:11">
      <c r="A1299" s="1" t="s">
        <v>288</v>
      </c>
      <c r="B1299" s="1" t="s">
        <v>286</v>
      </c>
      <c r="C1299" s="1">
        <v>2021</v>
      </c>
      <c r="D1299" s="14" t="s">
        <v>10</v>
      </c>
      <c r="E1299">
        <v>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</row>
    <row r="1300" spans="1:11">
      <c r="A1300" s="1" t="s">
        <v>288</v>
      </c>
      <c r="B1300" s="1" t="s">
        <v>286</v>
      </c>
      <c r="C1300" s="1">
        <v>2021</v>
      </c>
      <c r="D1300" s="14" t="s">
        <v>11</v>
      </c>
      <c r="E1300">
        <v>3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</row>
    <row r="1301" spans="1:11">
      <c r="A1301" s="1" t="s">
        <v>288</v>
      </c>
      <c r="B1301" s="1" t="s">
        <v>286</v>
      </c>
      <c r="C1301" s="1">
        <v>2021</v>
      </c>
      <c r="D1301" s="14" t="s">
        <v>12</v>
      </c>
      <c r="E1301">
        <v>4</v>
      </c>
      <c r="F1301" s="10">
        <v>0</v>
      </c>
      <c r="G1301" s="10">
        <v>0</v>
      </c>
      <c r="H1301" s="10">
        <v>0</v>
      </c>
      <c r="I1301" s="10">
        <v>0</v>
      </c>
      <c r="J1301" s="10">
        <v>200</v>
      </c>
      <c r="K1301" s="10">
        <v>1</v>
      </c>
    </row>
    <row r="1302" spans="1:11">
      <c r="A1302" s="1" t="s">
        <v>288</v>
      </c>
      <c r="B1302" s="1" t="s">
        <v>286</v>
      </c>
      <c r="C1302" s="1">
        <v>2021</v>
      </c>
      <c r="D1302" s="14" t="s">
        <v>13</v>
      </c>
      <c r="E1302">
        <v>5</v>
      </c>
      <c r="F1302" s="10">
        <v>0</v>
      </c>
      <c r="G1302" s="10">
        <v>0</v>
      </c>
      <c r="H1302" s="10">
        <v>0</v>
      </c>
      <c r="I1302" s="10">
        <v>0</v>
      </c>
      <c r="J1302" s="10">
        <v>5000</v>
      </c>
      <c r="K1302" s="10">
        <v>2</v>
      </c>
    </row>
    <row r="1303" spans="1:11">
      <c r="A1303" s="1" t="s">
        <v>288</v>
      </c>
      <c r="B1303" s="1" t="s">
        <v>286</v>
      </c>
      <c r="C1303" s="1">
        <v>2021</v>
      </c>
      <c r="D1303" s="14" t="s">
        <v>14</v>
      </c>
      <c r="E1303">
        <v>6</v>
      </c>
      <c r="F1303" s="10">
        <v>0</v>
      </c>
      <c r="G1303" s="10">
        <v>0</v>
      </c>
      <c r="H1303" s="10">
        <v>0</v>
      </c>
      <c r="I1303" s="10">
        <v>2000000</v>
      </c>
      <c r="J1303" s="10">
        <v>5000</v>
      </c>
      <c r="K1303" s="10">
        <v>8</v>
      </c>
    </row>
    <row r="1304" spans="1:11">
      <c r="A1304" s="1" t="s">
        <v>288</v>
      </c>
      <c r="B1304" s="1" t="s">
        <v>286</v>
      </c>
      <c r="C1304" s="1">
        <v>2021</v>
      </c>
      <c r="D1304" s="14" t="s">
        <v>15</v>
      </c>
      <c r="E1304">
        <v>7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</row>
    <row r="1305" spans="1:11">
      <c r="A1305" s="1" t="s">
        <v>288</v>
      </c>
      <c r="B1305" s="1" t="s">
        <v>286</v>
      </c>
      <c r="C1305" s="1">
        <v>2021</v>
      </c>
      <c r="D1305" s="14" t="s">
        <v>16</v>
      </c>
      <c r="E1305">
        <v>8</v>
      </c>
    </row>
    <row r="1306" spans="1:11">
      <c r="A1306" s="1" t="s">
        <v>288</v>
      </c>
      <c r="B1306" s="1" t="s">
        <v>286</v>
      </c>
      <c r="C1306" s="1">
        <v>2021</v>
      </c>
      <c r="D1306" s="14" t="s">
        <v>17</v>
      </c>
      <c r="E1306">
        <v>9</v>
      </c>
      <c r="I1306" s="10">
        <v>1341738</v>
      </c>
      <c r="J1306" s="10">
        <v>90</v>
      </c>
      <c r="K1306" s="10">
        <v>1</v>
      </c>
    </row>
    <row r="1307" spans="1:11">
      <c r="A1307" s="1" t="s">
        <v>288</v>
      </c>
      <c r="B1307" s="1" t="s">
        <v>286</v>
      </c>
      <c r="C1307" s="1">
        <v>2021</v>
      </c>
      <c r="D1307" s="14" t="s">
        <v>18</v>
      </c>
      <c r="E1307">
        <v>10</v>
      </c>
    </row>
    <row r="1308" spans="1:11">
      <c r="A1308" s="1" t="s">
        <v>288</v>
      </c>
      <c r="B1308" s="1" t="s">
        <v>286</v>
      </c>
      <c r="C1308" s="1">
        <v>2021</v>
      </c>
      <c r="D1308" s="14" t="s">
        <v>19</v>
      </c>
      <c r="E1308">
        <v>11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</row>
    <row r="1309" spans="1:11">
      <c r="A1309" s="1" t="s">
        <v>288</v>
      </c>
      <c r="B1309" s="1" t="s">
        <v>286</v>
      </c>
      <c r="C1309" s="1">
        <v>2021</v>
      </c>
      <c r="D1309" s="14" t="s">
        <v>20</v>
      </c>
      <c r="E1309">
        <v>12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</row>
    <row r="1310" spans="1:11">
      <c r="A1310" s="1" t="s">
        <v>288</v>
      </c>
      <c r="B1310" s="1" t="s">
        <v>286</v>
      </c>
      <c r="C1310" s="1">
        <v>2021</v>
      </c>
      <c r="D1310" s="14" t="s">
        <v>21</v>
      </c>
      <c r="E1310">
        <v>13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</row>
    <row r="1311" spans="1:11">
      <c r="A1311" s="1" t="s">
        <v>288</v>
      </c>
      <c r="B1311" s="1" t="s">
        <v>286</v>
      </c>
      <c r="C1311" s="1">
        <v>2021</v>
      </c>
      <c r="D1311" s="14" t="s">
        <v>22</v>
      </c>
      <c r="E1311">
        <v>14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</row>
    <row r="1312" spans="1:11">
      <c r="A1312" s="1" t="s">
        <v>288</v>
      </c>
      <c r="B1312" s="1" t="s">
        <v>286</v>
      </c>
      <c r="C1312" s="1">
        <v>2021</v>
      </c>
      <c r="D1312" s="14" t="s">
        <v>23</v>
      </c>
      <c r="E1312">
        <v>15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</row>
    <row r="1313" spans="1:13">
      <c r="A1313" s="1" t="s">
        <v>288</v>
      </c>
      <c r="B1313" s="1" t="s">
        <v>286</v>
      </c>
      <c r="C1313" s="1">
        <v>2021</v>
      </c>
      <c r="D1313" s="14" t="s">
        <v>24</v>
      </c>
      <c r="E1313">
        <v>16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</row>
    <row r="1314" spans="1:13">
      <c r="A1314" s="1" t="s">
        <v>288</v>
      </c>
      <c r="B1314" s="1" t="s">
        <v>286</v>
      </c>
      <c r="C1314" s="1">
        <v>2021</v>
      </c>
      <c r="D1314" s="14" t="s">
        <v>25</v>
      </c>
      <c r="E1314">
        <v>17</v>
      </c>
      <c r="F1314" s="10">
        <f>SUM(F1315:F1320)</f>
        <v>13121000</v>
      </c>
      <c r="G1314" s="10">
        <f>SUM(G1315:G1320)</f>
        <v>0</v>
      </c>
      <c r="H1314" s="10">
        <f>SUM(H1315:H1320)</f>
        <v>0</v>
      </c>
      <c r="I1314" s="10">
        <f>SUM(I1315:I1320)</f>
        <v>0</v>
      </c>
      <c r="J1314" s="10">
        <f>SUM(J1315:J1320)</f>
        <v>7000</v>
      </c>
      <c r="K1314" s="10">
        <f>SUM(K1315:K1320)</f>
        <v>0</v>
      </c>
      <c r="M1314" s="15"/>
    </row>
    <row r="1315" spans="1:13">
      <c r="A1315" s="1" t="s">
        <v>288</v>
      </c>
      <c r="B1315" s="1" t="s">
        <v>286</v>
      </c>
      <c r="C1315" s="1">
        <v>2021</v>
      </c>
      <c r="D1315" s="14" t="s">
        <v>26</v>
      </c>
      <c r="E1315">
        <v>18</v>
      </c>
      <c r="F1315" s="10">
        <v>13121000</v>
      </c>
      <c r="J1315" s="10">
        <v>7000</v>
      </c>
      <c r="M1315" s="15"/>
    </row>
    <row r="1316" spans="1:13">
      <c r="A1316" s="1" t="s">
        <v>288</v>
      </c>
      <c r="B1316" s="1" t="s">
        <v>286</v>
      </c>
      <c r="C1316" s="1">
        <v>2021</v>
      </c>
      <c r="D1316" s="14" t="s">
        <v>27</v>
      </c>
      <c r="E1316">
        <v>19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M1316" s="15"/>
    </row>
    <row r="1317" spans="1:13">
      <c r="A1317" s="1" t="s">
        <v>288</v>
      </c>
      <c r="B1317" s="1" t="s">
        <v>286</v>
      </c>
      <c r="C1317" s="1">
        <v>2021</v>
      </c>
      <c r="D1317" s="14" t="s">
        <v>28</v>
      </c>
      <c r="E1317">
        <v>20</v>
      </c>
      <c r="M1317" s="15"/>
    </row>
    <row r="1318" spans="1:13">
      <c r="A1318" s="1" t="s">
        <v>288</v>
      </c>
      <c r="B1318" s="1" t="s">
        <v>286</v>
      </c>
      <c r="C1318" s="1">
        <v>2021</v>
      </c>
      <c r="D1318" s="14" t="s">
        <v>29</v>
      </c>
      <c r="E1318">
        <v>21</v>
      </c>
    </row>
    <row r="1319" spans="1:13">
      <c r="A1319" s="1" t="s">
        <v>288</v>
      </c>
      <c r="B1319" s="1" t="s">
        <v>286</v>
      </c>
      <c r="C1319" s="1">
        <v>2021</v>
      </c>
      <c r="D1319" s="14" t="s">
        <v>30</v>
      </c>
      <c r="E1319">
        <v>22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</row>
    <row r="1320" spans="1:13">
      <c r="A1320" s="1" t="s">
        <v>288</v>
      </c>
      <c r="B1320" s="1" t="s">
        <v>286</v>
      </c>
      <c r="C1320" s="1">
        <v>2021</v>
      </c>
      <c r="D1320" s="38" t="s">
        <v>246</v>
      </c>
      <c r="E1320">
        <v>23</v>
      </c>
      <c r="F1320" s="10">
        <v>0</v>
      </c>
      <c r="G1320" s="10">
        <v>0</v>
      </c>
      <c r="H1320" s="10">
        <v>0</v>
      </c>
      <c r="I1320" s="10">
        <v>0</v>
      </c>
    </row>
    <row r="1321" spans="1:13">
      <c r="A1321" s="1" t="s">
        <v>288</v>
      </c>
      <c r="B1321" s="1" t="s">
        <v>286</v>
      </c>
      <c r="C1321" s="1">
        <v>2021</v>
      </c>
      <c r="D1321" s="14" t="s">
        <v>31</v>
      </c>
      <c r="E1321">
        <v>24</v>
      </c>
      <c r="J1321" s="10">
        <v>20782</v>
      </c>
    </row>
    <row r="1322" spans="1:13">
      <c r="A1322" s="1" t="s">
        <v>288</v>
      </c>
      <c r="B1322" s="1" t="s">
        <v>286</v>
      </c>
      <c r="C1322" s="1">
        <v>2021</v>
      </c>
      <c r="D1322" s="14" t="s">
        <v>32</v>
      </c>
      <c r="E1322">
        <v>25</v>
      </c>
      <c r="F1322" s="10">
        <v>0</v>
      </c>
      <c r="H1322" s="10">
        <v>0</v>
      </c>
      <c r="I1322" s="10">
        <v>0</v>
      </c>
      <c r="J1322" s="10">
        <v>33368</v>
      </c>
      <c r="K1322" s="10">
        <v>0</v>
      </c>
    </row>
    <row r="1323" spans="1:13">
      <c r="A1323" s="1" t="s">
        <v>288</v>
      </c>
      <c r="B1323" s="1" t="s">
        <v>286</v>
      </c>
      <c r="C1323" s="1">
        <v>2021</v>
      </c>
      <c r="D1323" s="14" t="s">
        <v>33</v>
      </c>
      <c r="E1323">
        <v>26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</row>
    <row r="1324" spans="1:13">
      <c r="A1324" s="1" t="s">
        <v>288</v>
      </c>
      <c r="B1324" s="1" t="s">
        <v>286</v>
      </c>
      <c r="C1324" s="1">
        <v>2021</v>
      </c>
      <c r="D1324" s="14" t="s">
        <v>34</v>
      </c>
      <c r="E1324">
        <v>27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</row>
    <row r="1325" spans="1:13">
      <c r="A1325" s="1" t="s">
        <v>298</v>
      </c>
      <c r="B1325" s="1" t="s">
        <v>296</v>
      </c>
      <c r="C1325" s="1">
        <v>2021</v>
      </c>
      <c r="D1325" s="14" t="s">
        <v>9</v>
      </c>
      <c r="E1325">
        <v>1</v>
      </c>
      <c r="F1325" s="10">
        <f>SUM(F1326:F1331)</f>
        <v>18600</v>
      </c>
      <c r="G1325" s="10">
        <f>SUM(G1326:G1331)</f>
        <v>0</v>
      </c>
      <c r="H1325" s="10">
        <f>SUM(H1326:H1331)</f>
        <v>0</v>
      </c>
      <c r="I1325" s="10">
        <f>SUM(I1326:I1331)</f>
        <v>0</v>
      </c>
      <c r="J1325" s="10">
        <f>SUM(J1326:J1331)</f>
        <v>526</v>
      </c>
      <c r="K1325" s="10">
        <f>SUM(K1326:K1331)</f>
        <v>0</v>
      </c>
    </row>
    <row r="1326" spans="1:13">
      <c r="A1326" s="1" t="s">
        <v>298</v>
      </c>
      <c r="B1326" s="1" t="s">
        <v>296</v>
      </c>
      <c r="C1326" s="1">
        <v>2021</v>
      </c>
      <c r="D1326" s="14" t="s">
        <v>10</v>
      </c>
      <c r="E1326">
        <v>2</v>
      </c>
    </row>
    <row r="1327" spans="1:13">
      <c r="A1327" s="1" t="s">
        <v>298</v>
      </c>
      <c r="B1327" s="1" t="s">
        <v>296</v>
      </c>
      <c r="C1327" s="1">
        <v>2021</v>
      </c>
      <c r="D1327" s="14" t="s">
        <v>11</v>
      </c>
      <c r="E1327">
        <v>3</v>
      </c>
    </row>
    <row r="1328" spans="1:13">
      <c r="A1328" s="1" t="s">
        <v>298</v>
      </c>
      <c r="B1328" s="1" t="s">
        <v>296</v>
      </c>
      <c r="C1328" s="1">
        <v>2021</v>
      </c>
      <c r="D1328" s="14" t="s">
        <v>12</v>
      </c>
      <c r="E1328">
        <v>4</v>
      </c>
    </row>
    <row r="1329" spans="1:13">
      <c r="A1329" s="1" t="s">
        <v>298</v>
      </c>
      <c r="B1329" s="1" t="s">
        <v>296</v>
      </c>
      <c r="C1329" s="1">
        <v>2021</v>
      </c>
      <c r="D1329" s="14" t="s">
        <v>13</v>
      </c>
      <c r="E1329">
        <v>5</v>
      </c>
    </row>
    <row r="1330" spans="1:13">
      <c r="A1330" s="1" t="s">
        <v>298</v>
      </c>
      <c r="B1330" s="1" t="s">
        <v>296</v>
      </c>
      <c r="C1330" s="1">
        <v>2021</v>
      </c>
      <c r="D1330" s="14" t="s">
        <v>14</v>
      </c>
      <c r="E1330">
        <v>6</v>
      </c>
      <c r="F1330" s="10">
        <v>18600</v>
      </c>
      <c r="J1330" s="10">
        <v>526</v>
      </c>
    </row>
    <row r="1331" spans="1:13">
      <c r="A1331" s="1" t="s">
        <v>298</v>
      </c>
      <c r="B1331" s="1" t="s">
        <v>296</v>
      </c>
      <c r="C1331" s="1">
        <v>2021</v>
      </c>
      <c r="D1331" s="14" t="s">
        <v>15</v>
      </c>
      <c r="E1331">
        <v>7</v>
      </c>
    </row>
    <row r="1332" spans="1:13">
      <c r="A1332" s="1" t="s">
        <v>298</v>
      </c>
      <c r="B1332" s="1" t="s">
        <v>296</v>
      </c>
      <c r="C1332" s="1">
        <v>2021</v>
      </c>
      <c r="D1332" s="14" t="s">
        <v>16</v>
      </c>
      <c r="E1332">
        <v>8</v>
      </c>
      <c r="F1332" s="10">
        <v>20000</v>
      </c>
      <c r="J1332" s="10">
        <v>65</v>
      </c>
    </row>
    <row r="1333" spans="1:13">
      <c r="A1333" s="1" t="s">
        <v>298</v>
      </c>
      <c r="B1333" s="1" t="s">
        <v>296</v>
      </c>
      <c r="C1333" s="1">
        <v>2021</v>
      </c>
      <c r="D1333" s="14" t="s">
        <v>17</v>
      </c>
      <c r="E1333">
        <v>9</v>
      </c>
      <c r="F1333" s="10">
        <v>4000</v>
      </c>
      <c r="J1333" s="10">
        <v>55</v>
      </c>
    </row>
    <row r="1334" spans="1:13">
      <c r="A1334" s="1" t="s">
        <v>298</v>
      </c>
      <c r="B1334" s="1" t="s">
        <v>296</v>
      </c>
      <c r="C1334" s="1">
        <v>2021</v>
      </c>
      <c r="D1334" s="14" t="s">
        <v>18</v>
      </c>
      <c r="E1334">
        <v>10</v>
      </c>
      <c r="F1334" s="10">
        <v>9620</v>
      </c>
      <c r="J1334" s="10">
        <v>75</v>
      </c>
    </row>
    <row r="1335" spans="1:13">
      <c r="A1335" s="1" t="s">
        <v>298</v>
      </c>
      <c r="B1335" s="1" t="s">
        <v>296</v>
      </c>
      <c r="C1335" s="1">
        <v>2021</v>
      </c>
      <c r="D1335" s="14" t="s">
        <v>19</v>
      </c>
      <c r="E1335">
        <v>11</v>
      </c>
      <c r="F1335" s="10">
        <v>160000</v>
      </c>
      <c r="J1335" s="10">
        <v>130</v>
      </c>
    </row>
    <row r="1336" spans="1:13">
      <c r="A1336" s="1" t="s">
        <v>298</v>
      </c>
      <c r="B1336" s="1" t="s">
        <v>296</v>
      </c>
      <c r="C1336" s="1">
        <v>2021</v>
      </c>
      <c r="D1336" s="14" t="s">
        <v>20</v>
      </c>
      <c r="E1336">
        <v>12</v>
      </c>
      <c r="G1336" s="10">
        <v>1</v>
      </c>
      <c r="J1336" s="10">
        <v>178</v>
      </c>
    </row>
    <row r="1337" spans="1:13">
      <c r="A1337" s="1" t="s">
        <v>298</v>
      </c>
      <c r="B1337" s="1" t="s">
        <v>296</v>
      </c>
      <c r="C1337" s="1">
        <v>2021</v>
      </c>
      <c r="D1337" s="14" t="s">
        <v>21</v>
      </c>
      <c r="E1337">
        <v>13</v>
      </c>
      <c r="F1337" s="10">
        <v>57070</v>
      </c>
      <c r="J1337" s="10">
        <v>1300</v>
      </c>
    </row>
    <row r="1338" spans="1:13">
      <c r="A1338" s="1" t="s">
        <v>298</v>
      </c>
      <c r="B1338" s="1" t="s">
        <v>296</v>
      </c>
      <c r="C1338" s="1">
        <v>2021</v>
      </c>
      <c r="D1338" s="14" t="s">
        <v>22</v>
      </c>
      <c r="E1338">
        <v>14</v>
      </c>
      <c r="F1338" s="10">
        <v>9260</v>
      </c>
      <c r="J1338" s="10">
        <v>210</v>
      </c>
    </row>
    <row r="1339" spans="1:13">
      <c r="A1339" s="1" t="s">
        <v>298</v>
      </c>
      <c r="B1339" s="1" t="s">
        <v>296</v>
      </c>
      <c r="C1339" s="1">
        <v>2021</v>
      </c>
      <c r="D1339" s="14" t="s">
        <v>23</v>
      </c>
      <c r="E1339">
        <v>15</v>
      </c>
      <c r="F1339" s="10">
        <v>186230</v>
      </c>
      <c r="J1339" s="10">
        <v>690</v>
      </c>
    </row>
    <row r="1340" spans="1:13">
      <c r="A1340" s="1" t="s">
        <v>298</v>
      </c>
      <c r="B1340" s="1" t="s">
        <v>296</v>
      </c>
      <c r="C1340" s="1">
        <v>2021</v>
      </c>
      <c r="D1340" s="14" t="s">
        <v>24</v>
      </c>
      <c r="E1340">
        <v>16</v>
      </c>
      <c r="F1340" s="10">
        <v>3060</v>
      </c>
      <c r="J1340" s="10">
        <v>491</v>
      </c>
    </row>
    <row r="1341" spans="1:13">
      <c r="A1341" s="1" t="s">
        <v>298</v>
      </c>
      <c r="B1341" s="1" t="s">
        <v>296</v>
      </c>
      <c r="C1341" s="1">
        <v>2021</v>
      </c>
      <c r="D1341" s="14" t="s">
        <v>25</v>
      </c>
      <c r="E1341">
        <v>17</v>
      </c>
      <c r="F1341" s="10">
        <f>SUM(F1342:F1347)</f>
        <v>1281636</v>
      </c>
      <c r="G1341" s="10">
        <f>SUM(G1342:G1347)</f>
        <v>0</v>
      </c>
      <c r="H1341" s="10">
        <f>SUM(H1342:H1347)</f>
        <v>0</v>
      </c>
      <c r="I1341" s="10">
        <f>SUM(I1342:I1347)</f>
        <v>0</v>
      </c>
      <c r="J1341" s="10">
        <f>SUM(J1342:J1347)</f>
        <v>14200</v>
      </c>
      <c r="K1341" s="10">
        <f>SUM(K1342:K1347)</f>
        <v>226</v>
      </c>
      <c r="L1341">
        <v>108380</v>
      </c>
      <c r="M1341" s="15"/>
    </row>
    <row r="1342" spans="1:13">
      <c r="A1342" s="1" t="s">
        <v>298</v>
      </c>
      <c r="B1342" s="1" t="s">
        <v>296</v>
      </c>
      <c r="C1342" s="1">
        <v>2021</v>
      </c>
      <c r="D1342" s="14" t="s">
        <v>26</v>
      </c>
      <c r="E1342">
        <v>18</v>
      </c>
      <c r="F1342" s="10">
        <v>994788</v>
      </c>
      <c r="J1342" s="10">
        <v>5200</v>
      </c>
      <c r="K1342" s="10">
        <v>219</v>
      </c>
      <c r="M1342" s="15"/>
    </row>
    <row r="1343" spans="1:13">
      <c r="A1343" s="1" t="s">
        <v>298</v>
      </c>
      <c r="B1343" s="1" t="s">
        <v>296</v>
      </c>
      <c r="C1343" s="1">
        <v>2021</v>
      </c>
      <c r="D1343" s="14" t="s">
        <v>27</v>
      </c>
      <c r="E1343">
        <v>19</v>
      </c>
      <c r="F1343" s="10">
        <v>246848</v>
      </c>
      <c r="J1343" s="10">
        <v>500</v>
      </c>
      <c r="K1343" s="10">
        <v>1</v>
      </c>
      <c r="M1343" s="15"/>
    </row>
    <row r="1344" spans="1:13">
      <c r="A1344" s="1" t="s">
        <v>298</v>
      </c>
      <c r="B1344" s="1" t="s">
        <v>296</v>
      </c>
      <c r="C1344" s="1">
        <v>2021</v>
      </c>
      <c r="D1344" s="14" t="s">
        <v>28</v>
      </c>
      <c r="E1344">
        <v>20</v>
      </c>
      <c r="J1344" s="10">
        <v>6000</v>
      </c>
      <c r="K1344" s="10">
        <v>0</v>
      </c>
      <c r="M1344" s="15"/>
    </row>
    <row r="1345" spans="1:11">
      <c r="A1345" s="1" t="s">
        <v>298</v>
      </c>
      <c r="B1345" s="1" t="s">
        <v>296</v>
      </c>
      <c r="C1345" s="1">
        <v>2021</v>
      </c>
      <c r="D1345" s="14" t="s">
        <v>29</v>
      </c>
      <c r="E1345">
        <v>21</v>
      </c>
      <c r="F1345" s="10">
        <v>40000</v>
      </c>
      <c r="J1345" s="10">
        <v>100</v>
      </c>
      <c r="K1345" s="10">
        <v>1</v>
      </c>
    </row>
    <row r="1346" spans="1:11">
      <c r="A1346" s="1" t="s">
        <v>298</v>
      </c>
      <c r="B1346" s="1" t="s">
        <v>296</v>
      </c>
      <c r="C1346" s="1">
        <v>2021</v>
      </c>
      <c r="D1346" s="14" t="s">
        <v>30</v>
      </c>
      <c r="E1346">
        <v>22</v>
      </c>
      <c r="F1346" s="10">
        <v>0</v>
      </c>
      <c r="J1346" s="10">
        <v>2400</v>
      </c>
      <c r="K1346" s="10">
        <v>5</v>
      </c>
    </row>
    <row r="1347" spans="1:11">
      <c r="A1347" s="1" t="s">
        <v>298</v>
      </c>
      <c r="B1347" s="1" t="s">
        <v>296</v>
      </c>
      <c r="C1347" s="1">
        <v>2021</v>
      </c>
      <c r="D1347" s="38" t="s">
        <v>246</v>
      </c>
      <c r="E1347">
        <v>23</v>
      </c>
    </row>
    <row r="1348" spans="1:11">
      <c r="A1348" s="1" t="s">
        <v>298</v>
      </c>
      <c r="B1348" s="1" t="s">
        <v>296</v>
      </c>
      <c r="C1348" s="1">
        <v>2021</v>
      </c>
      <c r="D1348" s="14" t="s">
        <v>31</v>
      </c>
      <c r="E1348">
        <v>24</v>
      </c>
      <c r="F1348" s="10">
        <v>250000</v>
      </c>
      <c r="J1348" s="10">
        <v>730</v>
      </c>
    </row>
    <row r="1349" spans="1:11">
      <c r="A1349" s="1" t="s">
        <v>298</v>
      </c>
      <c r="B1349" s="1" t="s">
        <v>296</v>
      </c>
      <c r="C1349" s="1">
        <v>2021</v>
      </c>
      <c r="D1349" s="14" t="s">
        <v>32</v>
      </c>
      <c r="E1349">
        <v>25</v>
      </c>
      <c r="F1349" s="10">
        <v>372000</v>
      </c>
      <c r="J1349" s="10">
        <v>18300</v>
      </c>
    </row>
    <row r="1350" spans="1:11">
      <c r="A1350" s="1" t="s">
        <v>298</v>
      </c>
      <c r="B1350" s="1" t="s">
        <v>296</v>
      </c>
      <c r="C1350" s="1">
        <v>2021</v>
      </c>
      <c r="D1350" s="14" t="s">
        <v>33</v>
      </c>
      <c r="E1350">
        <v>26</v>
      </c>
      <c r="F1350" s="10">
        <v>250000</v>
      </c>
      <c r="J1350" s="10">
        <v>800</v>
      </c>
    </row>
    <row r="1351" spans="1:11">
      <c r="A1351" s="1" t="s">
        <v>298</v>
      </c>
      <c r="B1351" s="1" t="s">
        <v>296</v>
      </c>
      <c r="C1351" s="1">
        <v>2021</v>
      </c>
      <c r="D1351" s="14" t="s">
        <v>34</v>
      </c>
      <c r="E1351">
        <v>27</v>
      </c>
      <c r="F1351" s="10">
        <v>244441</v>
      </c>
      <c r="G1351" s="10">
        <v>18</v>
      </c>
      <c r="J1351" s="10">
        <v>5700</v>
      </c>
    </row>
    <row r="1352" spans="1:11">
      <c r="A1352" s="1" t="s">
        <v>284</v>
      </c>
      <c r="B1352" s="1" t="s">
        <v>283</v>
      </c>
      <c r="C1352" s="1">
        <v>2021</v>
      </c>
      <c r="D1352" s="14" t="s">
        <v>9</v>
      </c>
      <c r="E1352">
        <v>1</v>
      </c>
      <c r="F1352" s="10">
        <f>SUM(F1353:F1358)</f>
        <v>0</v>
      </c>
      <c r="G1352" s="10">
        <f>SUM(G1353:G1358)</f>
        <v>0</v>
      </c>
      <c r="H1352" s="10">
        <f>SUM(H1353:H1358)</f>
        <v>2</v>
      </c>
      <c r="I1352" s="10">
        <f>SUM(I1353:I1358)</f>
        <v>1769310</v>
      </c>
      <c r="J1352" s="10">
        <f>SUM(J1353:J1358)</f>
        <v>3016</v>
      </c>
      <c r="K1352" s="10">
        <f>SUM(K1353:K1358)</f>
        <v>14</v>
      </c>
    </row>
    <row r="1353" spans="1:11">
      <c r="A1353" s="1" t="s">
        <v>284</v>
      </c>
      <c r="B1353" s="1" t="s">
        <v>283</v>
      </c>
      <c r="C1353" s="1">
        <v>2021</v>
      </c>
      <c r="D1353" s="14" t="s">
        <v>10</v>
      </c>
      <c r="E1353">
        <v>2</v>
      </c>
      <c r="F1353" s="10">
        <v>0</v>
      </c>
      <c r="G1353" s="10">
        <v>0</v>
      </c>
      <c r="H1353" s="10">
        <v>0</v>
      </c>
      <c r="I1353" s="10">
        <v>0</v>
      </c>
    </row>
    <row r="1354" spans="1:11">
      <c r="A1354" s="1" t="s">
        <v>284</v>
      </c>
      <c r="B1354" s="1" t="s">
        <v>283</v>
      </c>
      <c r="C1354" s="1">
        <v>2021</v>
      </c>
      <c r="D1354" s="14" t="s">
        <v>11</v>
      </c>
      <c r="E1354">
        <v>3</v>
      </c>
      <c r="F1354" s="10">
        <v>0</v>
      </c>
      <c r="G1354" s="10">
        <v>0</v>
      </c>
      <c r="H1354" s="10">
        <v>0</v>
      </c>
      <c r="I1354" s="10">
        <v>0</v>
      </c>
      <c r="J1354" s="10">
        <v>6</v>
      </c>
      <c r="K1354" s="10">
        <v>1</v>
      </c>
    </row>
    <row r="1355" spans="1:11">
      <c r="A1355" s="1" t="s">
        <v>284</v>
      </c>
      <c r="B1355" s="1" t="s">
        <v>283</v>
      </c>
      <c r="C1355" s="1">
        <v>2021</v>
      </c>
      <c r="D1355" s="14" t="s">
        <v>12</v>
      </c>
      <c r="E1355">
        <v>4</v>
      </c>
      <c r="F1355" s="10">
        <v>0</v>
      </c>
      <c r="G1355" s="10">
        <v>0</v>
      </c>
      <c r="H1355" s="10">
        <v>0</v>
      </c>
      <c r="I1355" s="10">
        <v>0</v>
      </c>
      <c r="K1355" s="10">
        <v>0</v>
      </c>
    </row>
    <row r="1356" spans="1:11">
      <c r="A1356" s="1" t="s">
        <v>284</v>
      </c>
      <c r="B1356" s="1" t="s">
        <v>283</v>
      </c>
      <c r="C1356" s="1">
        <v>2021</v>
      </c>
      <c r="D1356" s="14" t="s">
        <v>13</v>
      </c>
      <c r="E1356">
        <v>5</v>
      </c>
      <c r="F1356" s="10">
        <v>0</v>
      </c>
      <c r="G1356" s="10">
        <v>0</v>
      </c>
      <c r="H1356" s="10">
        <v>0</v>
      </c>
      <c r="I1356" s="10">
        <v>0</v>
      </c>
      <c r="J1356" s="10">
        <v>293</v>
      </c>
      <c r="K1356" s="10">
        <v>1</v>
      </c>
    </row>
    <row r="1357" spans="1:11">
      <c r="A1357" s="1" t="s">
        <v>284</v>
      </c>
      <c r="B1357" s="1" t="s">
        <v>283</v>
      </c>
      <c r="C1357" s="1">
        <v>2021</v>
      </c>
      <c r="D1357" s="14" t="s">
        <v>14</v>
      </c>
      <c r="E1357">
        <v>6</v>
      </c>
      <c r="F1357" s="10">
        <v>0</v>
      </c>
      <c r="G1357" s="10">
        <v>0</v>
      </c>
      <c r="H1357" s="10">
        <v>2</v>
      </c>
      <c r="I1357" s="10">
        <v>1769310</v>
      </c>
      <c r="J1357" s="10">
        <v>657</v>
      </c>
      <c r="K1357" s="10">
        <v>5</v>
      </c>
    </row>
    <row r="1358" spans="1:11">
      <c r="A1358" s="1" t="s">
        <v>284</v>
      </c>
      <c r="B1358" s="1" t="s">
        <v>283</v>
      </c>
      <c r="C1358" s="1">
        <v>2021</v>
      </c>
      <c r="D1358" s="14" t="s">
        <v>15</v>
      </c>
      <c r="E1358">
        <v>7</v>
      </c>
      <c r="F1358" s="10">
        <v>0</v>
      </c>
      <c r="G1358" s="10">
        <v>0</v>
      </c>
      <c r="H1358" s="10">
        <v>0</v>
      </c>
      <c r="I1358" s="10">
        <v>0</v>
      </c>
      <c r="J1358" s="10">
        <v>2060</v>
      </c>
      <c r="K1358" s="10">
        <v>7</v>
      </c>
    </row>
    <row r="1359" spans="1:11">
      <c r="A1359" s="1" t="s">
        <v>284</v>
      </c>
      <c r="B1359" s="1" t="s">
        <v>283</v>
      </c>
      <c r="C1359" s="1">
        <v>2021</v>
      </c>
      <c r="D1359" s="14" t="s">
        <v>16</v>
      </c>
      <c r="E1359">
        <v>8</v>
      </c>
      <c r="F1359" s="10">
        <v>850000</v>
      </c>
      <c r="G1359" s="10">
        <v>26078</v>
      </c>
      <c r="H1359" s="10">
        <v>4</v>
      </c>
      <c r="I1359" s="10">
        <v>4870689</v>
      </c>
      <c r="J1359" s="10">
        <v>4755</v>
      </c>
      <c r="K1359" s="10">
        <v>18</v>
      </c>
    </row>
    <row r="1360" spans="1:11">
      <c r="A1360" s="1" t="s">
        <v>284</v>
      </c>
      <c r="B1360" s="1" t="s">
        <v>283</v>
      </c>
      <c r="C1360" s="1">
        <v>2021</v>
      </c>
      <c r="D1360" s="14" t="s">
        <v>17</v>
      </c>
      <c r="E1360">
        <v>9</v>
      </c>
      <c r="F1360" s="10">
        <v>754000</v>
      </c>
      <c r="G1360" s="10">
        <v>2413</v>
      </c>
      <c r="H1360" s="10">
        <v>0</v>
      </c>
      <c r="I1360" s="10">
        <v>0</v>
      </c>
      <c r="J1360" s="10">
        <v>316</v>
      </c>
      <c r="K1360" s="10">
        <v>10</v>
      </c>
    </row>
    <row r="1361" spans="1:13">
      <c r="A1361" s="1" t="s">
        <v>284</v>
      </c>
      <c r="B1361" s="1" t="s">
        <v>283</v>
      </c>
      <c r="C1361" s="1">
        <v>2021</v>
      </c>
      <c r="D1361" s="14" t="s">
        <v>18</v>
      </c>
      <c r="E1361">
        <v>10</v>
      </c>
      <c r="F1361" s="10">
        <v>1262000</v>
      </c>
      <c r="G1361" s="10">
        <v>23148</v>
      </c>
      <c r="H1361" s="10">
        <v>1</v>
      </c>
      <c r="I1361" s="10">
        <v>1999092</v>
      </c>
      <c r="J1361" s="10">
        <v>30</v>
      </c>
    </row>
    <row r="1362" spans="1:13">
      <c r="A1362" s="1" t="s">
        <v>284</v>
      </c>
      <c r="B1362" s="1" t="s">
        <v>283</v>
      </c>
      <c r="C1362" s="1">
        <v>2021</v>
      </c>
      <c r="D1362" s="14" t="s">
        <v>19</v>
      </c>
      <c r="E1362">
        <v>11</v>
      </c>
      <c r="F1362" s="10">
        <v>5000000</v>
      </c>
      <c r="G1362" s="10">
        <v>12800</v>
      </c>
      <c r="H1362" s="10">
        <v>0</v>
      </c>
      <c r="I1362" s="10">
        <v>0</v>
      </c>
      <c r="J1362" s="10">
        <v>1013</v>
      </c>
      <c r="K1362" s="10">
        <v>11</v>
      </c>
    </row>
    <row r="1363" spans="1:13">
      <c r="A1363" s="1" t="s">
        <v>284</v>
      </c>
      <c r="B1363" s="1" t="s">
        <v>283</v>
      </c>
      <c r="C1363" s="1">
        <v>2021</v>
      </c>
      <c r="D1363" s="14" t="s">
        <v>20</v>
      </c>
      <c r="E1363">
        <v>12</v>
      </c>
      <c r="F1363" s="10">
        <v>200000</v>
      </c>
      <c r="G1363" s="10">
        <v>200000</v>
      </c>
      <c r="H1363" s="10">
        <v>1</v>
      </c>
      <c r="I1363" s="10">
        <v>1711181</v>
      </c>
      <c r="J1363" s="10">
        <v>571</v>
      </c>
      <c r="K1363" s="10">
        <v>19</v>
      </c>
    </row>
    <row r="1364" spans="1:13">
      <c r="A1364" s="1" t="s">
        <v>284</v>
      </c>
      <c r="B1364" s="1" t="s">
        <v>283</v>
      </c>
      <c r="C1364" s="1">
        <v>2021</v>
      </c>
      <c r="D1364" s="14" t="s">
        <v>21</v>
      </c>
      <c r="E1364">
        <v>13</v>
      </c>
      <c r="F1364" s="10">
        <v>963000</v>
      </c>
      <c r="G1364" s="10">
        <v>600492</v>
      </c>
      <c r="H1364" s="10">
        <v>2</v>
      </c>
      <c r="I1364" s="10">
        <v>2299684</v>
      </c>
      <c r="J1364" s="10">
        <v>15483</v>
      </c>
      <c r="K1364" s="10">
        <v>23</v>
      </c>
    </row>
    <row r="1365" spans="1:13">
      <c r="A1365" s="1" t="s">
        <v>284</v>
      </c>
      <c r="B1365" s="1" t="s">
        <v>283</v>
      </c>
      <c r="C1365" s="1">
        <v>2021</v>
      </c>
      <c r="D1365" s="14" t="s">
        <v>22</v>
      </c>
      <c r="E1365">
        <v>14</v>
      </c>
      <c r="F1365" s="10">
        <v>878000</v>
      </c>
      <c r="G1365" s="10">
        <v>200069</v>
      </c>
      <c r="H1365" s="10">
        <v>3</v>
      </c>
      <c r="I1365" s="10">
        <v>4428196</v>
      </c>
      <c r="J1365" s="10">
        <v>3381</v>
      </c>
      <c r="K1365" s="10">
        <v>17</v>
      </c>
    </row>
    <row r="1366" spans="1:13">
      <c r="A1366" s="1" t="s">
        <v>284</v>
      </c>
      <c r="B1366" s="1" t="s">
        <v>283</v>
      </c>
      <c r="C1366" s="1">
        <v>2021</v>
      </c>
      <c r="D1366" s="14" t="s">
        <v>23</v>
      </c>
      <c r="E1366">
        <v>15</v>
      </c>
      <c r="F1366" s="10">
        <v>1250000</v>
      </c>
      <c r="G1366" s="10">
        <v>104200</v>
      </c>
      <c r="H1366" s="10">
        <v>2</v>
      </c>
      <c r="I1366" s="10">
        <v>2555902</v>
      </c>
      <c r="J1366" s="10">
        <v>1682</v>
      </c>
    </row>
    <row r="1367" spans="1:13">
      <c r="A1367" s="1" t="s">
        <v>284</v>
      </c>
      <c r="B1367" s="1" t="s">
        <v>283</v>
      </c>
      <c r="C1367" s="1">
        <v>2021</v>
      </c>
      <c r="D1367" s="14" t="s">
        <v>24</v>
      </c>
      <c r="E1367">
        <v>16</v>
      </c>
      <c r="F1367" s="10">
        <v>150000</v>
      </c>
      <c r="G1367" s="10">
        <v>169900</v>
      </c>
      <c r="H1367" s="10">
        <v>1</v>
      </c>
      <c r="I1367" s="10">
        <v>1690610</v>
      </c>
      <c r="J1367" s="10">
        <v>2175</v>
      </c>
      <c r="K1367" s="10">
        <v>25</v>
      </c>
    </row>
    <row r="1368" spans="1:13">
      <c r="A1368" s="1" t="s">
        <v>284</v>
      </c>
      <c r="B1368" s="1" t="s">
        <v>283</v>
      </c>
      <c r="C1368" s="1">
        <v>2021</v>
      </c>
      <c r="D1368" s="14" t="s">
        <v>25</v>
      </c>
      <c r="E1368">
        <v>17</v>
      </c>
      <c r="F1368" s="10">
        <f>SUM(F1369:F1374)</f>
        <v>4850000</v>
      </c>
      <c r="G1368" s="10">
        <f>SUM(G1369:G1374)</f>
        <v>403213</v>
      </c>
      <c r="H1368" s="10">
        <f>SUM(H1369:H1374)</f>
        <v>4</v>
      </c>
      <c r="I1368" s="10">
        <f>SUM(I1369:I1374)</f>
        <v>2387164</v>
      </c>
      <c r="J1368" s="10">
        <f>SUM(J1369:J1374)</f>
        <v>16300</v>
      </c>
      <c r="K1368" s="10">
        <f>SUM(K1369:K1374)</f>
        <v>54</v>
      </c>
      <c r="M1368" s="15"/>
    </row>
    <row r="1369" spans="1:13">
      <c r="A1369" s="1" t="s">
        <v>284</v>
      </c>
      <c r="B1369" s="1" t="s">
        <v>283</v>
      </c>
      <c r="C1369" s="1">
        <v>2021</v>
      </c>
      <c r="D1369" s="14" t="s">
        <v>26</v>
      </c>
      <c r="E1369">
        <v>18</v>
      </c>
      <c r="F1369" s="10">
        <v>100000</v>
      </c>
      <c r="G1369" s="10">
        <v>45000</v>
      </c>
      <c r="H1369" s="10">
        <v>1</v>
      </c>
      <c r="I1369" s="10">
        <v>499979</v>
      </c>
      <c r="J1369" s="10">
        <v>2517</v>
      </c>
      <c r="K1369" s="10">
        <v>16</v>
      </c>
      <c r="M1369" s="15"/>
    </row>
    <row r="1370" spans="1:13">
      <c r="A1370" s="1" t="s">
        <v>284</v>
      </c>
      <c r="B1370" s="1" t="s">
        <v>283</v>
      </c>
      <c r="C1370" s="1">
        <v>2021</v>
      </c>
      <c r="D1370" s="14" t="s">
        <v>27</v>
      </c>
      <c r="E1370">
        <v>19</v>
      </c>
      <c r="F1370" s="10">
        <v>1437000</v>
      </c>
      <c r="G1370" s="10">
        <v>44990</v>
      </c>
      <c r="H1370" s="10">
        <v>0</v>
      </c>
      <c r="I1370" s="10">
        <v>0</v>
      </c>
      <c r="J1370" s="10">
        <v>828</v>
      </c>
      <c r="K1370" s="10">
        <v>10</v>
      </c>
      <c r="M1370" s="15"/>
    </row>
    <row r="1371" spans="1:13">
      <c r="A1371" s="1" t="s">
        <v>284</v>
      </c>
      <c r="B1371" s="1" t="s">
        <v>283</v>
      </c>
      <c r="C1371" s="1">
        <v>2021</v>
      </c>
      <c r="D1371" s="14" t="s">
        <v>28</v>
      </c>
      <c r="E1371">
        <v>20</v>
      </c>
      <c r="F1371" s="10">
        <v>24000</v>
      </c>
      <c r="G1371" s="10">
        <v>50000</v>
      </c>
      <c r="H1371" s="10">
        <v>1</v>
      </c>
      <c r="I1371" s="10">
        <v>487370</v>
      </c>
      <c r="J1371" s="10">
        <v>252</v>
      </c>
      <c r="K1371" s="10">
        <v>6</v>
      </c>
      <c r="M1371" s="15"/>
    </row>
    <row r="1372" spans="1:13">
      <c r="A1372" s="1" t="s">
        <v>284</v>
      </c>
      <c r="B1372" s="1" t="s">
        <v>283</v>
      </c>
      <c r="C1372" s="1">
        <v>2021</v>
      </c>
      <c r="D1372" s="14" t="s">
        <v>29</v>
      </c>
      <c r="E1372">
        <v>21</v>
      </c>
      <c r="F1372" s="10">
        <v>120000</v>
      </c>
      <c r="G1372" s="10">
        <v>10000</v>
      </c>
      <c r="H1372" s="10">
        <v>1</v>
      </c>
      <c r="I1372" s="10">
        <v>999815</v>
      </c>
      <c r="J1372" s="10">
        <v>22</v>
      </c>
      <c r="K1372" s="10">
        <v>3</v>
      </c>
    </row>
    <row r="1373" spans="1:13">
      <c r="A1373" s="1" t="s">
        <v>284</v>
      </c>
      <c r="B1373" s="1" t="s">
        <v>283</v>
      </c>
      <c r="C1373" s="1">
        <v>2021</v>
      </c>
      <c r="D1373" s="14" t="s">
        <v>30</v>
      </c>
      <c r="E1373">
        <v>22</v>
      </c>
      <c r="F1373" s="10">
        <v>1319000</v>
      </c>
      <c r="G1373" s="10">
        <v>145190</v>
      </c>
      <c r="H1373" s="10">
        <v>0</v>
      </c>
      <c r="I1373" s="10">
        <v>0</v>
      </c>
      <c r="J1373" s="10">
        <v>781</v>
      </c>
      <c r="K1373" s="10">
        <v>19</v>
      </c>
    </row>
    <row r="1374" spans="1:13">
      <c r="A1374" s="1" t="s">
        <v>284</v>
      </c>
      <c r="B1374" s="1" t="s">
        <v>283</v>
      </c>
      <c r="C1374" s="1">
        <v>2021</v>
      </c>
      <c r="D1374" s="38" t="s">
        <v>246</v>
      </c>
      <c r="E1374">
        <v>23</v>
      </c>
      <c r="F1374" s="10">
        <v>1850000</v>
      </c>
      <c r="G1374" s="10">
        <v>108033</v>
      </c>
      <c r="H1374" s="10">
        <v>1</v>
      </c>
      <c r="I1374" s="10">
        <v>400000</v>
      </c>
      <c r="J1374" s="10">
        <v>11900</v>
      </c>
      <c r="K1374" s="10">
        <v>0</v>
      </c>
    </row>
    <row r="1375" spans="1:13">
      <c r="A1375" s="1" t="s">
        <v>284</v>
      </c>
      <c r="B1375" s="1" t="s">
        <v>283</v>
      </c>
      <c r="C1375" s="1">
        <v>2021</v>
      </c>
      <c r="D1375" s="14" t="s">
        <v>31</v>
      </c>
      <c r="E1375">
        <v>24</v>
      </c>
      <c r="F1375" s="10">
        <v>260000</v>
      </c>
      <c r="G1375" s="10">
        <v>110973</v>
      </c>
      <c r="H1375" s="10">
        <v>7</v>
      </c>
      <c r="I1375" s="10">
        <v>11239252</v>
      </c>
      <c r="J1375" s="10">
        <v>3909</v>
      </c>
      <c r="K1375" s="10">
        <v>13</v>
      </c>
    </row>
    <row r="1376" spans="1:13">
      <c r="A1376" s="1" t="s">
        <v>284</v>
      </c>
      <c r="B1376" s="1" t="s">
        <v>283</v>
      </c>
      <c r="C1376" s="1">
        <v>2021</v>
      </c>
      <c r="D1376" s="14" t="s">
        <v>32</v>
      </c>
      <c r="E1376">
        <v>25</v>
      </c>
      <c r="F1376" s="10">
        <v>3958000</v>
      </c>
      <c r="G1376" s="10">
        <v>373360</v>
      </c>
      <c r="H1376" s="10">
        <v>5</v>
      </c>
      <c r="I1376" s="10">
        <v>4946056</v>
      </c>
      <c r="J1376" s="10">
        <v>35000</v>
      </c>
      <c r="K1376" s="10">
        <v>13</v>
      </c>
    </row>
    <row r="1377" spans="1:11">
      <c r="A1377" s="1" t="s">
        <v>284</v>
      </c>
      <c r="B1377" s="1" t="s">
        <v>283</v>
      </c>
      <c r="C1377" s="1">
        <v>2021</v>
      </c>
      <c r="D1377" s="14" t="s">
        <v>33</v>
      </c>
      <c r="E1377">
        <v>26</v>
      </c>
      <c r="F1377" s="10">
        <v>276000</v>
      </c>
      <c r="G1377" s="10">
        <v>640194</v>
      </c>
      <c r="H1377" s="10">
        <v>4</v>
      </c>
      <c r="I1377" s="10">
        <v>5451867</v>
      </c>
      <c r="J1377" s="10">
        <v>15730</v>
      </c>
      <c r="K1377" s="10">
        <v>31</v>
      </c>
    </row>
    <row r="1378" spans="1:11">
      <c r="A1378" s="1" t="s">
        <v>284</v>
      </c>
      <c r="B1378" s="1" t="s">
        <v>283</v>
      </c>
      <c r="C1378" s="1">
        <v>2021</v>
      </c>
      <c r="D1378" s="14" t="s">
        <v>34</v>
      </c>
      <c r="E1378">
        <v>27</v>
      </c>
      <c r="F1378" s="10">
        <v>337916</v>
      </c>
      <c r="G1378" s="10">
        <v>134182</v>
      </c>
      <c r="H1378" s="10">
        <v>1</v>
      </c>
      <c r="I1378" s="10">
        <v>1350000</v>
      </c>
      <c r="J1378" s="10">
        <v>901</v>
      </c>
    </row>
    <row r="1379" spans="1:11">
      <c r="A1379" s="1" t="s">
        <v>285</v>
      </c>
      <c r="B1379" s="1" t="s">
        <v>283</v>
      </c>
      <c r="C1379" s="1">
        <v>2021</v>
      </c>
      <c r="D1379" s="14" t="s">
        <v>9</v>
      </c>
      <c r="E1379">
        <v>1</v>
      </c>
      <c r="F1379" s="10">
        <f>SUM(F1380:F1385)</f>
        <v>234993</v>
      </c>
      <c r="G1379" s="10">
        <f>SUM(G1380:G1385)</f>
        <v>412460</v>
      </c>
      <c r="H1379" s="10">
        <f>SUM(H1380:H1385)</f>
        <v>3</v>
      </c>
      <c r="I1379" s="10">
        <f>SUM(I1380:I1385)</f>
        <v>1847056</v>
      </c>
      <c r="J1379" s="10">
        <f>SUM(J1380:J1385)</f>
        <v>19484</v>
      </c>
      <c r="K1379" s="10">
        <f>SUM(K1380:K1385)</f>
        <v>88</v>
      </c>
    </row>
    <row r="1380" spans="1:11">
      <c r="A1380" s="1" t="s">
        <v>285</v>
      </c>
      <c r="B1380" s="1" t="s">
        <v>283</v>
      </c>
      <c r="C1380" s="1">
        <v>2021</v>
      </c>
      <c r="D1380" s="14" t="s">
        <v>10</v>
      </c>
      <c r="E1380">
        <v>2</v>
      </c>
      <c r="G1380" s="10">
        <v>0</v>
      </c>
      <c r="H1380" s="10">
        <v>0</v>
      </c>
      <c r="I1380" s="10">
        <v>0</v>
      </c>
      <c r="J1380" s="10">
        <v>22</v>
      </c>
      <c r="K1380" s="10">
        <v>0</v>
      </c>
    </row>
    <row r="1381" spans="1:11">
      <c r="A1381" s="1" t="s">
        <v>285</v>
      </c>
      <c r="B1381" s="1" t="s">
        <v>283</v>
      </c>
      <c r="C1381" s="1">
        <v>2021</v>
      </c>
      <c r="D1381" s="14" t="s">
        <v>11</v>
      </c>
      <c r="E1381">
        <v>3</v>
      </c>
      <c r="F1381" s="10">
        <v>0</v>
      </c>
      <c r="G1381" s="10">
        <v>0</v>
      </c>
      <c r="H1381" s="10">
        <v>0</v>
      </c>
      <c r="I1381" s="10">
        <v>0</v>
      </c>
      <c r="J1381" s="10">
        <v>812</v>
      </c>
      <c r="K1381" s="10">
        <v>3</v>
      </c>
    </row>
    <row r="1382" spans="1:11">
      <c r="A1382" s="1" t="s">
        <v>285</v>
      </c>
      <c r="B1382" s="1" t="s">
        <v>283</v>
      </c>
      <c r="C1382" s="1">
        <v>2021</v>
      </c>
      <c r="D1382" s="14" t="s">
        <v>12</v>
      </c>
      <c r="E1382">
        <v>4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</row>
    <row r="1383" spans="1:11">
      <c r="A1383" s="1" t="s">
        <v>285</v>
      </c>
      <c r="B1383" s="1" t="s">
        <v>283</v>
      </c>
      <c r="C1383" s="1">
        <v>2021</v>
      </c>
      <c r="D1383" s="14" t="s">
        <v>13</v>
      </c>
      <c r="E1383">
        <v>5</v>
      </c>
      <c r="F1383" s="10">
        <v>154758</v>
      </c>
      <c r="G1383" s="10">
        <v>0</v>
      </c>
      <c r="H1383" s="10">
        <v>0</v>
      </c>
      <c r="I1383" s="10">
        <v>0</v>
      </c>
      <c r="J1383" s="10">
        <v>28</v>
      </c>
      <c r="K1383" s="10">
        <v>0</v>
      </c>
    </row>
    <row r="1384" spans="1:11">
      <c r="A1384" s="1" t="s">
        <v>285</v>
      </c>
      <c r="B1384" s="1" t="s">
        <v>283</v>
      </c>
      <c r="C1384" s="1">
        <v>2021</v>
      </c>
      <c r="D1384" s="14" t="s">
        <v>14</v>
      </c>
      <c r="E1384">
        <v>6</v>
      </c>
      <c r="F1384" s="10">
        <v>0</v>
      </c>
      <c r="G1384" s="10">
        <v>187460</v>
      </c>
      <c r="H1384" s="10">
        <v>2</v>
      </c>
      <c r="I1384" s="10">
        <v>763496</v>
      </c>
      <c r="J1384" s="10">
        <v>4348</v>
      </c>
      <c r="K1384" s="10">
        <v>42</v>
      </c>
    </row>
    <row r="1385" spans="1:11">
      <c r="A1385" s="1" t="s">
        <v>285</v>
      </c>
      <c r="B1385" s="1" t="s">
        <v>283</v>
      </c>
      <c r="C1385" s="1">
        <v>2021</v>
      </c>
      <c r="D1385" s="14" t="s">
        <v>15</v>
      </c>
      <c r="E1385">
        <v>7</v>
      </c>
      <c r="F1385" s="10">
        <v>80235</v>
      </c>
      <c r="G1385" s="10">
        <v>225000</v>
      </c>
      <c r="H1385" s="10">
        <v>1</v>
      </c>
      <c r="I1385" s="10">
        <v>1083560</v>
      </c>
      <c r="J1385" s="10">
        <v>14274</v>
      </c>
      <c r="K1385" s="10">
        <v>43</v>
      </c>
    </row>
    <row r="1386" spans="1:11">
      <c r="A1386" s="1" t="s">
        <v>285</v>
      </c>
      <c r="B1386" s="1" t="s">
        <v>283</v>
      </c>
      <c r="C1386" s="1">
        <v>2021</v>
      </c>
      <c r="D1386" s="14" t="s">
        <v>16</v>
      </c>
      <c r="E1386">
        <v>8</v>
      </c>
      <c r="F1386" s="10">
        <v>0</v>
      </c>
      <c r="G1386" s="10">
        <v>98361</v>
      </c>
      <c r="H1386" s="10">
        <v>0</v>
      </c>
      <c r="I1386" s="10">
        <v>0</v>
      </c>
      <c r="J1386" s="10">
        <v>4710</v>
      </c>
      <c r="K1386" s="10">
        <v>42</v>
      </c>
    </row>
    <row r="1387" spans="1:11">
      <c r="A1387" s="1" t="s">
        <v>285</v>
      </c>
      <c r="B1387" s="1" t="s">
        <v>283</v>
      </c>
      <c r="C1387" s="1">
        <v>2021</v>
      </c>
      <c r="D1387" s="14" t="s">
        <v>17</v>
      </c>
      <c r="E1387">
        <v>9</v>
      </c>
      <c r="F1387" s="10">
        <v>7720987</v>
      </c>
      <c r="G1387" s="10">
        <v>133667</v>
      </c>
      <c r="H1387" s="10">
        <v>0</v>
      </c>
      <c r="I1387" s="10">
        <v>0</v>
      </c>
      <c r="J1387" s="10">
        <v>2645</v>
      </c>
      <c r="K1387" s="10">
        <v>81</v>
      </c>
    </row>
    <row r="1388" spans="1:11">
      <c r="A1388" s="1" t="s">
        <v>285</v>
      </c>
      <c r="B1388" s="1" t="s">
        <v>283</v>
      </c>
      <c r="C1388" s="1">
        <v>2021</v>
      </c>
      <c r="D1388" s="14" t="s">
        <v>18</v>
      </c>
      <c r="E1388">
        <v>10</v>
      </c>
      <c r="F1388" s="10">
        <v>38516</v>
      </c>
      <c r="G1388" s="10">
        <v>13803</v>
      </c>
      <c r="H1388" s="10">
        <v>0</v>
      </c>
      <c r="I1388" s="10">
        <v>0</v>
      </c>
      <c r="J1388" s="10">
        <v>110</v>
      </c>
    </row>
    <row r="1389" spans="1:11">
      <c r="A1389" s="1" t="s">
        <v>285</v>
      </c>
      <c r="B1389" s="1" t="s">
        <v>283</v>
      </c>
      <c r="C1389" s="1">
        <v>2021</v>
      </c>
      <c r="D1389" s="14" t="s">
        <v>19</v>
      </c>
      <c r="E1389">
        <v>11</v>
      </c>
      <c r="F1389" s="10">
        <v>351963</v>
      </c>
      <c r="G1389" s="10">
        <v>37850</v>
      </c>
      <c r="H1389" s="10">
        <v>0</v>
      </c>
      <c r="I1389" s="10">
        <v>0</v>
      </c>
      <c r="J1389" s="10">
        <v>5663</v>
      </c>
      <c r="K1389" s="10">
        <v>10</v>
      </c>
    </row>
    <row r="1390" spans="1:11">
      <c r="A1390" s="1" t="s">
        <v>285</v>
      </c>
      <c r="B1390" s="1" t="s">
        <v>283</v>
      </c>
      <c r="C1390" s="1">
        <v>2021</v>
      </c>
      <c r="D1390" s="14" t="s">
        <v>20</v>
      </c>
      <c r="E1390">
        <v>12</v>
      </c>
      <c r="F1390" s="10">
        <v>0</v>
      </c>
      <c r="G1390" s="10">
        <v>80533</v>
      </c>
      <c r="H1390" s="10">
        <v>0</v>
      </c>
      <c r="I1390" s="10">
        <v>0</v>
      </c>
      <c r="J1390" s="10">
        <v>1522</v>
      </c>
      <c r="K1390" s="10">
        <v>73</v>
      </c>
    </row>
    <row r="1391" spans="1:11">
      <c r="A1391" s="1" t="s">
        <v>285</v>
      </c>
      <c r="B1391" s="1" t="s">
        <v>283</v>
      </c>
      <c r="C1391" s="1">
        <v>2021</v>
      </c>
      <c r="D1391" s="14" t="s">
        <v>21</v>
      </c>
      <c r="E1391">
        <v>13</v>
      </c>
      <c r="F1391" s="10">
        <v>1542474</v>
      </c>
      <c r="G1391" s="10">
        <v>259683</v>
      </c>
      <c r="H1391" s="10">
        <v>1</v>
      </c>
      <c r="I1391" s="10">
        <v>907515</v>
      </c>
      <c r="J1391" s="10">
        <v>42870</v>
      </c>
      <c r="K1391" s="10">
        <v>312</v>
      </c>
    </row>
    <row r="1392" spans="1:11">
      <c r="A1392" s="1" t="s">
        <v>285</v>
      </c>
      <c r="B1392" s="1" t="s">
        <v>283</v>
      </c>
      <c r="C1392" s="1">
        <v>2021</v>
      </c>
      <c r="D1392" s="14" t="s">
        <v>22</v>
      </c>
      <c r="E1392">
        <v>14</v>
      </c>
      <c r="F1392" s="10">
        <v>5935032</v>
      </c>
      <c r="G1392" s="10">
        <v>15060273</v>
      </c>
      <c r="H1392" s="10">
        <v>1</v>
      </c>
      <c r="I1392" s="10">
        <v>711802</v>
      </c>
      <c r="J1392" s="10">
        <v>135882</v>
      </c>
      <c r="K1392" s="10">
        <v>62</v>
      </c>
    </row>
    <row r="1393" spans="1:13">
      <c r="A1393" s="1" t="s">
        <v>285</v>
      </c>
      <c r="B1393" s="1" t="s">
        <v>283</v>
      </c>
      <c r="C1393" s="1">
        <v>2021</v>
      </c>
      <c r="D1393" s="14" t="s">
        <v>23</v>
      </c>
      <c r="E1393">
        <v>15</v>
      </c>
      <c r="F1393" s="10">
        <v>248694</v>
      </c>
      <c r="G1393" s="10">
        <v>77164</v>
      </c>
      <c r="H1393" s="10">
        <v>0</v>
      </c>
      <c r="I1393" s="10">
        <v>0</v>
      </c>
      <c r="J1393" s="10">
        <v>10102</v>
      </c>
    </row>
    <row r="1394" spans="1:13">
      <c r="A1394" s="1" t="s">
        <v>285</v>
      </c>
      <c r="B1394" s="1" t="s">
        <v>283</v>
      </c>
      <c r="C1394" s="1">
        <v>2021</v>
      </c>
      <c r="D1394" s="14" t="s">
        <v>24</v>
      </c>
      <c r="E1394">
        <v>16</v>
      </c>
      <c r="F1394" s="10">
        <v>0</v>
      </c>
      <c r="G1394" s="10">
        <v>32085</v>
      </c>
      <c r="H1394" s="10">
        <v>0</v>
      </c>
      <c r="I1394" s="10">
        <v>0</v>
      </c>
      <c r="J1394" s="10">
        <v>9687</v>
      </c>
      <c r="K1394" s="10">
        <v>41</v>
      </c>
    </row>
    <row r="1395" spans="1:13">
      <c r="A1395" s="1" t="s">
        <v>285</v>
      </c>
      <c r="B1395" s="1" t="s">
        <v>283</v>
      </c>
      <c r="C1395" s="1">
        <v>2021</v>
      </c>
      <c r="D1395" s="14" t="s">
        <v>25</v>
      </c>
      <c r="E1395">
        <v>17</v>
      </c>
      <c r="F1395" s="10">
        <f>SUM(F1396:F1401)</f>
        <v>1387799</v>
      </c>
      <c r="G1395" s="10">
        <f>SUM(G1396:G1401)</f>
        <v>703866</v>
      </c>
      <c r="H1395" s="10">
        <f>SUM(H1396:H1401)</f>
        <v>3</v>
      </c>
      <c r="I1395" s="10">
        <f>SUM(I1396:I1401)</f>
        <v>1938258</v>
      </c>
      <c r="J1395" s="10">
        <f>SUM(J1396:J1401)</f>
        <v>43900</v>
      </c>
      <c r="K1395" s="10">
        <f>SUM(K1396:K1401)</f>
        <v>376</v>
      </c>
      <c r="M1395" s="15"/>
    </row>
    <row r="1396" spans="1:13">
      <c r="A1396" s="1" t="s">
        <v>285</v>
      </c>
      <c r="B1396" s="1" t="s">
        <v>283</v>
      </c>
      <c r="C1396" s="1">
        <v>2021</v>
      </c>
      <c r="D1396" s="14" t="s">
        <v>26</v>
      </c>
      <c r="E1396">
        <v>18</v>
      </c>
      <c r="F1396" s="10">
        <v>0</v>
      </c>
      <c r="G1396" s="10">
        <v>229882</v>
      </c>
      <c r="H1396" s="10">
        <v>1</v>
      </c>
      <c r="I1396" s="10">
        <v>495889</v>
      </c>
      <c r="J1396" s="10">
        <v>11066</v>
      </c>
      <c r="K1396" s="10">
        <v>99</v>
      </c>
      <c r="M1396" s="15"/>
    </row>
    <row r="1397" spans="1:13">
      <c r="A1397" s="1" t="s">
        <v>285</v>
      </c>
      <c r="B1397" s="1" t="s">
        <v>283</v>
      </c>
      <c r="C1397" s="1">
        <v>2021</v>
      </c>
      <c r="D1397" s="14" t="s">
        <v>27</v>
      </c>
      <c r="E1397">
        <v>19</v>
      </c>
      <c r="F1397" s="10">
        <v>64105</v>
      </c>
      <c r="G1397" s="10">
        <v>11990</v>
      </c>
      <c r="H1397" s="10">
        <v>0</v>
      </c>
      <c r="I1397" s="10">
        <v>0</v>
      </c>
      <c r="J1397" s="10">
        <v>556</v>
      </c>
      <c r="K1397" s="10">
        <v>4</v>
      </c>
      <c r="M1397" s="15"/>
    </row>
    <row r="1398" spans="1:13">
      <c r="A1398" s="1" t="s">
        <v>285</v>
      </c>
      <c r="B1398" s="1" t="s">
        <v>283</v>
      </c>
      <c r="C1398" s="1">
        <v>2021</v>
      </c>
      <c r="D1398" s="14" t="s">
        <v>28</v>
      </c>
      <c r="E1398">
        <v>20</v>
      </c>
      <c r="F1398" s="10">
        <v>81000</v>
      </c>
      <c r="G1398" s="10">
        <v>18000</v>
      </c>
      <c r="J1398" s="10">
        <v>1831</v>
      </c>
      <c r="K1398" s="10">
        <v>21</v>
      </c>
      <c r="M1398" s="15"/>
    </row>
    <row r="1399" spans="1:13">
      <c r="A1399" s="1" t="s">
        <v>285</v>
      </c>
      <c r="B1399" s="1" t="s">
        <v>283</v>
      </c>
      <c r="C1399" s="1">
        <v>2021</v>
      </c>
      <c r="D1399" s="14" t="s">
        <v>29</v>
      </c>
      <c r="E1399">
        <v>21</v>
      </c>
      <c r="G1399" s="10">
        <v>10640</v>
      </c>
      <c r="J1399" s="10">
        <v>35</v>
      </c>
      <c r="K1399" s="10">
        <v>1</v>
      </c>
    </row>
    <row r="1400" spans="1:13">
      <c r="A1400" s="1" t="s">
        <v>285</v>
      </c>
      <c r="B1400" s="1" t="s">
        <v>283</v>
      </c>
      <c r="C1400" s="1">
        <v>2021</v>
      </c>
      <c r="D1400" s="14" t="s">
        <v>30</v>
      </c>
      <c r="E1400">
        <v>22</v>
      </c>
      <c r="G1400" s="10">
        <v>139431</v>
      </c>
      <c r="J1400" s="10">
        <v>16244</v>
      </c>
      <c r="K1400" s="10">
        <v>128</v>
      </c>
    </row>
    <row r="1401" spans="1:13">
      <c r="A1401" s="1" t="s">
        <v>285</v>
      </c>
      <c r="B1401" s="1" t="s">
        <v>283</v>
      </c>
      <c r="C1401" s="1">
        <v>2021</v>
      </c>
      <c r="D1401" s="38" t="s">
        <v>246</v>
      </c>
      <c r="E1401">
        <v>23</v>
      </c>
      <c r="F1401" s="10">
        <v>1242694</v>
      </c>
      <c r="G1401" s="10">
        <v>293923</v>
      </c>
      <c r="H1401" s="10">
        <v>2</v>
      </c>
      <c r="I1401" s="10">
        <v>1442369</v>
      </c>
      <c r="J1401" s="10">
        <v>14168</v>
      </c>
      <c r="K1401" s="10">
        <v>123</v>
      </c>
    </row>
    <row r="1402" spans="1:13">
      <c r="A1402" s="1" t="s">
        <v>285</v>
      </c>
      <c r="B1402" s="1" t="s">
        <v>283</v>
      </c>
      <c r="C1402" s="1">
        <v>2021</v>
      </c>
      <c r="D1402" s="14" t="s">
        <v>31</v>
      </c>
      <c r="E1402">
        <v>24</v>
      </c>
      <c r="F1402" s="10">
        <v>1195908</v>
      </c>
      <c r="G1402" s="10">
        <v>52474</v>
      </c>
      <c r="H1402" s="10">
        <v>0</v>
      </c>
      <c r="J1402" s="10">
        <v>15362</v>
      </c>
      <c r="K1402" s="10">
        <v>59</v>
      </c>
    </row>
    <row r="1403" spans="1:13">
      <c r="A1403" s="1" t="s">
        <v>285</v>
      </c>
      <c r="B1403" s="1" t="s">
        <v>283</v>
      </c>
      <c r="C1403" s="1">
        <v>2021</v>
      </c>
      <c r="D1403" s="14" t="s">
        <v>32</v>
      </c>
      <c r="E1403">
        <v>25</v>
      </c>
      <c r="F1403" s="10">
        <v>2321447</v>
      </c>
      <c r="G1403" s="10">
        <v>311175</v>
      </c>
      <c r="H1403" s="10">
        <v>1</v>
      </c>
      <c r="I1403" s="10">
        <v>1462939</v>
      </c>
      <c r="J1403" s="10">
        <v>30625</v>
      </c>
      <c r="K1403" s="10">
        <v>360</v>
      </c>
    </row>
    <row r="1404" spans="1:13">
      <c r="A1404" s="1" t="s">
        <v>285</v>
      </c>
      <c r="B1404" s="1" t="s">
        <v>283</v>
      </c>
      <c r="C1404" s="1">
        <v>2021</v>
      </c>
      <c r="D1404" s="14" t="s">
        <v>33</v>
      </c>
      <c r="E1404">
        <v>26</v>
      </c>
      <c r="F1404" s="10">
        <v>697493</v>
      </c>
      <c r="G1404" s="10">
        <v>404452</v>
      </c>
      <c r="H1404" s="10">
        <v>1</v>
      </c>
      <c r="I1404" s="10">
        <v>699693</v>
      </c>
      <c r="J1404" s="10">
        <v>59219</v>
      </c>
      <c r="K1404" s="10">
        <v>232</v>
      </c>
    </row>
    <row r="1405" spans="1:13">
      <c r="A1405" s="1" t="s">
        <v>285</v>
      </c>
      <c r="B1405" s="1" t="s">
        <v>283</v>
      </c>
      <c r="C1405" s="1">
        <v>2021</v>
      </c>
      <c r="D1405" s="14" t="s">
        <v>34</v>
      </c>
      <c r="E1405">
        <v>27</v>
      </c>
      <c r="F1405" s="10">
        <v>123011</v>
      </c>
      <c r="G1405" s="10">
        <v>32154</v>
      </c>
      <c r="H1405" s="10">
        <v>1</v>
      </c>
      <c r="I1405" s="10">
        <v>1000000</v>
      </c>
      <c r="J1405" s="10">
        <v>12254</v>
      </c>
    </row>
    <row r="1406" spans="1:13">
      <c r="A1406" s="1" t="s">
        <v>299</v>
      </c>
      <c r="B1406" s="1" t="s">
        <v>296</v>
      </c>
      <c r="C1406" s="1">
        <v>2021</v>
      </c>
      <c r="D1406" s="14" t="s">
        <v>9</v>
      </c>
      <c r="E1406">
        <v>1</v>
      </c>
      <c r="F1406" s="10">
        <f>SUM(F1407:F1412)</f>
        <v>0</v>
      </c>
      <c r="G1406" s="10">
        <f>SUM(G1407:G1412)</f>
        <v>2948090</v>
      </c>
      <c r="H1406" s="10">
        <f>SUM(H1407:H1412)</f>
        <v>16</v>
      </c>
      <c r="I1406" s="10">
        <f>SUM(I1407:I1412)</f>
        <v>3950000</v>
      </c>
      <c r="J1406" s="10">
        <f>SUM(J1407:J1412)</f>
        <v>37195</v>
      </c>
      <c r="K1406" s="10">
        <f>SUM(K1407:K1412)</f>
        <v>107</v>
      </c>
    </row>
    <row r="1407" spans="1:13">
      <c r="A1407" s="1" t="s">
        <v>299</v>
      </c>
      <c r="B1407" s="1" t="s">
        <v>296</v>
      </c>
      <c r="C1407" s="1">
        <v>2021</v>
      </c>
      <c r="D1407" s="14" t="s">
        <v>10</v>
      </c>
      <c r="E1407">
        <v>2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</row>
    <row r="1408" spans="1:13">
      <c r="A1408" s="1" t="s">
        <v>299</v>
      </c>
      <c r="B1408" s="1" t="s">
        <v>296</v>
      </c>
      <c r="C1408" s="1">
        <v>2021</v>
      </c>
      <c r="D1408" s="14" t="s">
        <v>11</v>
      </c>
      <c r="E1408">
        <v>3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</row>
    <row r="1409" spans="1:13">
      <c r="A1409" s="1" t="s">
        <v>299</v>
      </c>
      <c r="B1409" s="1" t="s">
        <v>296</v>
      </c>
      <c r="C1409" s="1">
        <v>2021</v>
      </c>
      <c r="D1409" s="14" t="s">
        <v>12</v>
      </c>
      <c r="E1409">
        <v>4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</row>
    <row r="1410" spans="1:13">
      <c r="A1410" s="1" t="s">
        <v>299</v>
      </c>
      <c r="B1410" s="1" t="s">
        <v>296</v>
      </c>
      <c r="C1410" s="1">
        <v>2021</v>
      </c>
      <c r="D1410" s="14" t="s">
        <v>13</v>
      </c>
      <c r="E1410">
        <v>5</v>
      </c>
      <c r="F1410" s="10">
        <v>0</v>
      </c>
      <c r="G1410" s="10">
        <v>0</v>
      </c>
      <c r="H1410" s="10">
        <v>16</v>
      </c>
      <c r="I1410" s="10">
        <v>3950000</v>
      </c>
      <c r="J1410" s="10">
        <v>1453</v>
      </c>
      <c r="K1410" s="10">
        <v>4</v>
      </c>
    </row>
    <row r="1411" spans="1:13">
      <c r="A1411" s="1" t="s">
        <v>299</v>
      </c>
      <c r="B1411" s="1" t="s">
        <v>296</v>
      </c>
      <c r="C1411" s="1">
        <v>2021</v>
      </c>
      <c r="D1411" s="14" t="s">
        <v>14</v>
      </c>
      <c r="E1411">
        <v>6</v>
      </c>
      <c r="F1411" s="10">
        <v>0</v>
      </c>
      <c r="G1411" s="10">
        <v>0</v>
      </c>
      <c r="H1411" s="10">
        <v>0</v>
      </c>
      <c r="I1411" s="10">
        <v>0</v>
      </c>
      <c r="J1411" s="10">
        <v>2973</v>
      </c>
      <c r="K1411" s="10">
        <v>40</v>
      </c>
    </row>
    <row r="1412" spans="1:13">
      <c r="A1412" s="1" t="s">
        <v>299</v>
      </c>
      <c r="B1412" s="1" t="s">
        <v>296</v>
      </c>
      <c r="C1412" s="1">
        <v>2021</v>
      </c>
      <c r="D1412" s="14" t="s">
        <v>15</v>
      </c>
      <c r="E1412">
        <v>7</v>
      </c>
      <c r="F1412" s="10">
        <v>0</v>
      </c>
      <c r="G1412" s="10">
        <v>2948090</v>
      </c>
      <c r="H1412" s="10">
        <v>0</v>
      </c>
      <c r="I1412" s="10">
        <v>0</v>
      </c>
      <c r="J1412" s="10">
        <v>32769</v>
      </c>
      <c r="K1412" s="10">
        <v>63</v>
      </c>
    </row>
    <row r="1413" spans="1:13">
      <c r="A1413" s="1" t="s">
        <v>299</v>
      </c>
      <c r="B1413" s="1" t="s">
        <v>296</v>
      </c>
      <c r="C1413" s="1">
        <v>2021</v>
      </c>
      <c r="D1413" s="14" t="s">
        <v>16</v>
      </c>
      <c r="E1413">
        <v>8</v>
      </c>
      <c r="F1413" s="10">
        <v>4850566</v>
      </c>
      <c r="G1413" s="10">
        <v>370341</v>
      </c>
      <c r="H1413" s="10">
        <v>1</v>
      </c>
      <c r="I1413" s="10">
        <v>4850566</v>
      </c>
      <c r="J1413" s="10">
        <v>2517</v>
      </c>
      <c r="K1413" s="10">
        <v>4</v>
      </c>
    </row>
    <row r="1414" spans="1:13">
      <c r="A1414" s="1" t="s">
        <v>299</v>
      </c>
      <c r="B1414" s="1" t="s">
        <v>296</v>
      </c>
      <c r="C1414" s="1">
        <v>2021</v>
      </c>
      <c r="D1414" s="14" t="s">
        <v>17</v>
      </c>
      <c r="E1414">
        <v>9</v>
      </c>
      <c r="F1414" s="10">
        <v>4073713</v>
      </c>
      <c r="G1414" s="10">
        <v>237349</v>
      </c>
      <c r="H1414" s="10">
        <v>1</v>
      </c>
      <c r="I1414" s="10">
        <v>3976213</v>
      </c>
      <c r="J1414" s="10">
        <v>2078</v>
      </c>
      <c r="K1414" s="10">
        <v>70</v>
      </c>
    </row>
    <row r="1415" spans="1:13">
      <c r="A1415" s="1" t="s">
        <v>299</v>
      </c>
      <c r="B1415" s="1" t="s">
        <v>296</v>
      </c>
      <c r="C1415" s="1">
        <v>2021</v>
      </c>
      <c r="D1415" s="14" t="s">
        <v>18</v>
      </c>
      <c r="E1415">
        <v>10</v>
      </c>
      <c r="F1415" s="10">
        <v>112000</v>
      </c>
      <c r="G1415" s="10">
        <v>0</v>
      </c>
      <c r="H1415" s="10">
        <v>0</v>
      </c>
      <c r="I1415" s="10">
        <v>0</v>
      </c>
      <c r="J1415" s="10">
        <v>380</v>
      </c>
    </row>
    <row r="1416" spans="1:13">
      <c r="A1416" s="1" t="s">
        <v>299</v>
      </c>
      <c r="B1416" s="1" t="s">
        <v>296</v>
      </c>
      <c r="C1416" s="1">
        <v>2021</v>
      </c>
      <c r="D1416" s="14" t="s">
        <v>19</v>
      </c>
      <c r="E1416">
        <v>11</v>
      </c>
      <c r="F1416" s="10">
        <v>8043100</v>
      </c>
      <c r="G1416" s="10">
        <v>0</v>
      </c>
      <c r="H1416" s="10">
        <v>2</v>
      </c>
      <c r="I1416" s="10">
        <v>7996685</v>
      </c>
      <c r="J1416" s="10">
        <v>519</v>
      </c>
      <c r="K1416" s="10">
        <v>5</v>
      </c>
    </row>
    <row r="1417" spans="1:13">
      <c r="A1417" s="1" t="s">
        <v>299</v>
      </c>
      <c r="B1417" s="1" t="s">
        <v>296</v>
      </c>
      <c r="C1417" s="1">
        <v>2021</v>
      </c>
      <c r="D1417" s="14" t="s">
        <v>20</v>
      </c>
      <c r="E1417">
        <v>12</v>
      </c>
      <c r="F1417" s="10">
        <v>0</v>
      </c>
      <c r="G1417" s="10">
        <v>96196</v>
      </c>
      <c r="H1417" s="10">
        <v>1</v>
      </c>
      <c r="I1417" s="10">
        <v>661076</v>
      </c>
      <c r="J1417" s="10">
        <v>2542</v>
      </c>
      <c r="K1417" s="10">
        <v>4</v>
      </c>
    </row>
    <row r="1418" spans="1:13">
      <c r="A1418" s="1" t="s">
        <v>299</v>
      </c>
      <c r="B1418" s="1" t="s">
        <v>296</v>
      </c>
      <c r="C1418" s="1">
        <v>2021</v>
      </c>
      <c r="D1418" s="14" t="s">
        <v>21</v>
      </c>
      <c r="E1418">
        <v>13</v>
      </c>
      <c r="F1418" s="10">
        <v>174567962</v>
      </c>
      <c r="G1418" s="10">
        <v>2531020</v>
      </c>
      <c r="H1418" s="10">
        <v>9</v>
      </c>
      <c r="I1418" s="10">
        <v>27322034</v>
      </c>
      <c r="J1418" s="10">
        <v>164486</v>
      </c>
      <c r="K1418" s="10">
        <v>284</v>
      </c>
    </row>
    <row r="1419" spans="1:13">
      <c r="A1419" s="1" t="s">
        <v>299</v>
      </c>
      <c r="B1419" s="1" t="s">
        <v>296</v>
      </c>
      <c r="C1419" s="1">
        <v>2021</v>
      </c>
      <c r="D1419" s="14" t="s">
        <v>22</v>
      </c>
      <c r="E1419">
        <v>14</v>
      </c>
      <c r="F1419" s="10">
        <v>9032778</v>
      </c>
      <c r="G1419" s="10">
        <v>1036927</v>
      </c>
      <c r="H1419" s="10">
        <v>4</v>
      </c>
      <c r="I1419" s="10">
        <v>10269989</v>
      </c>
      <c r="J1419" s="10">
        <v>57969</v>
      </c>
      <c r="K1419" s="10">
        <v>21</v>
      </c>
    </row>
    <row r="1420" spans="1:13">
      <c r="A1420" s="1" t="s">
        <v>299</v>
      </c>
      <c r="B1420" s="1" t="s">
        <v>296</v>
      </c>
      <c r="C1420" s="1">
        <v>2021</v>
      </c>
      <c r="D1420" s="14" t="s">
        <v>23</v>
      </c>
      <c r="E1420">
        <v>15</v>
      </c>
      <c r="F1420" s="10">
        <v>0</v>
      </c>
      <c r="G1420" s="10">
        <v>247157</v>
      </c>
      <c r="H1420" s="10">
        <v>0</v>
      </c>
      <c r="I1420" s="10">
        <v>0</v>
      </c>
      <c r="J1420" s="10">
        <v>30453</v>
      </c>
    </row>
    <row r="1421" spans="1:13">
      <c r="A1421" s="1" t="s">
        <v>299</v>
      </c>
      <c r="B1421" s="1" t="s">
        <v>296</v>
      </c>
      <c r="C1421" s="1">
        <v>2021</v>
      </c>
      <c r="D1421" s="14" t="s">
        <v>24</v>
      </c>
      <c r="E1421">
        <v>16</v>
      </c>
      <c r="F1421" s="10">
        <v>30000</v>
      </c>
      <c r="G1421" s="10">
        <v>176501</v>
      </c>
      <c r="H1421" s="10">
        <v>0</v>
      </c>
      <c r="I1421" s="10">
        <v>0</v>
      </c>
      <c r="J1421" s="10">
        <v>67614</v>
      </c>
      <c r="K1421" s="10">
        <v>9</v>
      </c>
    </row>
    <row r="1422" spans="1:13">
      <c r="A1422" s="1" t="s">
        <v>299</v>
      </c>
      <c r="B1422" s="1" t="s">
        <v>296</v>
      </c>
      <c r="C1422" s="1">
        <v>2021</v>
      </c>
      <c r="D1422" s="14" t="s">
        <v>25</v>
      </c>
      <c r="E1422">
        <v>17</v>
      </c>
      <c r="F1422" s="10">
        <f>SUM(F1423:F1428)</f>
        <v>71655246</v>
      </c>
      <c r="G1422" s="10">
        <f>SUM(G1423:G1428)</f>
        <v>705079</v>
      </c>
      <c r="H1422" s="10">
        <f>SUM(H1423:H1428)</f>
        <v>12</v>
      </c>
      <c r="I1422" s="10">
        <f>SUM(I1423:I1428)</f>
        <v>29990704</v>
      </c>
      <c r="J1422" s="10">
        <f>SUM(J1423:J1428)</f>
        <v>228871</v>
      </c>
      <c r="K1422" s="10">
        <f>SUM(K1423:K1428)</f>
        <v>268</v>
      </c>
      <c r="M1422" s="15"/>
    </row>
    <row r="1423" spans="1:13">
      <c r="A1423" s="1" t="s">
        <v>299</v>
      </c>
      <c r="B1423" s="1" t="s">
        <v>296</v>
      </c>
      <c r="C1423" s="1">
        <v>2021</v>
      </c>
      <c r="D1423" s="14" t="s">
        <v>26</v>
      </c>
      <c r="E1423">
        <v>18</v>
      </c>
      <c r="F1423" s="10">
        <v>35564291</v>
      </c>
      <c r="G1423" s="10">
        <v>257105</v>
      </c>
      <c r="H1423" s="10">
        <v>0</v>
      </c>
      <c r="I1423" s="10">
        <v>0</v>
      </c>
      <c r="J1423" s="10">
        <v>7801</v>
      </c>
      <c r="K1423" s="10">
        <v>130</v>
      </c>
      <c r="M1423" s="15"/>
    </row>
    <row r="1424" spans="1:13">
      <c r="A1424" s="1" t="s">
        <v>299</v>
      </c>
      <c r="B1424" s="1" t="s">
        <v>296</v>
      </c>
      <c r="C1424" s="1">
        <v>2021</v>
      </c>
      <c r="D1424" s="14" t="s">
        <v>27</v>
      </c>
      <c r="E1424">
        <v>19</v>
      </c>
      <c r="F1424" s="10">
        <v>822754</v>
      </c>
      <c r="G1424" s="10">
        <v>0</v>
      </c>
      <c r="H1424" s="10">
        <v>0</v>
      </c>
      <c r="I1424" s="10">
        <v>0</v>
      </c>
      <c r="J1424" s="10">
        <v>368</v>
      </c>
      <c r="K1424" s="10">
        <v>6</v>
      </c>
      <c r="M1424" s="15"/>
    </row>
    <row r="1425" spans="1:13">
      <c r="A1425" s="1" t="s">
        <v>299</v>
      </c>
      <c r="B1425" s="1" t="s">
        <v>296</v>
      </c>
      <c r="C1425" s="1">
        <v>2021</v>
      </c>
      <c r="D1425" s="14" t="s">
        <v>28</v>
      </c>
      <c r="E1425">
        <v>20</v>
      </c>
      <c r="F1425" s="10">
        <v>615279</v>
      </c>
      <c r="G1425" s="10">
        <v>0</v>
      </c>
      <c r="H1425" s="10">
        <v>0</v>
      </c>
      <c r="I1425" s="10">
        <v>0</v>
      </c>
      <c r="J1425" s="10">
        <v>2421</v>
      </c>
      <c r="K1425" s="10">
        <v>46</v>
      </c>
      <c r="M1425" s="15"/>
    </row>
    <row r="1426" spans="1:13">
      <c r="A1426" s="1" t="s">
        <v>299</v>
      </c>
      <c r="B1426" s="1" t="s">
        <v>296</v>
      </c>
      <c r="C1426" s="1">
        <v>2021</v>
      </c>
      <c r="D1426" s="14" t="s">
        <v>29</v>
      </c>
      <c r="E1426">
        <v>21</v>
      </c>
      <c r="F1426" s="10">
        <v>1721917</v>
      </c>
      <c r="G1426" s="10">
        <v>10000</v>
      </c>
      <c r="H1426" s="10">
        <v>1</v>
      </c>
      <c r="I1426" s="10">
        <v>912381</v>
      </c>
      <c r="J1426" s="10">
        <v>5467</v>
      </c>
      <c r="K1426" s="10">
        <v>6</v>
      </c>
    </row>
    <row r="1427" spans="1:13">
      <c r="A1427" s="1" t="s">
        <v>299</v>
      </c>
      <c r="B1427" s="1" t="s">
        <v>296</v>
      </c>
      <c r="C1427" s="1">
        <v>2021</v>
      </c>
      <c r="D1427" s="14" t="s">
        <v>30</v>
      </c>
      <c r="E1427">
        <v>22</v>
      </c>
      <c r="F1427" s="10">
        <v>784206</v>
      </c>
      <c r="G1427" s="10">
        <v>427974</v>
      </c>
      <c r="H1427" s="10">
        <v>0</v>
      </c>
      <c r="I1427" s="10">
        <v>0</v>
      </c>
      <c r="J1427" s="10">
        <v>13505</v>
      </c>
      <c r="K1427" s="10">
        <v>62</v>
      </c>
    </row>
    <row r="1428" spans="1:13">
      <c r="A1428" s="1" t="s">
        <v>299</v>
      </c>
      <c r="B1428" s="1" t="s">
        <v>296</v>
      </c>
      <c r="C1428" s="1">
        <v>2021</v>
      </c>
      <c r="D1428" s="38" t="s">
        <v>246</v>
      </c>
      <c r="E1428">
        <v>23</v>
      </c>
      <c r="F1428" s="10">
        <v>32146799</v>
      </c>
      <c r="G1428" s="10">
        <v>10000</v>
      </c>
      <c r="H1428" s="10">
        <v>11</v>
      </c>
      <c r="I1428" s="10">
        <v>29078323</v>
      </c>
      <c r="J1428" s="10">
        <v>199309</v>
      </c>
      <c r="K1428" s="10">
        <v>18</v>
      </c>
    </row>
    <row r="1429" spans="1:13">
      <c r="A1429" s="1" t="s">
        <v>299</v>
      </c>
      <c r="B1429" s="1" t="s">
        <v>296</v>
      </c>
      <c r="C1429" s="1">
        <v>2021</v>
      </c>
      <c r="D1429" s="14" t="s">
        <v>31</v>
      </c>
      <c r="E1429">
        <v>24</v>
      </c>
      <c r="F1429" s="10">
        <v>8564495</v>
      </c>
      <c r="G1429" s="10">
        <v>140310</v>
      </c>
      <c r="H1429" s="10">
        <v>2</v>
      </c>
      <c r="I1429" s="10">
        <v>6273945</v>
      </c>
      <c r="J1429" s="10">
        <v>120647</v>
      </c>
      <c r="K1429" s="10">
        <v>29</v>
      </c>
    </row>
    <row r="1430" spans="1:13">
      <c r="A1430" s="1" t="s">
        <v>299</v>
      </c>
      <c r="B1430" s="1" t="s">
        <v>296</v>
      </c>
      <c r="C1430" s="1">
        <v>2021</v>
      </c>
      <c r="D1430" s="14" t="s">
        <v>32</v>
      </c>
      <c r="E1430">
        <v>25</v>
      </c>
      <c r="F1430" s="10">
        <v>24297440</v>
      </c>
      <c r="G1430" s="10">
        <v>156467</v>
      </c>
      <c r="H1430" s="10">
        <v>1</v>
      </c>
      <c r="I1430" s="10">
        <v>260000</v>
      </c>
      <c r="J1430" s="10">
        <v>128042</v>
      </c>
      <c r="K1430" s="10">
        <v>85</v>
      </c>
    </row>
    <row r="1431" spans="1:13">
      <c r="A1431" s="1" t="s">
        <v>299</v>
      </c>
      <c r="B1431" s="1" t="s">
        <v>296</v>
      </c>
      <c r="C1431" s="1">
        <v>2021</v>
      </c>
      <c r="D1431" s="14" t="s">
        <v>33</v>
      </c>
      <c r="E1431">
        <v>26</v>
      </c>
      <c r="F1431" s="10">
        <v>10100552</v>
      </c>
      <c r="G1431" s="10">
        <v>1652200</v>
      </c>
      <c r="H1431" s="10">
        <v>7</v>
      </c>
      <c r="I1431" s="10">
        <v>11529752</v>
      </c>
      <c r="J1431" s="10">
        <v>199840</v>
      </c>
      <c r="K1431" s="10">
        <v>187</v>
      </c>
    </row>
    <row r="1432" spans="1:13">
      <c r="A1432" s="1" t="s">
        <v>299</v>
      </c>
      <c r="B1432" s="1" t="s">
        <v>296</v>
      </c>
      <c r="C1432" s="1">
        <v>2021</v>
      </c>
      <c r="D1432" s="14" t="s">
        <v>34</v>
      </c>
      <c r="E1432">
        <v>27</v>
      </c>
      <c r="F1432" s="10">
        <v>0</v>
      </c>
      <c r="G1432" s="10">
        <v>313200</v>
      </c>
      <c r="H1432" s="10">
        <v>0</v>
      </c>
      <c r="I1432" s="10">
        <v>0</v>
      </c>
      <c r="J1432" s="10">
        <v>6243</v>
      </c>
    </row>
    <row r="1433" spans="1:13">
      <c r="A1433" s="1" t="s">
        <v>279</v>
      </c>
      <c r="B1433" s="1" t="s">
        <v>277</v>
      </c>
      <c r="C1433" s="1">
        <v>2021</v>
      </c>
      <c r="D1433" s="14" t="s">
        <v>9</v>
      </c>
      <c r="E1433">
        <v>1</v>
      </c>
      <c r="F1433" s="10">
        <f>SUM(F1434:F1439)</f>
        <v>0</v>
      </c>
      <c r="G1433" s="10">
        <f>SUM(G1434:G1439)</f>
        <v>5000</v>
      </c>
      <c r="H1433" s="10">
        <f>SUM(H1434:H1439)</f>
        <v>0</v>
      </c>
      <c r="I1433" s="10">
        <f>SUM(I1434:I1439)</f>
        <v>0</v>
      </c>
      <c r="J1433" s="10">
        <f>SUM(J1434:J1439)</f>
        <v>12835</v>
      </c>
      <c r="K1433" s="10">
        <f>SUM(K1434:K1439)</f>
        <v>16</v>
      </c>
    </row>
    <row r="1434" spans="1:13">
      <c r="A1434" s="1" t="s">
        <v>279</v>
      </c>
      <c r="B1434" s="1" t="s">
        <v>277</v>
      </c>
      <c r="C1434" s="1">
        <v>2021</v>
      </c>
      <c r="D1434" s="14" t="s">
        <v>10</v>
      </c>
      <c r="E1434">
        <v>2</v>
      </c>
      <c r="F1434" s="10">
        <v>0</v>
      </c>
      <c r="H1434" s="10">
        <v>0</v>
      </c>
      <c r="I1434" s="10">
        <v>0</v>
      </c>
      <c r="J1434" s="10">
        <v>120</v>
      </c>
      <c r="K1434" s="10">
        <v>1</v>
      </c>
    </row>
    <row r="1435" spans="1:13">
      <c r="A1435" s="1" t="s">
        <v>279</v>
      </c>
      <c r="B1435" s="1" t="s">
        <v>277</v>
      </c>
      <c r="C1435" s="1">
        <v>2021</v>
      </c>
      <c r="D1435" s="14" t="s">
        <v>11</v>
      </c>
      <c r="E1435">
        <v>3</v>
      </c>
      <c r="F1435" s="10">
        <v>0</v>
      </c>
      <c r="H1435" s="10">
        <v>0</v>
      </c>
      <c r="I1435" s="10">
        <v>0</v>
      </c>
      <c r="J1435" s="10">
        <v>4225</v>
      </c>
      <c r="K1435" s="10">
        <v>3</v>
      </c>
    </row>
    <row r="1436" spans="1:13">
      <c r="A1436" s="1" t="s">
        <v>279</v>
      </c>
      <c r="B1436" s="1" t="s">
        <v>277</v>
      </c>
      <c r="C1436" s="1">
        <v>2021</v>
      </c>
      <c r="D1436" s="14" t="s">
        <v>12</v>
      </c>
      <c r="E1436">
        <v>4</v>
      </c>
      <c r="F1436" s="10">
        <v>0</v>
      </c>
      <c r="G1436" s="10">
        <v>0</v>
      </c>
      <c r="H1436" s="10">
        <v>0</v>
      </c>
      <c r="I1436" s="10">
        <v>0</v>
      </c>
      <c r="J1436" s="10">
        <v>25</v>
      </c>
      <c r="K1436" s="10">
        <v>0</v>
      </c>
    </row>
    <row r="1437" spans="1:13">
      <c r="A1437" s="1" t="s">
        <v>279</v>
      </c>
      <c r="B1437" s="1" t="s">
        <v>277</v>
      </c>
      <c r="C1437" s="1">
        <v>2021</v>
      </c>
      <c r="D1437" s="14" t="s">
        <v>13</v>
      </c>
      <c r="E1437">
        <v>5</v>
      </c>
      <c r="F1437" s="10">
        <v>0</v>
      </c>
      <c r="G1437" s="10">
        <v>0</v>
      </c>
      <c r="H1437" s="10">
        <v>0</v>
      </c>
      <c r="I1437" s="10">
        <v>0</v>
      </c>
      <c r="J1437" s="10">
        <v>3566</v>
      </c>
      <c r="K1437" s="10">
        <v>4</v>
      </c>
    </row>
    <row r="1438" spans="1:13">
      <c r="A1438" s="1" t="s">
        <v>279</v>
      </c>
      <c r="B1438" s="1" t="s">
        <v>277</v>
      </c>
      <c r="C1438" s="1">
        <v>2021</v>
      </c>
      <c r="D1438" s="14" t="s">
        <v>14</v>
      </c>
      <c r="E1438">
        <v>6</v>
      </c>
      <c r="F1438" s="10">
        <v>0</v>
      </c>
      <c r="G1438" s="10">
        <v>0</v>
      </c>
      <c r="H1438" s="10">
        <v>0</v>
      </c>
      <c r="I1438" s="10">
        <v>0</v>
      </c>
      <c r="J1438" s="10">
        <v>3447</v>
      </c>
      <c r="K1438" s="10">
        <v>3</v>
      </c>
    </row>
    <row r="1439" spans="1:13">
      <c r="A1439" s="1" t="s">
        <v>279</v>
      </c>
      <c r="B1439" s="1" t="s">
        <v>277</v>
      </c>
      <c r="C1439" s="1">
        <v>2021</v>
      </c>
      <c r="D1439" s="14" t="s">
        <v>15</v>
      </c>
      <c r="E1439">
        <v>7</v>
      </c>
      <c r="F1439" s="10">
        <v>0</v>
      </c>
      <c r="G1439" s="10">
        <v>5000</v>
      </c>
      <c r="H1439" s="10">
        <v>0</v>
      </c>
      <c r="I1439" s="10">
        <v>0</v>
      </c>
      <c r="J1439" s="10">
        <v>1452</v>
      </c>
      <c r="K1439" s="10">
        <v>5</v>
      </c>
    </row>
    <row r="1440" spans="1:13">
      <c r="A1440" s="1" t="s">
        <v>279</v>
      </c>
      <c r="B1440" s="1" t="s">
        <v>277</v>
      </c>
      <c r="C1440" s="1">
        <v>2021</v>
      </c>
      <c r="D1440" s="14" t="s">
        <v>16</v>
      </c>
      <c r="E1440">
        <v>8</v>
      </c>
      <c r="F1440" s="10">
        <v>0</v>
      </c>
      <c r="G1440" s="10">
        <v>50000</v>
      </c>
      <c r="H1440" s="10">
        <v>1</v>
      </c>
      <c r="I1440" s="10">
        <v>50000</v>
      </c>
      <c r="J1440" s="10">
        <v>3221</v>
      </c>
      <c r="K1440" s="10">
        <v>8</v>
      </c>
    </row>
    <row r="1441" spans="1:13">
      <c r="A1441" s="1" t="s">
        <v>279</v>
      </c>
      <c r="B1441" s="1" t="s">
        <v>277</v>
      </c>
      <c r="C1441" s="1">
        <v>2021</v>
      </c>
      <c r="D1441" s="14" t="s">
        <v>17</v>
      </c>
      <c r="E1441">
        <v>9</v>
      </c>
      <c r="F1441" s="10">
        <v>1021865</v>
      </c>
      <c r="G1441" s="10">
        <v>0</v>
      </c>
      <c r="H1441" s="10">
        <v>0</v>
      </c>
      <c r="I1441" s="10">
        <v>0</v>
      </c>
      <c r="J1441" s="10">
        <v>18456</v>
      </c>
      <c r="K1441" s="10">
        <v>13</v>
      </c>
    </row>
    <row r="1442" spans="1:13">
      <c r="A1442" s="1" t="s">
        <v>279</v>
      </c>
      <c r="B1442" s="1" t="s">
        <v>277</v>
      </c>
      <c r="C1442" s="1">
        <v>2021</v>
      </c>
      <c r="D1442" s="14" t="s">
        <v>18</v>
      </c>
      <c r="E1442">
        <v>10</v>
      </c>
      <c r="F1442" s="10">
        <v>135000</v>
      </c>
      <c r="G1442" s="10">
        <v>0</v>
      </c>
      <c r="H1442" s="10">
        <v>0</v>
      </c>
      <c r="I1442" s="10">
        <v>0</v>
      </c>
      <c r="J1442" s="10">
        <v>34</v>
      </c>
    </row>
    <row r="1443" spans="1:13">
      <c r="A1443" s="1" t="s">
        <v>279</v>
      </c>
      <c r="B1443" s="1" t="s">
        <v>277</v>
      </c>
      <c r="C1443" s="1">
        <v>2021</v>
      </c>
      <c r="D1443" s="14" t="s">
        <v>19</v>
      </c>
      <c r="E1443">
        <v>11</v>
      </c>
      <c r="F1443" s="10">
        <v>12760</v>
      </c>
      <c r="G1443" s="10">
        <v>0</v>
      </c>
      <c r="H1443" s="10">
        <v>0</v>
      </c>
      <c r="I1443" s="10">
        <v>0</v>
      </c>
      <c r="J1443" s="10">
        <v>558</v>
      </c>
      <c r="K1443" s="10">
        <v>4</v>
      </c>
    </row>
    <row r="1444" spans="1:13">
      <c r="A1444" s="1" t="s">
        <v>279</v>
      </c>
      <c r="B1444" s="1" t="s">
        <v>277</v>
      </c>
      <c r="C1444" s="1">
        <v>2021</v>
      </c>
      <c r="D1444" s="14" t="s">
        <v>20</v>
      </c>
      <c r="E1444">
        <v>12</v>
      </c>
      <c r="F1444" s="10">
        <v>0</v>
      </c>
      <c r="G1444" s="10">
        <v>100000</v>
      </c>
      <c r="H1444" s="10">
        <v>0</v>
      </c>
      <c r="I1444" s="10">
        <v>0</v>
      </c>
      <c r="J1444" s="10">
        <v>1788</v>
      </c>
      <c r="K1444" s="10">
        <v>4</v>
      </c>
    </row>
    <row r="1445" spans="1:13">
      <c r="A1445" s="1" t="s">
        <v>279</v>
      </c>
      <c r="B1445" s="1" t="s">
        <v>277</v>
      </c>
      <c r="C1445" s="1">
        <v>2021</v>
      </c>
      <c r="D1445" s="14" t="s">
        <v>21</v>
      </c>
      <c r="E1445">
        <v>13</v>
      </c>
      <c r="F1445" s="10">
        <v>434190</v>
      </c>
      <c r="G1445" s="10">
        <v>162009</v>
      </c>
      <c r="H1445" s="10">
        <v>1</v>
      </c>
      <c r="I1445" s="10">
        <v>50000</v>
      </c>
      <c r="J1445" s="10">
        <v>46447</v>
      </c>
      <c r="K1445" s="10">
        <v>35</v>
      </c>
    </row>
    <row r="1446" spans="1:13">
      <c r="A1446" s="1" t="s">
        <v>279</v>
      </c>
      <c r="B1446" s="1" t="s">
        <v>277</v>
      </c>
      <c r="C1446" s="1">
        <v>2021</v>
      </c>
      <c r="D1446" s="14" t="s">
        <v>22</v>
      </c>
      <c r="E1446">
        <v>14</v>
      </c>
      <c r="F1446" s="10">
        <v>0</v>
      </c>
      <c r="G1446" s="10">
        <v>0</v>
      </c>
      <c r="H1446" s="10">
        <v>0</v>
      </c>
      <c r="I1446" s="10">
        <v>0</v>
      </c>
      <c r="J1446" s="10">
        <v>14221</v>
      </c>
      <c r="K1446" s="10">
        <v>12</v>
      </c>
    </row>
    <row r="1447" spans="1:13">
      <c r="A1447" s="1" t="s">
        <v>279</v>
      </c>
      <c r="B1447" s="1" t="s">
        <v>277</v>
      </c>
      <c r="C1447" s="1">
        <v>2021</v>
      </c>
      <c r="D1447" s="14" t="s">
        <v>23</v>
      </c>
      <c r="E1447">
        <v>15</v>
      </c>
      <c r="F1447" s="10">
        <v>1801793</v>
      </c>
      <c r="G1447" s="10">
        <v>6800</v>
      </c>
      <c r="H1447" s="10">
        <v>0</v>
      </c>
      <c r="I1447" s="10">
        <v>0</v>
      </c>
      <c r="J1447" s="10">
        <v>62665</v>
      </c>
    </row>
    <row r="1448" spans="1:13">
      <c r="A1448" s="1" t="s">
        <v>279</v>
      </c>
      <c r="B1448" s="1" t="s">
        <v>277</v>
      </c>
      <c r="C1448" s="1">
        <v>2021</v>
      </c>
      <c r="D1448" s="14" t="s">
        <v>24</v>
      </c>
      <c r="E1448">
        <v>16</v>
      </c>
      <c r="F1448" s="10">
        <v>30000</v>
      </c>
      <c r="G1448" s="10">
        <v>20000</v>
      </c>
      <c r="H1448" s="10">
        <v>0</v>
      </c>
      <c r="I1448" s="10">
        <v>0</v>
      </c>
      <c r="J1448" s="10">
        <v>54455</v>
      </c>
      <c r="K1448" s="10">
        <v>7</v>
      </c>
    </row>
    <row r="1449" spans="1:13">
      <c r="A1449" s="1" t="s">
        <v>279</v>
      </c>
      <c r="B1449" s="1" t="s">
        <v>277</v>
      </c>
      <c r="C1449" s="1">
        <v>2021</v>
      </c>
      <c r="D1449" s="14" t="s">
        <v>25</v>
      </c>
      <c r="E1449">
        <v>17</v>
      </c>
      <c r="F1449" s="10">
        <f>SUM(F1450:F1455)</f>
        <v>19589641</v>
      </c>
      <c r="G1449" s="10">
        <f>SUM(G1450:G1455)</f>
        <v>927143</v>
      </c>
      <c r="H1449" s="10">
        <f>SUM(H1450:H1455)</f>
        <v>1</v>
      </c>
      <c r="I1449" s="10">
        <f>SUM(I1450:I1455)</f>
        <v>50000</v>
      </c>
      <c r="J1449" s="10">
        <f>SUM(J1450:J1455)</f>
        <v>85410</v>
      </c>
      <c r="K1449" s="10">
        <f>SUM(K1450:K1455)</f>
        <v>454</v>
      </c>
      <c r="L1449">
        <v>39000</v>
      </c>
      <c r="M1449" s="15"/>
    </row>
    <row r="1450" spans="1:13">
      <c r="A1450" s="1" t="s">
        <v>279</v>
      </c>
      <c r="B1450" s="1" t="s">
        <v>277</v>
      </c>
      <c r="C1450" s="1">
        <v>2021</v>
      </c>
      <c r="D1450" s="14" t="s">
        <v>26</v>
      </c>
      <c r="E1450">
        <v>18</v>
      </c>
      <c r="F1450" s="10">
        <v>3665095</v>
      </c>
      <c r="G1450" s="10">
        <v>463050</v>
      </c>
      <c r="H1450" s="10">
        <v>1</v>
      </c>
      <c r="I1450" s="10">
        <v>50000</v>
      </c>
      <c r="J1450" s="10">
        <v>25233</v>
      </c>
      <c r="K1450" s="10">
        <v>85</v>
      </c>
      <c r="M1450" s="15"/>
    </row>
    <row r="1451" spans="1:13">
      <c r="A1451" s="1" t="s">
        <v>279</v>
      </c>
      <c r="B1451" s="1" t="s">
        <v>277</v>
      </c>
      <c r="C1451" s="1">
        <v>2021</v>
      </c>
      <c r="D1451" s="14" t="s">
        <v>27</v>
      </c>
      <c r="E1451">
        <v>19</v>
      </c>
      <c r="F1451" s="10">
        <v>256662</v>
      </c>
      <c r="G1451" s="10">
        <v>0</v>
      </c>
      <c r="H1451" s="10">
        <v>0</v>
      </c>
      <c r="I1451" s="10">
        <v>0</v>
      </c>
      <c r="J1451" s="10">
        <v>6445</v>
      </c>
      <c r="K1451" s="10">
        <v>3</v>
      </c>
      <c r="M1451" s="15"/>
    </row>
    <row r="1452" spans="1:13">
      <c r="A1452" s="1" t="s">
        <v>279</v>
      </c>
      <c r="B1452" s="1" t="s">
        <v>277</v>
      </c>
      <c r="C1452" s="1">
        <v>2021</v>
      </c>
      <c r="D1452" s="14" t="s">
        <v>28</v>
      </c>
      <c r="E1452">
        <v>20</v>
      </c>
      <c r="F1452" s="10">
        <v>276257</v>
      </c>
      <c r="G1452" s="10">
        <v>0</v>
      </c>
      <c r="H1452" s="10">
        <v>0</v>
      </c>
      <c r="I1452" s="10">
        <v>0</v>
      </c>
      <c r="J1452" s="10">
        <v>1455</v>
      </c>
      <c r="K1452" s="10">
        <v>52</v>
      </c>
      <c r="M1452" s="15"/>
    </row>
    <row r="1453" spans="1:13">
      <c r="A1453" s="1" t="s">
        <v>279</v>
      </c>
      <c r="B1453" s="1" t="s">
        <v>277</v>
      </c>
      <c r="C1453" s="1">
        <v>2021</v>
      </c>
      <c r="D1453" s="14" t="s">
        <v>29</v>
      </c>
      <c r="E1453">
        <v>21</v>
      </c>
      <c r="F1453" s="10">
        <v>0</v>
      </c>
      <c r="G1453" s="10">
        <v>0</v>
      </c>
      <c r="H1453" s="10">
        <v>0</v>
      </c>
      <c r="I1453" s="10">
        <v>0</v>
      </c>
      <c r="J1453" s="10">
        <v>456</v>
      </c>
      <c r="K1453" s="10">
        <v>4</v>
      </c>
    </row>
    <row r="1454" spans="1:13">
      <c r="A1454" s="1" t="s">
        <v>279</v>
      </c>
      <c r="B1454" s="1" t="s">
        <v>277</v>
      </c>
      <c r="C1454" s="1">
        <v>2021</v>
      </c>
      <c r="D1454" s="14" t="s">
        <v>30</v>
      </c>
      <c r="E1454">
        <v>22</v>
      </c>
      <c r="F1454" s="10">
        <v>60240</v>
      </c>
      <c r="G1454" s="10">
        <v>4500</v>
      </c>
      <c r="H1454" s="10">
        <v>0</v>
      </c>
      <c r="I1454" s="10">
        <v>0</v>
      </c>
      <c r="J1454" s="10">
        <v>7699</v>
      </c>
      <c r="K1454" s="10">
        <v>55</v>
      </c>
    </row>
    <row r="1455" spans="1:13">
      <c r="A1455" s="1" t="s">
        <v>279</v>
      </c>
      <c r="B1455" s="1" t="s">
        <v>277</v>
      </c>
      <c r="C1455" s="1">
        <v>2021</v>
      </c>
      <c r="D1455" s="38" t="s">
        <v>246</v>
      </c>
      <c r="E1455">
        <v>23</v>
      </c>
      <c r="F1455" s="10">
        <v>15331387</v>
      </c>
      <c r="G1455" s="10">
        <v>459593</v>
      </c>
      <c r="H1455" s="10">
        <v>0</v>
      </c>
      <c r="I1455" s="10">
        <v>0</v>
      </c>
      <c r="J1455" s="10">
        <v>44122</v>
      </c>
      <c r="K1455" s="10">
        <v>255</v>
      </c>
    </row>
    <row r="1456" spans="1:13">
      <c r="A1456" s="1" t="s">
        <v>279</v>
      </c>
      <c r="B1456" s="1" t="s">
        <v>277</v>
      </c>
      <c r="C1456" s="1">
        <v>2021</v>
      </c>
      <c r="D1456" s="14" t="s">
        <v>31</v>
      </c>
      <c r="E1456">
        <v>24</v>
      </c>
      <c r="F1456" s="10">
        <v>0</v>
      </c>
      <c r="G1456" s="10">
        <v>50000</v>
      </c>
      <c r="H1456" s="10">
        <v>0</v>
      </c>
      <c r="I1456" s="10">
        <v>0</v>
      </c>
      <c r="J1456" s="10">
        <v>52499</v>
      </c>
      <c r="K1456" s="10">
        <v>18</v>
      </c>
    </row>
    <row r="1457" spans="1:11">
      <c r="A1457" s="1" t="s">
        <v>279</v>
      </c>
      <c r="B1457" s="1" t="s">
        <v>277</v>
      </c>
      <c r="C1457" s="1">
        <v>2021</v>
      </c>
      <c r="D1457" s="14" t="s">
        <v>32</v>
      </c>
      <c r="E1457">
        <v>25</v>
      </c>
      <c r="F1457" s="10">
        <v>8415102</v>
      </c>
      <c r="G1457" s="10">
        <v>200744</v>
      </c>
      <c r="H1457" s="10">
        <v>20</v>
      </c>
      <c r="I1457" s="10">
        <v>1003640</v>
      </c>
      <c r="J1457" s="10">
        <v>49896</v>
      </c>
      <c r="K1457" s="10">
        <v>275</v>
      </c>
    </row>
    <row r="1458" spans="1:11">
      <c r="A1458" s="1" t="s">
        <v>279</v>
      </c>
      <c r="B1458" s="1" t="s">
        <v>277</v>
      </c>
      <c r="C1458" s="1">
        <v>2021</v>
      </c>
      <c r="D1458" s="14" t="s">
        <v>33</v>
      </c>
      <c r="E1458">
        <v>26</v>
      </c>
      <c r="F1458" s="10">
        <v>64138</v>
      </c>
      <c r="G1458" s="10">
        <v>307110</v>
      </c>
      <c r="H1458" s="10">
        <v>9</v>
      </c>
      <c r="I1458" s="10">
        <v>70000</v>
      </c>
      <c r="J1458" s="10">
        <v>85447</v>
      </c>
      <c r="K1458" s="10">
        <v>98</v>
      </c>
    </row>
    <row r="1459" spans="1:11">
      <c r="A1459" s="1" t="s">
        <v>279</v>
      </c>
      <c r="B1459" s="1" t="s">
        <v>277</v>
      </c>
      <c r="C1459" s="1">
        <v>2021</v>
      </c>
      <c r="D1459" s="14" t="s">
        <v>34</v>
      </c>
      <c r="E1459">
        <v>27</v>
      </c>
      <c r="F1459" s="10">
        <v>5000</v>
      </c>
      <c r="G1459" s="10">
        <v>30000</v>
      </c>
      <c r="H1459" s="10">
        <v>0</v>
      </c>
      <c r="I1459" s="10">
        <v>0</v>
      </c>
      <c r="J1459" s="10">
        <v>2899</v>
      </c>
    </row>
    <row r="1460" spans="1:11">
      <c r="A1460" s="1" t="s">
        <v>280</v>
      </c>
      <c r="B1460" s="1" t="s">
        <v>277</v>
      </c>
      <c r="C1460" s="1">
        <v>2021</v>
      </c>
      <c r="D1460" s="14" t="s">
        <v>9</v>
      </c>
      <c r="E1460">
        <v>1</v>
      </c>
      <c r="F1460" s="10">
        <f>SUM(F1461:F1466)</f>
        <v>7980000</v>
      </c>
      <c r="G1460" s="10">
        <f>SUM(G1461:G1466)</f>
        <v>0</v>
      </c>
      <c r="H1460" s="10">
        <f>SUM(H1461:H1466)</f>
        <v>1</v>
      </c>
      <c r="I1460" s="10">
        <f>SUM(I1461:I1466)</f>
        <v>150000</v>
      </c>
      <c r="J1460" s="10">
        <f>SUM(J1461:J1466)</f>
        <v>7279</v>
      </c>
      <c r="K1460" s="10">
        <f>SUM(K1461:K1466)</f>
        <v>97</v>
      </c>
    </row>
    <row r="1461" spans="1:11">
      <c r="A1461" s="1" t="s">
        <v>280</v>
      </c>
      <c r="B1461" s="1" t="s">
        <v>277</v>
      </c>
      <c r="C1461" s="1">
        <v>2021</v>
      </c>
      <c r="D1461" s="14" t="s">
        <v>10</v>
      </c>
      <c r="E1461">
        <v>2</v>
      </c>
      <c r="F1461" s="10">
        <v>900000</v>
      </c>
      <c r="G1461" s="10">
        <v>0</v>
      </c>
      <c r="H1461" s="10">
        <v>0</v>
      </c>
      <c r="I1461" s="10">
        <v>0</v>
      </c>
      <c r="J1461" s="10">
        <v>90</v>
      </c>
      <c r="K1461" s="10">
        <v>4</v>
      </c>
    </row>
    <row r="1462" spans="1:11">
      <c r="A1462" s="1" t="s">
        <v>280</v>
      </c>
      <c r="B1462" s="1" t="s">
        <v>277</v>
      </c>
      <c r="C1462" s="1">
        <v>2021</v>
      </c>
      <c r="D1462" s="14" t="s">
        <v>11</v>
      </c>
      <c r="E1462">
        <v>3</v>
      </c>
      <c r="F1462" s="10">
        <v>0</v>
      </c>
      <c r="G1462" s="10">
        <v>0</v>
      </c>
      <c r="H1462" s="10">
        <v>1</v>
      </c>
      <c r="I1462" s="10">
        <v>150000</v>
      </c>
      <c r="J1462" s="10">
        <v>1</v>
      </c>
      <c r="K1462" s="10">
        <v>0</v>
      </c>
    </row>
    <row r="1463" spans="1:11">
      <c r="A1463" s="1" t="s">
        <v>280</v>
      </c>
      <c r="B1463" s="1" t="s">
        <v>277</v>
      </c>
      <c r="C1463" s="1">
        <v>2021</v>
      </c>
      <c r="D1463" s="14" t="s">
        <v>12</v>
      </c>
      <c r="E1463">
        <v>4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</row>
    <row r="1464" spans="1:11">
      <c r="A1464" s="1" t="s">
        <v>280</v>
      </c>
      <c r="B1464" s="1" t="s">
        <v>277</v>
      </c>
      <c r="C1464" s="1">
        <v>2021</v>
      </c>
      <c r="D1464" s="14" t="s">
        <v>13</v>
      </c>
      <c r="E1464">
        <v>5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</row>
    <row r="1465" spans="1:11">
      <c r="A1465" s="1" t="s">
        <v>280</v>
      </c>
      <c r="B1465" s="1" t="s">
        <v>277</v>
      </c>
      <c r="C1465" s="1">
        <v>2021</v>
      </c>
      <c r="D1465" s="14" t="s">
        <v>14</v>
      </c>
      <c r="E1465">
        <v>6</v>
      </c>
      <c r="F1465" s="10">
        <v>6560000</v>
      </c>
      <c r="G1465" s="10">
        <v>0</v>
      </c>
      <c r="H1465" s="10">
        <v>0</v>
      </c>
      <c r="I1465" s="10">
        <v>0</v>
      </c>
      <c r="J1465" s="10">
        <v>7138</v>
      </c>
      <c r="K1465" s="10">
        <v>92</v>
      </c>
    </row>
    <row r="1466" spans="1:11">
      <c r="A1466" s="1" t="s">
        <v>280</v>
      </c>
      <c r="B1466" s="1" t="s">
        <v>277</v>
      </c>
      <c r="C1466" s="1">
        <v>2021</v>
      </c>
      <c r="D1466" s="14" t="s">
        <v>15</v>
      </c>
      <c r="E1466">
        <v>7</v>
      </c>
      <c r="F1466" s="10">
        <v>520000</v>
      </c>
      <c r="G1466" s="10">
        <v>0</v>
      </c>
      <c r="H1466" s="10">
        <v>0</v>
      </c>
      <c r="I1466" s="10">
        <v>0</v>
      </c>
      <c r="J1466" s="10">
        <v>50</v>
      </c>
      <c r="K1466" s="10">
        <v>1</v>
      </c>
    </row>
    <row r="1467" spans="1:11">
      <c r="A1467" s="1" t="s">
        <v>280</v>
      </c>
      <c r="B1467" s="1" t="s">
        <v>277</v>
      </c>
      <c r="C1467" s="1">
        <v>2021</v>
      </c>
      <c r="D1467" s="14" t="s">
        <v>16</v>
      </c>
      <c r="E1467">
        <v>8</v>
      </c>
      <c r="F1467" s="10">
        <v>2102255</v>
      </c>
      <c r="G1467" s="10">
        <v>0</v>
      </c>
      <c r="H1467" s="10">
        <v>7</v>
      </c>
      <c r="I1467" s="10">
        <v>5299025</v>
      </c>
      <c r="J1467" s="10">
        <v>418</v>
      </c>
      <c r="K1467" s="10">
        <v>16</v>
      </c>
    </row>
    <row r="1468" spans="1:11">
      <c r="A1468" s="1" t="s">
        <v>280</v>
      </c>
      <c r="B1468" s="1" t="s">
        <v>277</v>
      </c>
      <c r="C1468" s="1">
        <v>2021</v>
      </c>
      <c r="D1468" s="14" t="s">
        <v>17</v>
      </c>
      <c r="E1468">
        <v>9</v>
      </c>
      <c r="F1468" s="10">
        <v>553000</v>
      </c>
      <c r="G1468" s="10">
        <v>0</v>
      </c>
      <c r="H1468" s="10">
        <v>5</v>
      </c>
      <c r="I1468" s="10">
        <v>1943000</v>
      </c>
      <c r="J1468" s="10">
        <v>270</v>
      </c>
      <c r="K1468" s="10">
        <v>38</v>
      </c>
    </row>
    <row r="1469" spans="1:11">
      <c r="A1469" s="1" t="s">
        <v>280</v>
      </c>
      <c r="B1469" s="1" t="s">
        <v>277</v>
      </c>
      <c r="C1469" s="1">
        <v>2021</v>
      </c>
      <c r="D1469" s="14" t="s">
        <v>18</v>
      </c>
      <c r="E1469">
        <v>10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</row>
    <row r="1470" spans="1:11">
      <c r="A1470" s="1" t="s">
        <v>280</v>
      </c>
      <c r="B1470" s="1" t="s">
        <v>277</v>
      </c>
      <c r="C1470" s="1">
        <v>2021</v>
      </c>
      <c r="D1470" s="14" t="s">
        <v>19</v>
      </c>
      <c r="E1470">
        <v>11</v>
      </c>
      <c r="F1470" s="10">
        <v>4170000</v>
      </c>
      <c r="G1470" s="10">
        <v>0</v>
      </c>
      <c r="H1470" s="10">
        <v>48</v>
      </c>
      <c r="I1470" s="10">
        <v>4160000</v>
      </c>
      <c r="J1470" s="10">
        <v>920</v>
      </c>
      <c r="K1470" s="10">
        <v>1</v>
      </c>
    </row>
    <row r="1471" spans="1:11">
      <c r="A1471" s="1" t="s">
        <v>280</v>
      </c>
      <c r="B1471" s="1" t="s">
        <v>277</v>
      </c>
      <c r="C1471" s="1">
        <v>2021</v>
      </c>
      <c r="D1471" s="14" t="s">
        <v>20</v>
      </c>
      <c r="E1471">
        <v>12</v>
      </c>
      <c r="F1471" s="10">
        <v>1936429</v>
      </c>
      <c r="G1471" s="10">
        <v>0</v>
      </c>
      <c r="H1471" s="10">
        <v>74</v>
      </c>
      <c r="I1471" s="10">
        <v>1032429</v>
      </c>
      <c r="J1471" s="10">
        <v>596</v>
      </c>
      <c r="K1471" s="10">
        <v>7</v>
      </c>
    </row>
    <row r="1472" spans="1:11">
      <c r="A1472" s="1" t="s">
        <v>280</v>
      </c>
      <c r="B1472" s="1" t="s">
        <v>277</v>
      </c>
      <c r="C1472" s="1">
        <v>2021</v>
      </c>
      <c r="D1472" s="14" t="s">
        <v>21</v>
      </c>
      <c r="E1472">
        <v>13</v>
      </c>
      <c r="F1472" s="10">
        <v>450000</v>
      </c>
      <c r="G1472" s="10">
        <v>0</v>
      </c>
      <c r="H1472" s="10">
        <v>9</v>
      </c>
      <c r="I1472" s="10">
        <v>6363440</v>
      </c>
      <c r="J1472" s="10">
        <v>52850</v>
      </c>
      <c r="K1472" s="10">
        <v>734</v>
      </c>
    </row>
    <row r="1473" spans="1:13">
      <c r="A1473" s="1" t="s">
        <v>280</v>
      </c>
      <c r="B1473" s="1" t="s">
        <v>277</v>
      </c>
      <c r="C1473" s="1">
        <v>2021</v>
      </c>
      <c r="D1473" s="14" t="s">
        <v>22</v>
      </c>
      <c r="E1473">
        <v>14</v>
      </c>
      <c r="F1473" s="10">
        <v>17469700</v>
      </c>
      <c r="G1473" s="10">
        <v>0</v>
      </c>
      <c r="H1473" s="10">
        <v>383</v>
      </c>
      <c r="I1473" s="10">
        <v>17589700</v>
      </c>
      <c r="J1473" s="10">
        <v>5022</v>
      </c>
      <c r="K1473" s="10">
        <v>16</v>
      </c>
    </row>
    <row r="1474" spans="1:13">
      <c r="A1474" s="1" t="s">
        <v>280</v>
      </c>
      <c r="B1474" s="1" t="s">
        <v>277</v>
      </c>
      <c r="C1474" s="1">
        <v>2021</v>
      </c>
      <c r="D1474" s="14" t="s">
        <v>23</v>
      </c>
      <c r="E1474">
        <v>15</v>
      </c>
      <c r="F1474" s="10">
        <v>11097500</v>
      </c>
      <c r="G1474" s="10">
        <v>0</v>
      </c>
      <c r="H1474" s="10">
        <v>25</v>
      </c>
      <c r="I1474" s="10">
        <v>22195000</v>
      </c>
      <c r="J1474" s="10">
        <v>20000</v>
      </c>
    </row>
    <row r="1475" spans="1:13">
      <c r="A1475" s="1" t="s">
        <v>280</v>
      </c>
      <c r="B1475" s="1" t="s">
        <v>277</v>
      </c>
      <c r="C1475" s="1">
        <v>2021</v>
      </c>
      <c r="D1475" s="14" t="s">
        <v>24</v>
      </c>
      <c r="E1475">
        <v>16</v>
      </c>
      <c r="F1475" s="10">
        <v>65365542</v>
      </c>
      <c r="G1475" s="10">
        <v>1874385</v>
      </c>
      <c r="H1475" s="10">
        <v>7</v>
      </c>
      <c r="I1475" s="10">
        <v>5652680</v>
      </c>
      <c r="J1475" s="10">
        <v>1428</v>
      </c>
      <c r="K1475" s="10">
        <v>10</v>
      </c>
    </row>
    <row r="1476" spans="1:13">
      <c r="A1476" s="1" t="s">
        <v>280</v>
      </c>
      <c r="B1476" s="1" t="s">
        <v>277</v>
      </c>
      <c r="C1476" s="1">
        <v>2021</v>
      </c>
      <c r="D1476" s="14" t="s">
        <v>25</v>
      </c>
      <c r="E1476">
        <v>17</v>
      </c>
      <c r="F1476" s="10">
        <f>SUM(F1477:F1482)</f>
        <v>2470514</v>
      </c>
      <c r="G1476" s="10">
        <f>SUM(G1477:G1482)</f>
        <v>50000</v>
      </c>
      <c r="H1476" s="10">
        <f>SUM(H1477:H1482)</f>
        <v>4</v>
      </c>
      <c r="I1476" s="10">
        <f>SUM(I1477:I1482)</f>
        <v>3007964</v>
      </c>
      <c r="J1476" s="10">
        <f>SUM(J1477:J1482)</f>
        <v>45500</v>
      </c>
      <c r="K1476" s="10">
        <f>SUM(K1477:K1482)</f>
        <v>185</v>
      </c>
      <c r="L1476">
        <v>301288</v>
      </c>
      <c r="M1476" s="15"/>
    </row>
    <row r="1477" spans="1:13">
      <c r="A1477" s="1" t="s">
        <v>280</v>
      </c>
      <c r="B1477" s="1" t="s">
        <v>277</v>
      </c>
      <c r="C1477" s="1">
        <v>2021</v>
      </c>
      <c r="D1477" s="14" t="s">
        <v>26</v>
      </c>
      <c r="E1477">
        <v>18</v>
      </c>
      <c r="F1477" s="10">
        <v>1076900</v>
      </c>
      <c r="G1477" s="10">
        <v>0</v>
      </c>
      <c r="H1477" s="10">
        <v>0</v>
      </c>
      <c r="I1477" s="10">
        <v>0</v>
      </c>
      <c r="J1477" s="10">
        <v>2721</v>
      </c>
      <c r="K1477" s="10">
        <v>17</v>
      </c>
      <c r="M1477" s="15"/>
    </row>
    <row r="1478" spans="1:13">
      <c r="A1478" s="1" t="s">
        <v>280</v>
      </c>
      <c r="B1478" s="1" t="s">
        <v>277</v>
      </c>
      <c r="C1478" s="1">
        <v>2021</v>
      </c>
      <c r="D1478" s="14" t="s">
        <v>27</v>
      </c>
      <c r="E1478">
        <v>19</v>
      </c>
      <c r="F1478" s="10">
        <v>900000</v>
      </c>
      <c r="G1478" s="10">
        <v>50000</v>
      </c>
      <c r="H1478" s="10">
        <v>2</v>
      </c>
      <c r="I1478" s="10">
        <v>518350</v>
      </c>
      <c r="J1478" s="10">
        <v>23821</v>
      </c>
      <c r="K1478" s="10">
        <v>87</v>
      </c>
      <c r="M1478" s="15"/>
    </row>
    <row r="1479" spans="1:13">
      <c r="A1479" s="1" t="s">
        <v>280</v>
      </c>
      <c r="B1479" s="1" t="s">
        <v>277</v>
      </c>
      <c r="C1479" s="1">
        <v>2021</v>
      </c>
      <c r="D1479" s="14" t="s">
        <v>28</v>
      </c>
      <c r="E1479">
        <v>20</v>
      </c>
      <c r="F1479" s="10">
        <v>493614</v>
      </c>
      <c r="G1479" s="10">
        <v>0</v>
      </c>
      <c r="H1479" s="10">
        <v>1</v>
      </c>
      <c r="I1479" s="10">
        <v>493614</v>
      </c>
      <c r="J1479" s="10">
        <v>836</v>
      </c>
      <c r="K1479" s="10">
        <v>72</v>
      </c>
      <c r="M1479" s="15"/>
    </row>
    <row r="1480" spans="1:13">
      <c r="A1480" s="1" t="s">
        <v>280</v>
      </c>
      <c r="B1480" s="1" t="s">
        <v>277</v>
      </c>
      <c r="C1480" s="1">
        <v>2021</v>
      </c>
      <c r="D1480" s="14" t="s">
        <v>29</v>
      </c>
      <c r="E1480">
        <v>21</v>
      </c>
      <c r="F1480" s="10">
        <v>0</v>
      </c>
      <c r="G1480" s="10">
        <v>0</v>
      </c>
      <c r="H1480" s="10">
        <v>0</v>
      </c>
      <c r="I1480" s="10">
        <v>0</v>
      </c>
      <c r="J1480" s="10">
        <v>835</v>
      </c>
      <c r="K1480" s="10">
        <v>5</v>
      </c>
    </row>
    <row r="1481" spans="1:13">
      <c r="A1481" s="1" t="s">
        <v>280</v>
      </c>
      <c r="B1481" s="1" t="s">
        <v>277</v>
      </c>
      <c r="C1481" s="1">
        <v>2021</v>
      </c>
      <c r="D1481" s="14" t="s">
        <v>30</v>
      </c>
      <c r="E1481">
        <v>22</v>
      </c>
      <c r="F1481" s="10">
        <v>0</v>
      </c>
      <c r="G1481" s="10">
        <v>0</v>
      </c>
      <c r="H1481" s="10">
        <v>1</v>
      </c>
      <c r="I1481" s="10">
        <v>1996000</v>
      </c>
      <c r="J1481" s="10">
        <v>16901</v>
      </c>
      <c r="K1481" s="10">
        <v>2</v>
      </c>
    </row>
    <row r="1482" spans="1:13">
      <c r="A1482" s="1" t="s">
        <v>280</v>
      </c>
      <c r="B1482" s="1" t="s">
        <v>277</v>
      </c>
      <c r="C1482" s="1">
        <v>2021</v>
      </c>
      <c r="D1482" s="38" t="s">
        <v>246</v>
      </c>
      <c r="E1482">
        <v>23</v>
      </c>
      <c r="F1482" s="10">
        <v>0</v>
      </c>
      <c r="G1482" s="10">
        <v>0</v>
      </c>
      <c r="H1482" s="10">
        <v>0</v>
      </c>
      <c r="I1482" s="10">
        <v>0</v>
      </c>
      <c r="J1482" s="10">
        <v>386</v>
      </c>
      <c r="K1482" s="10">
        <v>2</v>
      </c>
    </row>
    <row r="1483" spans="1:13">
      <c r="A1483" s="1" t="s">
        <v>280</v>
      </c>
      <c r="B1483" s="1" t="s">
        <v>277</v>
      </c>
      <c r="C1483" s="1">
        <v>2021</v>
      </c>
      <c r="D1483" s="14" t="s">
        <v>31</v>
      </c>
      <c r="E1483">
        <v>24</v>
      </c>
      <c r="F1483" s="10">
        <v>2193021</v>
      </c>
      <c r="G1483" s="10">
        <v>0</v>
      </c>
      <c r="H1483" s="10">
        <v>5</v>
      </c>
      <c r="I1483" s="10">
        <v>8152121</v>
      </c>
      <c r="J1483" s="10">
        <v>115000</v>
      </c>
      <c r="K1483" s="10">
        <v>0</v>
      </c>
    </row>
    <row r="1484" spans="1:13">
      <c r="A1484" s="1" t="s">
        <v>280</v>
      </c>
      <c r="B1484" s="1" t="s">
        <v>277</v>
      </c>
      <c r="C1484" s="1">
        <v>2021</v>
      </c>
      <c r="D1484" s="14" t="s">
        <v>32</v>
      </c>
      <c r="E1484">
        <v>25</v>
      </c>
      <c r="F1484" s="10">
        <v>6607400</v>
      </c>
      <c r="G1484" s="10">
        <v>0</v>
      </c>
      <c r="H1484" s="10">
        <v>4</v>
      </c>
      <c r="I1484" s="10">
        <v>4983207</v>
      </c>
      <c r="J1484" s="10">
        <v>39893</v>
      </c>
      <c r="K1484" s="10">
        <v>299</v>
      </c>
    </row>
    <row r="1485" spans="1:13">
      <c r="A1485" s="1" t="s">
        <v>280</v>
      </c>
      <c r="B1485" s="1" t="s">
        <v>277</v>
      </c>
      <c r="C1485" s="1">
        <v>2021</v>
      </c>
      <c r="D1485" s="14" t="s">
        <v>33</v>
      </c>
      <c r="E1485">
        <v>26</v>
      </c>
      <c r="F1485" s="10">
        <v>15885174</v>
      </c>
      <c r="G1485" s="10">
        <v>0</v>
      </c>
      <c r="H1485" s="10">
        <v>17</v>
      </c>
      <c r="I1485" s="10">
        <v>15885174</v>
      </c>
      <c r="J1485" s="10">
        <v>103005</v>
      </c>
      <c r="K1485" s="10">
        <v>19</v>
      </c>
    </row>
    <row r="1486" spans="1:13">
      <c r="A1486" s="1" t="s">
        <v>280</v>
      </c>
      <c r="B1486" s="1" t="s">
        <v>277</v>
      </c>
      <c r="C1486" s="1">
        <v>2021</v>
      </c>
      <c r="D1486" s="14" t="s">
        <v>34</v>
      </c>
      <c r="E1486">
        <v>27</v>
      </c>
      <c r="F1486" s="10">
        <v>4765886</v>
      </c>
      <c r="G1486" s="10">
        <v>0</v>
      </c>
      <c r="H1486" s="10">
        <v>4</v>
      </c>
      <c r="I1486" s="10">
        <v>9087350</v>
      </c>
      <c r="J1486" s="10">
        <v>41758</v>
      </c>
    </row>
    <row r="1487" spans="1:13">
      <c r="A1487" s="1" t="s">
        <v>276</v>
      </c>
      <c r="B1487" s="1" t="s">
        <v>274</v>
      </c>
      <c r="C1487" s="1">
        <v>2021</v>
      </c>
      <c r="D1487" s="14" t="s">
        <v>9</v>
      </c>
      <c r="E1487">
        <v>1</v>
      </c>
      <c r="F1487" s="10">
        <f>SUM(F1488:F1493)</f>
        <v>0</v>
      </c>
      <c r="G1487" s="10">
        <f>SUM(G1488:G1493)</f>
        <v>0</v>
      </c>
      <c r="H1487" s="10">
        <f>SUM(H1488:H1493)</f>
        <v>0</v>
      </c>
      <c r="I1487" s="10">
        <f>SUM(I1488:I1493)</f>
        <v>0</v>
      </c>
      <c r="J1487" s="10">
        <f>SUM(J1488:J1493)</f>
        <v>0</v>
      </c>
      <c r="K1487" s="10">
        <f>SUM(K1488:K1493)</f>
        <v>0</v>
      </c>
    </row>
    <row r="1488" spans="1:13">
      <c r="A1488" s="1" t="s">
        <v>276</v>
      </c>
      <c r="B1488" s="1" t="s">
        <v>274</v>
      </c>
      <c r="C1488" s="1">
        <v>2021</v>
      </c>
      <c r="D1488" s="14" t="s">
        <v>10</v>
      </c>
      <c r="E1488">
        <v>2</v>
      </c>
    </row>
    <row r="1489" spans="1:13">
      <c r="A1489" s="1" t="s">
        <v>276</v>
      </c>
      <c r="B1489" s="1" t="s">
        <v>274</v>
      </c>
      <c r="C1489" s="1">
        <v>2021</v>
      </c>
      <c r="D1489" s="14" t="s">
        <v>11</v>
      </c>
      <c r="E1489">
        <v>3</v>
      </c>
    </row>
    <row r="1490" spans="1:13">
      <c r="A1490" s="1" t="s">
        <v>276</v>
      </c>
      <c r="B1490" s="1" t="s">
        <v>274</v>
      </c>
      <c r="C1490" s="1">
        <v>2021</v>
      </c>
      <c r="D1490" s="14" t="s">
        <v>12</v>
      </c>
      <c r="E1490">
        <v>4</v>
      </c>
    </row>
    <row r="1491" spans="1:13">
      <c r="A1491" s="1" t="s">
        <v>276</v>
      </c>
      <c r="B1491" s="1" t="s">
        <v>274</v>
      </c>
      <c r="C1491" s="1">
        <v>2021</v>
      </c>
      <c r="D1491" s="14" t="s">
        <v>13</v>
      </c>
      <c r="E1491">
        <v>5</v>
      </c>
    </row>
    <row r="1492" spans="1:13">
      <c r="A1492" s="1" t="s">
        <v>276</v>
      </c>
      <c r="B1492" s="1" t="s">
        <v>274</v>
      </c>
      <c r="C1492" s="1">
        <v>2021</v>
      </c>
      <c r="D1492" s="14" t="s">
        <v>14</v>
      </c>
      <c r="E1492">
        <v>6</v>
      </c>
    </row>
    <row r="1493" spans="1:13">
      <c r="A1493" s="1" t="s">
        <v>276</v>
      </c>
      <c r="B1493" s="1" t="s">
        <v>274</v>
      </c>
      <c r="C1493" s="1">
        <v>2021</v>
      </c>
      <c r="D1493" s="14" t="s">
        <v>15</v>
      </c>
      <c r="E1493">
        <v>7</v>
      </c>
    </row>
    <row r="1494" spans="1:13">
      <c r="A1494" s="1" t="s">
        <v>276</v>
      </c>
      <c r="B1494" s="1" t="s">
        <v>274</v>
      </c>
      <c r="C1494" s="1">
        <v>2021</v>
      </c>
      <c r="D1494" s="14" t="s">
        <v>16</v>
      </c>
      <c r="E1494">
        <v>8</v>
      </c>
    </row>
    <row r="1495" spans="1:13">
      <c r="A1495" s="1" t="s">
        <v>276</v>
      </c>
      <c r="B1495" s="1" t="s">
        <v>274</v>
      </c>
      <c r="C1495" s="1">
        <v>2021</v>
      </c>
      <c r="D1495" s="14" t="s">
        <v>17</v>
      </c>
      <c r="E1495">
        <v>9</v>
      </c>
    </row>
    <row r="1496" spans="1:13">
      <c r="A1496" s="1" t="s">
        <v>276</v>
      </c>
      <c r="B1496" s="1" t="s">
        <v>274</v>
      </c>
      <c r="C1496" s="1">
        <v>2021</v>
      </c>
      <c r="D1496" s="14" t="s">
        <v>18</v>
      </c>
      <c r="E1496">
        <v>10</v>
      </c>
    </row>
    <row r="1497" spans="1:13">
      <c r="A1497" s="1" t="s">
        <v>276</v>
      </c>
      <c r="B1497" s="1" t="s">
        <v>274</v>
      </c>
      <c r="C1497" s="1">
        <v>2021</v>
      </c>
      <c r="D1497" s="14" t="s">
        <v>19</v>
      </c>
      <c r="E1497">
        <v>11</v>
      </c>
    </row>
    <row r="1498" spans="1:13">
      <c r="A1498" s="1" t="s">
        <v>276</v>
      </c>
      <c r="B1498" s="1" t="s">
        <v>274</v>
      </c>
      <c r="C1498" s="1">
        <v>2021</v>
      </c>
      <c r="D1498" s="14" t="s">
        <v>20</v>
      </c>
      <c r="E1498">
        <v>12</v>
      </c>
      <c r="F1498" s="10">
        <v>5018556</v>
      </c>
      <c r="I1498" s="10">
        <v>4818556</v>
      </c>
    </row>
    <row r="1499" spans="1:13">
      <c r="A1499" s="1" t="s">
        <v>276</v>
      </c>
      <c r="B1499" s="1" t="s">
        <v>274</v>
      </c>
      <c r="C1499" s="1">
        <v>2021</v>
      </c>
      <c r="D1499" s="14" t="s">
        <v>21</v>
      </c>
      <c r="E1499">
        <v>13</v>
      </c>
      <c r="F1499" s="10">
        <v>694268</v>
      </c>
      <c r="J1499" s="10">
        <v>36182</v>
      </c>
      <c r="K1499" s="10">
        <v>1988</v>
      </c>
    </row>
    <row r="1500" spans="1:13">
      <c r="A1500" s="1" t="s">
        <v>276</v>
      </c>
      <c r="B1500" s="1" t="s">
        <v>274</v>
      </c>
      <c r="C1500" s="1">
        <v>2021</v>
      </c>
      <c r="D1500" s="14" t="s">
        <v>22</v>
      </c>
      <c r="E1500">
        <v>14</v>
      </c>
      <c r="J1500" s="10">
        <v>5745</v>
      </c>
      <c r="K1500" s="10">
        <v>2</v>
      </c>
    </row>
    <row r="1501" spans="1:13">
      <c r="A1501" s="1" t="s">
        <v>276</v>
      </c>
      <c r="B1501" s="1" t="s">
        <v>274</v>
      </c>
      <c r="C1501" s="1">
        <v>2021</v>
      </c>
      <c r="D1501" s="14" t="s">
        <v>23</v>
      </c>
      <c r="E1501">
        <v>15</v>
      </c>
      <c r="F1501" s="10">
        <v>23427885</v>
      </c>
      <c r="H1501" s="10">
        <v>20</v>
      </c>
      <c r="I1501" s="10">
        <v>23427885</v>
      </c>
      <c r="J1501" s="10">
        <v>23421</v>
      </c>
    </row>
    <row r="1502" spans="1:13">
      <c r="A1502" s="1" t="s">
        <v>276</v>
      </c>
      <c r="B1502" s="1" t="s">
        <v>274</v>
      </c>
      <c r="C1502" s="1">
        <v>2021</v>
      </c>
      <c r="D1502" s="14" t="s">
        <v>24</v>
      </c>
      <c r="E1502">
        <v>16</v>
      </c>
      <c r="J1502" s="10">
        <v>4899</v>
      </c>
      <c r="K1502" s="10">
        <v>1</v>
      </c>
    </row>
    <row r="1503" spans="1:13">
      <c r="A1503" s="1" t="s">
        <v>276</v>
      </c>
      <c r="B1503" s="1" t="s">
        <v>274</v>
      </c>
      <c r="C1503" s="1">
        <v>2021</v>
      </c>
      <c r="D1503" s="14" t="s">
        <v>25</v>
      </c>
      <c r="E1503">
        <v>17</v>
      </c>
      <c r="F1503" s="10">
        <f>SUM(F1504:F1509)</f>
        <v>9368357</v>
      </c>
      <c r="G1503" s="10">
        <f>SUM(G1504:G1509)</f>
        <v>0</v>
      </c>
      <c r="H1503" s="10">
        <f>SUM(H1504:H1509)</f>
        <v>6</v>
      </c>
      <c r="I1503" s="10">
        <f>SUM(I1504:I1509)</f>
        <v>8000000</v>
      </c>
      <c r="J1503" s="10">
        <f>SUM(J1504:J1509)</f>
        <v>16207</v>
      </c>
      <c r="K1503" s="10">
        <f>SUM(K1504:K1509)</f>
        <v>485</v>
      </c>
      <c r="L1503">
        <v>89700</v>
      </c>
      <c r="M1503" s="15"/>
    </row>
    <row r="1504" spans="1:13">
      <c r="A1504" s="1" t="s">
        <v>276</v>
      </c>
      <c r="B1504" s="1" t="s">
        <v>274</v>
      </c>
      <c r="C1504" s="1">
        <v>2021</v>
      </c>
      <c r="D1504" s="14" t="s">
        <v>26</v>
      </c>
      <c r="E1504">
        <v>18</v>
      </c>
      <c r="J1504" s="10">
        <v>9966</v>
      </c>
      <c r="K1504" s="10">
        <v>276</v>
      </c>
      <c r="M1504" s="15"/>
    </row>
    <row r="1505" spans="1:13">
      <c r="A1505" s="1" t="s">
        <v>276</v>
      </c>
      <c r="B1505" s="1" t="s">
        <v>274</v>
      </c>
      <c r="C1505" s="1">
        <v>2021</v>
      </c>
      <c r="D1505" s="14" t="s">
        <v>27</v>
      </c>
      <c r="E1505">
        <v>19</v>
      </c>
      <c r="J1505" s="10">
        <v>456</v>
      </c>
      <c r="K1505" s="10">
        <v>23</v>
      </c>
      <c r="M1505" s="15"/>
    </row>
    <row r="1506" spans="1:13">
      <c r="A1506" s="1" t="s">
        <v>276</v>
      </c>
      <c r="B1506" s="1" t="s">
        <v>274</v>
      </c>
      <c r="C1506" s="1">
        <v>2021</v>
      </c>
      <c r="D1506" s="14" t="s">
        <v>28</v>
      </c>
      <c r="E1506">
        <v>20</v>
      </c>
      <c r="M1506" s="15"/>
    </row>
    <row r="1507" spans="1:13">
      <c r="A1507" s="1" t="s">
        <v>276</v>
      </c>
      <c r="B1507" s="1" t="s">
        <v>274</v>
      </c>
      <c r="C1507" s="1">
        <v>2021</v>
      </c>
      <c r="D1507" s="14" t="s">
        <v>29</v>
      </c>
      <c r="E1507">
        <v>21</v>
      </c>
      <c r="J1507" s="10">
        <v>97</v>
      </c>
      <c r="K1507" s="10">
        <v>11</v>
      </c>
    </row>
    <row r="1508" spans="1:13">
      <c r="A1508" s="1" t="s">
        <v>276</v>
      </c>
      <c r="B1508" s="1" t="s">
        <v>274</v>
      </c>
      <c r="C1508" s="1">
        <v>2021</v>
      </c>
      <c r="D1508" s="14" t="s">
        <v>30</v>
      </c>
      <c r="E1508">
        <v>22</v>
      </c>
      <c r="J1508" s="10">
        <v>1234</v>
      </c>
      <c r="K1508" s="10">
        <v>1</v>
      </c>
    </row>
    <row r="1509" spans="1:13">
      <c r="A1509" s="1" t="s">
        <v>276</v>
      </c>
      <c r="B1509" s="1" t="s">
        <v>274</v>
      </c>
      <c r="C1509" s="1">
        <v>2021</v>
      </c>
      <c r="D1509" s="38" t="s">
        <v>246</v>
      </c>
      <c r="E1509">
        <v>23</v>
      </c>
      <c r="F1509" s="10">
        <v>9368357</v>
      </c>
      <c r="H1509" s="10">
        <v>6</v>
      </c>
      <c r="I1509" s="10">
        <v>8000000</v>
      </c>
      <c r="J1509" s="10">
        <v>4454</v>
      </c>
      <c r="K1509" s="10">
        <v>174</v>
      </c>
    </row>
    <row r="1510" spans="1:13">
      <c r="A1510" s="1" t="s">
        <v>276</v>
      </c>
      <c r="B1510" s="1" t="s">
        <v>274</v>
      </c>
      <c r="C1510" s="1">
        <v>2021</v>
      </c>
      <c r="D1510" s="14" t="s">
        <v>31</v>
      </c>
      <c r="E1510">
        <v>24</v>
      </c>
      <c r="J1510" s="10">
        <v>542</v>
      </c>
      <c r="K1510" s="10">
        <v>15</v>
      </c>
    </row>
    <row r="1511" spans="1:13">
      <c r="A1511" s="1" t="s">
        <v>276</v>
      </c>
      <c r="B1511" s="1" t="s">
        <v>274</v>
      </c>
      <c r="C1511" s="1">
        <v>2021</v>
      </c>
      <c r="D1511" s="14" t="s">
        <v>32</v>
      </c>
      <c r="E1511">
        <v>25</v>
      </c>
      <c r="F1511" s="10">
        <v>5243970</v>
      </c>
      <c r="H1511" s="10">
        <v>11</v>
      </c>
      <c r="I1511" s="10">
        <v>6000000</v>
      </c>
      <c r="J1511" s="10">
        <v>67669</v>
      </c>
      <c r="K1511" s="10">
        <v>384</v>
      </c>
    </row>
    <row r="1512" spans="1:13">
      <c r="A1512" s="1" t="s">
        <v>276</v>
      </c>
      <c r="B1512" s="1" t="s">
        <v>274</v>
      </c>
      <c r="C1512" s="1">
        <v>2021</v>
      </c>
      <c r="D1512" s="14" t="s">
        <v>33</v>
      </c>
      <c r="E1512">
        <v>26</v>
      </c>
      <c r="J1512" s="10">
        <v>37056</v>
      </c>
      <c r="K1512" s="10">
        <v>60</v>
      </c>
    </row>
    <row r="1513" spans="1:13">
      <c r="A1513" s="1" t="s">
        <v>276</v>
      </c>
      <c r="B1513" s="1" t="s">
        <v>274</v>
      </c>
      <c r="C1513" s="1">
        <v>2021</v>
      </c>
      <c r="D1513" s="14" t="s">
        <v>34</v>
      </c>
      <c r="E1513">
        <v>27</v>
      </c>
      <c r="J1513" s="10">
        <v>3965</v>
      </c>
    </row>
    <row r="1514" spans="1:13">
      <c r="A1514" s="1" t="s">
        <v>289</v>
      </c>
      <c r="B1514" s="1" t="s">
        <v>286</v>
      </c>
      <c r="C1514" s="1">
        <v>2021</v>
      </c>
      <c r="D1514" s="14" t="s">
        <v>9</v>
      </c>
      <c r="E1514">
        <v>1</v>
      </c>
      <c r="F1514" s="10">
        <f>SUM(F1515:F1520)</f>
        <v>2554770</v>
      </c>
      <c r="G1514" s="10">
        <f>SUM(G1515:G1520)</f>
        <v>0</v>
      </c>
      <c r="H1514" s="10">
        <f>SUM(H1515:H1520)</f>
        <v>0</v>
      </c>
      <c r="I1514" s="10">
        <f>SUM(I1515:I1520)</f>
        <v>0</v>
      </c>
      <c r="J1514" s="10">
        <f>SUM(J1515:J1520)</f>
        <v>1000</v>
      </c>
      <c r="K1514" s="10">
        <f>SUM(K1515:K1520)</f>
        <v>0</v>
      </c>
    </row>
    <row r="1515" spans="1:13">
      <c r="A1515" s="1" t="s">
        <v>289</v>
      </c>
      <c r="B1515" s="1" t="s">
        <v>286</v>
      </c>
      <c r="C1515" s="1">
        <v>2021</v>
      </c>
      <c r="D1515" s="14" t="s">
        <v>10</v>
      </c>
      <c r="E1515">
        <v>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</row>
    <row r="1516" spans="1:13">
      <c r="A1516" s="1" t="s">
        <v>289</v>
      </c>
      <c r="B1516" s="1" t="s">
        <v>286</v>
      </c>
      <c r="C1516" s="1">
        <v>2021</v>
      </c>
      <c r="D1516" s="14" t="s">
        <v>11</v>
      </c>
      <c r="E1516">
        <v>3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</row>
    <row r="1517" spans="1:13">
      <c r="A1517" s="1" t="s">
        <v>289</v>
      </c>
      <c r="B1517" s="1" t="s">
        <v>286</v>
      </c>
      <c r="C1517" s="1">
        <v>2021</v>
      </c>
      <c r="D1517" s="14" t="s">
        <v>12</v>
      </c>
      <c r="E1517">
        <v>4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</row>
    <row r="1518" spans="1:13">
      <c r="A1518" s="1" t="s">
        <v>289</v>
      </c>
      <c r="B1518" s="1" t="s">
        <v>286</v>
      </c>
      <c r="C1518" s="1">
        <v>2021</v>
      </c>
      <c r="D1518" s="14" t="s">
        <v>13</v>
      </c>
      <c r="E1518">
        <v>5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</row>
    <row r="1519" spans="1:13">
      <c r="A1519" s="1" t="s">
        <v>289</v>
      </c>
      <c r="B1519" s="1" t="s">
        <v>286</v>
      </c>
      <c r="C1519" s="1">
        <v>2021</v>
      </c>
      <c r="D1519" s="14" t="s">
        <v>14</v>
      </c>
      <c r="E1519">
        <v>6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</row>
    <row r="1520" spans="1:13">
      <c r="A1520" s="1" t="s">
        <v>289</v>
      </c>
      <c r="B1520" s="1" t="s">
        <v>286</v>
      </c>
      <c r="C1520" s="1">
        <v>2021</v>
      </c>
      <c r="D1520" s="14" t="s">
        <v>15</v>
      </c>
      <c r="E1520">
        <v>7</v>
      </c>
      <c r="F1520" s="10">
        <v>2554770</v>
      </c>
      <c r="G1520" s="10">
        <v>0</v>
      </c>
      <c r="H1520" s="10">
        <v>0</v>
      </c>
      <c r="I1520" s="10">
        <v>0</v>
      </c>
      <c r="J1520" s="10">
        <v>1000</v>
      </c>
      <c r="K1520" s="10">
        <v>0</v>
      </c>
    </row>
    <row r="1521" spans="1:13">
      <c r="A1521" s="1" t="s">
        <v>289</v>
      </c>
      <c r="B1521" s="1" t="s">
        <v>286</v>
      </c>
      <c r="C1521" s="1">
        <v>2021</v>
      </c>
      <c r="D1521" s="14" t="s">
        <v>16</v>
      </c>
      <c r="E1521">
        <v>8</v>
      </c>
      <c r="F1521" s="10">
        <v>4115150</v>
      </c>
      <c r="G1521" s="10">
        <v>0</v>
      </c>
      <c r="H1521" s="10">
        <v>0</v>
      </c>
      <c r="I1521" s="10">
        <v>0</v>
      </c>
      <c r="J1521" s="10">
        <v>23015</v>
      </c>
      <c r="K1521" s="10">
        <v>7</v>
      </c>
    </row>
    <row r="1522" spans="1:13">
      <c r="A1522" s="1" t="s">
        <v>289</v>
      </c>
      <c r="B1522" s="1" t="s">
        <v>286</v>
      </c>
      <c r="C1522" s="1">
        <v>2021</v>
      </c>
      <c r="D1522" s="14" t="s">
        <v>17</v>
      </c>
      <c r="E1522">
        <v>9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</row>
    <row r="1523" spans="1:13">
      <c r="A1523" s="1" t="s">
        <v>289</v>
      </c>
      <c r="B1523" s="1" t="s">
        <v>286</v>
      </c>
      <c r="C1523" s="1">
        <v>2021</v>
      </c>
      <c r="D1523" s="14" t="s">
        <v>18</v>
      </c>
      <c r="E1523">
        <v>10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</row>
    <row r="1524" spans="1:13">
      <c r="A1524" s="1" t="s">
        <v>289</v>
      </c>
      <c r="B1524" s="1" t="s">
        <v>286</v>
      </c>
      <c r="C1524" s="1">
        <v>2021</v>
      </c>
      <c r="D1524" s="14" t="s">
        <v>19</v>
      </c>
      <c r="E1524">
        <v>11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</row>
    <row r="1525" spans="1:13">
      <c r="A1525" s="1" t="s">
        <v>289</v>
      </c>
      <c r="B1525" s="1" t="s">
        <v>286</v>
      </c>
      <c r="C1525" s="1">
        <v>2021</v>
      </c>
      <c r="D1525" s="14" t="s">
        <v>20</v>
      </c>
      <c r="E1525">
        <v>12</v>
      </c>
      <c r="F1525" s="10">
        <v>0</v>
      </c>
      <c r="G1525" s="10">
        <v>0</v>
      </c>
      <c r="H1525" s="10">
        <v>0</v>
      </c>
      <c r="I1525" s="10">
        <v>0</v>
      </c>
      <c r="J1525" s="10">
        <v>465</v>
      </c>
      <c r="K1525" s="10">
        <v>0</v>
      </c>
    </row>
    <row r="1526" spans="1:13">
      <c r="A1526" s="1" t="s">
        <v>289</v>
      </c>
      <c r="B1526" s="1" t="s">
        <v>286</v>
      </c>
      <c r="C1526" s="1">
        <v>2021</v>
      </c>
      <c r="D1526" s="14" t="s">
        <v>21</v>
      </c>
      <c r="E1526">
        <v>13</v>
      </c>
      <c r="F1526" s="10">
        <v>7442946</v>
      </c>
      <c r="G1526" s="10">
        <v>0</v>
      </c>
      <c r="H1526" s="10">
        <v>0</v>
      </c>
      <c r="I1526" s="10">
        <v>0</v>
      </c>
      <c r="J1526" s="10">
        <v>5000</v>
      </c>
      <c r="K1526" s="10">
        <v>0</v>
      </c>
    </row>
    <row r="1527" spans="1:13">
      <c r="A1527" s="1" t="s">
        <v>289</v>
      </c>
      <c r="B1527" s="1" t="s">
        <v>286</v>
      </c>
      <c r="C1527" s="1">
        <v>2021</v>
      </c>
      <c r="D1527" s="14" t="s">
        <v>22</v>
      </c>
      <c r="E1527">
        <v>14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</row>
    <row r="1528" spans="1:13">
      <c r="A1528" s="1" t="s">
        <v>289</v>
      </c>
      <c r="B1528" s="1" t="s">
        <v>286</v>
      </c>
      <c r="C1528" s="1">
        <v>2021</v>
      </c>
      <c r="D1528" s="14" t="s">
        <v>23</v>
      </c>
      <c r="E1528">
        <v>15</v>
      </c>
      <c r="F1528" s="10">
        <v>1167500</v>
      </c>
      <c r="G1528" s="10">
        <v>0</v>
      </c>
      <c r="H1528" s="10">
        <v>0</v>
      </c>
      <c r="I1528" s="10">
        <v>0</v>
      </c>
      <c r="J1528" s="10">
        <v>72154</v>
      </c>
    </row>
    <row r="1529" spans="1:13">
      <c r="A1529" s="1" t="s">
        <v>289</v>
      </c>
      <c r="B1529" s="1" t="s">
        <v>286</v>
      </c>
      <c r="C1529" s="1">
        <v>2021</v>
      </c>
      <c r="D1529" s="14" t="s">
        <v>24</v>
      </c>
      <c r="E1529">
        <v>16</v>
      </c>
      <c r="F1529" s="10">
        <v>0</v>
      </c>
      <c r="G1529" s="10">
        <v>0</v>
      </c>
      <c r="H1529" s="10">
        <v>0</v>
      </c>
      <c r="I1529" s="10">
        <v>0</v>
      </c>
      <c r="J1529" s="10">
        <v>598</v>
      </c>
      <c r="K1529" s="10">
        <v>0</v>
      </c>
    </row>
    <row r="1530" spans="1:13">
      <c r="A1530" s="1" t="s">
        <v>289</v>
      </c>
      <c r="B1530" s="1" t="s">
        <v>286</v>
      </c>
      <c r="C1530" s="1">
        <v>2021</v>
      </c>
      <c r="D1530" s="14" t="s">
        <v>25</v>
      </c>
      <c r="E1530">
        <v>17</v>
      </c>
      <c r="F1530" s="10">
        <f>SUM(F1531:F1536)</f>
        <v>15639990</v>
      </c>
      <c r="G1530" s="10">
        <f>SUM(G1531:G1536)</f>
        <v>0</v>
      </c>
      <c r="H1530" s="10">
        <f>SUM(H1531:H1536)</f>
        <v>3</v>
      </c>
      <c r="I1530" s="10">
        <f>SUM(I1531:I1536)</f>
        <v>0</v>
      </c>
      <c r="J1530" s="10">
        <f>SUM(J1531:J1536)</f>
        <v>28507</v>
      </c>
      <c r="K1530" s="10">
        <f>SUM(K1531:K1536)</f>
        <v>0</v>
      </c>
      <c r="M1530" s="15"/>
    </row>
    <row r="1531" spans="1:13">
      <c r="A1531" s="1" t="s">
        <v>289</v>
      </c>
      <c r="B1531" s="1" t="s">
        <v>286</v>
      </c>
      <c r="C1531" s="1">
        <v>2021</v>
      </c>
      <c r="D1531" s="14" t="s">
        <v>26</v>
      </c>
      <c r="E1531">
        <v>18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M1531" s="15"/>
    </row>
    <row r="1532" spans="1:13">
      <c r="A1532" s="1" t="s">
        <v>289</v>
      </c>
      <c r="B1532" s="1" t="s">
        <v>286</v>
      </c>
      <c r="C1532" s="1">
        <v>2021</v>
      </c>
      <c r="D1532" s="14" t="s">
        <v>27</v>
      </c>
      <c r="E1532">
        <v>19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M1532" s="15"/>
    </row>
    <row r="1533" spans="1:13">
      <c r="A1533" s="1" t="s">
        <v>289</v>
      </c>
      <c r="B1533" s="1" t="s">
        <v>286</v>
      </c>
      <c r="C1533" s="1">
        <v>2021</v>
      </c>
      <c r="D1533" s="14" t="s">
        <v>28</v>
      </c>
      <c r="E1533">
        <v>20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M1533" s="15"/>
    </row>
    <row r="1534" spans="1:13">
      <c r="A1534" s="1" t="s">
        <v>289</v>
      </c>
      <c r="B1534" s="1" t="s">
        <v>286</v>
      </c>
      <c r="C1534" s="1">
        <v>2021</v>
      </c>
      <c r="D1534" s="14" t="s">
        <v>29</v>
      </c>
      <c r="E1534">
        <v>21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</row>
    <row r="1535" spans="1:13">
      <c r="A1535" s="1" t="s">
        <v>289</v>
      </c>
      <c r="B1535" s="1" t="s">
        <v>286</v>
      </c>
      <c r="C1535" s="1">
        <v>2021</v>
      </c>
      <c r="D1535" s="14" t="s">
        <v>30</v>
      </c>
      <c r="E1535">
        <v>22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</row>
    <row r="1536" spans="1:13">
      <c r="A1536" s="1" t="s">
        <v>289</v>
      </c>
      <c r="B1536" s="1" t="s">
        <v>286</v>
      </c>
      <c r="C1536" s="1">
        <v>2021</v>
      </c>
      <c r="D1536" s="38" t="s">
        <v>246</v>
      </c>
      <c r="E1536">
        <v>23</v>
      </c>
      <c r="F1536" s="10">
        <v>15639990</v>
      </c>
      <c r="G1536" s="10">
        <v>0</v>
      </c>
      <c r="H1536" s="10">
        <v>3</v>
      </c>
      <c r="J1536" s="10">
        <v>28507</v>
      </c>
      <c r="K1536" s="10">
        <v>0</v>
      </c>
    </row>
    <row r="1537" spans="1:11">
      <c r="A1537" s="1" t="s">
        <v>289</v>
      </c>
      <c r="B1537" s="1" t="s">
        <v>286</v>
      </c>
      <c r="C1537" s="1">
        <v>2021</v>
      </c>
      <c r="D1537" s="14" t="s">
        <v>31</v>
      </c>
      <c r="E1537">
        <v>24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</row>
    <row r="1538" spans="1:11">
      <c r="A1538" s="1" t="s">
        <v>289</v>
      </c>
      <c r="B1538" s="1" t="s">
        <v>286</v>
      </c>
      <c r="C1538" s="1">
        <v>2021</v>
      </c>
      <c r="D1538" s="14" t="s">
        <v>32</v>
      </c>
      <c r="E1538">
        <v>25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</row>
    <row r="1539" spans="1:11">
      <c r="A1539" s="1" t="s">
        <v>289</v>
      </c>
      <c r="B1539" s="1" t="s">
        <v>286</v>
      </c>
      <c r="C1539" s="1">
        <v>2021</v>
      </c>
      <c r="D1539" s="14" t="s">
        <v>33</v>
      </c>
      <c r="E1539">
        <v>26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</row>
    <row r="1540" spans="1:11">
      <c r="A1540" s="1" t="s">
        <v>289</v>
      </c>
      <c r="B1540" s="1" t="s">
        <v>286</v>
      </c>
      <c r="C1540" s="1">
        <v>2021</v>
      </c>
      <c r="D1540" s="14" t="s">
        <v>34</v>
      </c>
      <c r="E1540">
        <v>27</v>
      </c>
      <c r="F1540" s="10">
        <v>0</v>
      </c>
      <c r="G1540" s="10">
        <v>0</v>
      </c>
      <c r="H1540" s="10">
        <v>0</v>
      </c>
      <c r="I1540" s="10">
        <v>0</v>
      </c>
      <c r="J1540" s="10">
        <v>132</v>
      </c>
    </row>
    <row r="1541" spans="1:11">
      <c r="A1541" s="1" t="s">
        <v>281</v>
      </c>
      <c r="B1541" s="1" t="s">
        <v>277</v>
      </c>
      <c r="C1541" s="1">
        <v>2021</v>
      </c>
      <c r="D1541" s="14" t="s">
        <v>9</v>
      </c>
      <c r="E1541">
        <v>1</v>
      </c>
      <c r="F1541" s="10">
        <f>SUM(F1542:F1547)</f>
        <v>28232550</v>
      </c>
      <c r="G1541" s="10">
        <f>SUM(G1542:G1547)</f>
        <v>3937595</v>
      </c>
      <c r="H1541" s="10">
        <f>SUM(H1542:H1547)</f>
        <v>8</v>
      </c>
      <c r="I1541" s="10">
        <f>SUM(I1542:I1547)</f>
        <v>3048000</v>
      </c>
      <c r="J1541" s="10">
        <f>SUM(J1542:J1547)</f>
        <v>13281</v>
      </c>
      <c r="K1541" s="10">
        <f>SUM(K1542:K1547)</f>
        <v>273</v>
      </c>
    </row>
    <row r="1542" spans="1:11">
      <c r="A1542" s="1" t="s">
        <v>281</v>
      </c>
      <c r="B1542" s="1" t="s">
        <v>277</v>
      </c>
      <c r="C1542" s="1">
        <v>2021</v>
      </c>
      <c r="D1542" s="14" t="s">
        <v>10</v>
      </c>
      <c r="E1542">
        <v>2</v>
      </c>
      <c r="F1542" s="10">
        <v>0</v>
      </c>
      <c r="G1542" s="10">
        <v>23000</v>
      </c>
      <c r="H1542" s="10">
        <v>4</v>
      </c>
      <c r="I1542" s="10">
        <v>1524000</v>
      </c>
      <c r="J1542" s="10">
        <v>234</v>
      </c>
      <c r="K1542" s="10">
        <v>2</v>
      </c>
    </row>
    <row r="1543" spans="1:11">
      <c r="A1543" s="1" t="s">
        <v>281</v>
      </c>
      <c r="B1543" s="1" t="s">
        <v>277</v>
      </c>
      <c r="C1543" s="1">
        <v>2021</v>
      </c>
      <c r="D1543" s="14" t="s">
        <v>11</v>
      </c>
      <c r="E1543">
        <v>3</v>
      </c>
      <c r="F1543" s="10">
        <v>0</v>
      </c>
      <c r="G1543" s="10">
        <v>2494300</v>
      </c>
      <c r="H1543" s="10">
        <v>0</v>
      </c>
      <c r="I1543" s="10">
        <v>0</v>
      </c>
      <c r="J1543" s="10">
        <v>495</v>
      </c>
      <c r="K1543" s="10">
        <v>14</v>
      </c>
    </row>
    <row r="1544" spans="1:11">
      <c r="A1544" s="1" t="s">
        <v>281</v>
      </c>
      <c r="B1544" s="1" t="s">
        <v>277</v>
      </c>
      <c r="C1544" s="1">
        <v>2021</v>
      </c>
      <c r="D1544" s="14" t="s">
        <v>12</v>
      </c>
      <c r="E1544">
        <v>4</v>
      </c>
      <c r="F1544" s="10">
        <v>0</v>
      </c>
      <c r="G1544" s="10">
        <v>10000</v>
      </c>
      <c r="H1544" s="10">
        <v>0</v>
      </c>
      <c r="I1544" s="10">
        <v>0</v>
      </c>
      <c r="J1544" s="10">
        <v>0</v>
      </c>
      <c r="K1544" s="10">
        <v>0</v>
      </c>
    </row>
    <row r="1545" spans="1:11">
      <c r="A1545" s="1" t="s">
        <v>281</v>
      </c>
      <c r="B1545" s="1" t="s">
        <v>277</v>
      </c>
      <c r="C1545" s="1">
        <v>2021</v>
      </c>
      <c r="D1545" s="14" t="s">
        <v>13</v>
      </c>
      <c r="E1545">
        <v>5</v>
      </c>
      <c r="F1545" s="10">
        <v>4141600</v>
      </c>
      <c r="G1545" s="10">
        <v>624895</v>
      </c>
      <c r="H1545" s="10">
        <v>2</v>
      </c>
      <c r="I1545" s="10">
        <v>654000</v>
      </c>
      <c r="J1545" s="10">
        <v>4660</v>
      </c>
      <c r="K1545" s="10">
        <v>42</v>
      </c>
    </row>
    <row r="1546" spans="1:11">
      <c r="A1546" s="1" t="s">
        <v>281</v>
      </c>
      <c r="B1546" s="1" t="s">
        <v>277</v>
      </c>
      <c r="C1546" s="1">
        <v>2021</v>
      </c>
      <c r="D1546" s="14" t="s">
        <v>14</v>
      </c>
      <c r="E1546">
        <v>6</v>
      </c>
      <c r="F1546" s="10">
        <v>16393650</v>
      </c>
      <c r="G1546" s="10">
        <v>418400</v>
      </c>
      <c r="H1546" s="10">
        <v>2</v>
      </c>
      <c r="I1546" s="10">
        <v>870000</v>
      </c>
      <c r="J1546" s="10">
        <v>4889</v>
      </c>
      <c r="K1546" s="10">
        <v>68</v>
      </c>
    </row>
    <row r="1547" spans="1:11">
      <c r="A1547" s="1" t="s">
        <v>281</v>
      </c>
      <c r="B1547" s="1" t="s">
        <v>277</v>
      </c>
      <c r="C1547" s="1">
        <v>2021</v>
      </c>
      <c r="D1547" s="14" t="s">
        <v>15</v>
      </c>
      <c r="E1547">
        <v>7</v>
      </c>
      <c r="F1547" s="10">
        <v>7697300</v>
      </c>
      <c r="G1547" s="10">
        <v>367000</v>
      </c>
      <c r="H1547" s="10">
        <v>0</v>
      </c>
      <c r="I1547" s="10">
        <v>0</v>
      </c>
      <c r="J1547" s="10">
        <v>3003</v>
      </c>
      <c r="K1547" s="10">
        <v>147</v>
      </c>
    </row>
    <row r="1548" spans="1:11">
      <c r="A1548" s="1" t="s">
        <v>281</v>
      </c>
      <c r="B1548" s="1" t="s">
        <v>277</v>
      </c>
      <c r="C1548" s="1">
        <v>2021</v>
      </c>
      <c r="D1548" s="14" t="s">
        <v>16</v>
      </c>
      <c r="E1548">
        <v>8</v>
      </c>
      <c r="F1548" s="10">
        <v>297821000</v>
      </c>
      <c r="G1548" s="10">
        <v>2131845</v>
      </c>
      <c r="H1548" s="10">
        <v>2</v>
      </c>
      <c r="I1548" s="10">
        <v>510000</v>
      </c>
      <c r="J1548" s="10">
        <v>17525</v>
      </c>
      <c r="K1548" s="10">
        <v>141</v>
      </c>
    </row>
    <row r="1549" spans="1:11">
      <c r="A1549" s="1" t="s">
        <v>281</v>
      </c>
      <c r="B1549" s="1" t="s">
        <v>277</v>
      </c>
      <c r="C1549" s="1">
        <v>2021</v>
      </c>
      <c r="D1549" s="14" t="s">
        <v>17</v>
      </c>
      <c r="E1549">
        <v>9</v>
      </c>
      <c r="F1549" s="10">
        <v>19456250</v>
      </c>
      <c r="G1549" s="10">
        <v>431533</v>
      </c>
      <c r="H1549" s="10">
        <v>6</v>
      </c>
      <c r="I1549" s="10">
        <v>910000</v>
      </c>
      <c r="J1549" s="10">
        <v>5137</v>
      </c>
      <c r="K1549" s="10">
        <v>113</v>
      </c>
    </row>
    <row r="1550" spans="1:11">
      <c r="A1550" s="1" t="s">
        <v>281</v>
      </c>
      <c r="B1550" s="1" t="s">
        <v>277</v>
      </c>
      <c r="C1550" s="1">
        <v>2021</v>
      </c>
      <c r="D1550" s="14" t="s">
        <v>18</v>
      </c>
      <c r="E1550">
        <v>10</v>
      </c>
      <c r="F1550" s="10">
        <v>3224247</v>
      </c>
      <c r="G1550" s="10">
        <v>6437700</v>
      </c>
      <c r="H1550" s="10">
        <v>4</v>
      </c>
      <c r="I1550" s="10">
        <v>1644100</v>
      </c>
      <c r="J1550" s="10">
        <v>2565</v>
      </c>
    </row>
    <row r="1551" spans="1:11">
      <c r="A1551" s="1" t="s">
        <v>281</v>
      </c>
      <c r="B1551" s="1" t="s">
        <v>277</v>
      </c>
      <c r="C1551" s="1">
        <v>2021</v>
      </c>
      <c r="D1551" s="14" t="s">
        <v>19</v>
      </c>
      <c r="E1551">
        <v>11</v>
      </c>
      <c r="F1551" s="10">
        <v>32271360</v>
      </c>
      <c r="G1551" s="10">
        <v>393790</v>
      </c>
      <c r="H1551" s="10">
        <v>2</v>
      </c>
      <c r="I1551" s="10">
        <v>540000</v>
      </c>
      <c r="J1551" s="10">
        <v>38006</v>
      </c>
      <c r="K1551" s="10">
        <v>11</v>
      </c>
    </row>
    <row r="1552" spans="1:11">
      <c r="A1552" s="1" t="s">
        <v>281</v>
      </c>
      <c r="B1552" s="1" t="s">
        <v>277</v>
      </c>
      <c r="C1552" s="1">
        <v>2021</v>
      </c>
      <c r="D1552" s="14" t="s">
        <v>20</v>
      </c>
      <c r="E1552">
        <v>12</v>
      </c>
      <c r="F1552" s="10">
        <v>47241550</v>
      </c>
      <c r="G1552" s="10">
        <v>1892040</v>
      </c>
      <c r="H1552" s="10">
        <v>5</v>
      </c>
      <c r="I1552" s="10">
        <v>1408000</v>
      </c>
      <c r="J1552" s="10">
        <v>5939</v>
      </c>
      <c r="K1552" s="10">
        <v>1086</v>
      </c>
    </row>
    <row r="1553" spans="1:13">
      <c r="A1553" s="1" t="s">
        <v>281</v>
      </c>
      <c r="B1553" s="1" t="s">
        <v>277</v>
      </c>
      <c r="C1553" s="1">
        <v>2021</v>
      </c>
      <c r="D1553" s="14" t="s">
        <v>21</v>
      </c>
      <c r="E1553">
        <v>13</v>
      </c>
      <c r="F1553" s="10">
        <v>202541370</v>
      </c>
      <c r="G1553" s="10">
        <v>25016237</v>
      </c>
      <c r="H1553" s="10">
        <v>8</v>
      </c>
      <c r="I1553" s="10">
        <v>1830000</v>
      </c>
      <c r="J1553" s="10">
        <v>358506</v>
      </c>
      <c r="K1553" s="10">
        <v>301</v>
      </c>
    </row>
    <row r="1554" spans="1:13">
      <c r="A1554" s="1" t="s">
        <v>281</v>
      </c>
      <c r="B1554" s="1" t="s">
        <v>277</v>
      </c>
      <c r="C1554" s="1">
        <v>2021</v>
      </c>
      <c r="D1554" s="14" t="s">
        <v>22</v>
      </c>
      <c r="E1554">
        <v>14</v>
      </c>
      <c r="F1554" s="10">
        <v>25902500</v>
      </c>
      <c r="G1554" s="10">
        <v>11694206</v>
      </c>
      <c r="H1554" s="10">
        <v>9</v>
      </c>
      <c r="I1554" s="10">
        <v>2480000</v>
      </c>
      <c r="J1554" s="10">
        <v>64244</v>
      </c>
      <c r="K1554" s="10">
        <v>78</v>
      </c>
    </row>
    <row r="1555" spans="1:13">
      <c r="A1555" s="1" t="s">
        <v>281</v>
      </c>
      <c r="B1555" s="1" t="s">
        <v>277</v>
      </c>
      <c r="C1555" s="1">
        <v>2021</v>
      </c>
      <c r="D1555" s="14" t="s">
        <v>23</v>
      </c>
      <c r="E1555">
        <v>15</v>
      </c>
      <c r="F1555" s="10">
        <v>214531870</v>
      </c>
      <c r="G1555" s="10">
        <v>1425139</v>
      </c>
      <c r="H1555" s="10">
        <v>0</v>
      </c>
      <c r="I1555" s="10">
        <v>0</v>
      </c>
      <c r="J1555" s="10">
        <v>85071</v>
      </c>
    </row>
    <row r="1556" spans="1:13">
      <c r="A1556" s="1" t="s">
        <v>281</v>
      </c>
      <c r="B1556" s="1" t="s">
        <v>277</v>
      </c>
      <c r="C1556" s="1">
        <v>2021</v>
      </c>
      <c r="D1556" s="14" t="s">
        <v>24</v>
      </c>
      <c r="E1556">
        <v>16</v>
      </c>
      <c r="F1556" s="10">
        <v>60839400</v>
      </c>
      <c r="G1556" s="10">
        <v>1467024</v>
      </c>
      <c r="H1556" s="10">
        <v>7</v>
      </c>
      <c r="I1556" s="10">
        <v>1400000</v>
      </c>
      <c r="J1556" s="10">
        <v>57400</v>
      </c>
      <c r="K1556" s="10">
        <v>26</v>
      </c>
    </row>
    <row r="1557" spans="1:13">
      <c r="A1557" s="1" t="s">
        <v>281</v>
      </c>
      <c r="B1557" s="1" t="s">
        <v>277</v>
      </c>
      <c r="C1557" s="1">
        <v>2021</v>
      </c>
      <c r="D1557" s="14" t="s">
        <v>25</v>
      </c>
      <c r="E1557">
        <v>17</v>
      </c>
      <c r="F1557" s="10">
        <f>SUM(F1558:F1563)</f>
        <v>46713169</v>
      </c>
      <c r="G1557" s="10">
        <f>SUM(G1558:G1563)</f>
        <v>6797500</v>
      </c>
      <c r="H1557" s="10">
        <f>SUM(H1558:H1563)</f>
        <v>8</v>
      </c>
      <c r="I1557" s="10">
        <f>SUM(I1558:I1563)</f>
        <v>2523000</v>
      </c>
      <c r="J1557" s="10">
        <f>SUM(J1558:J1563)</f>
        <v>57601</v>
      </c>
      <c r="K1557" s="10">
        <f>SUM(K1558:K1563)</f>
        <v>694</v>
      </c>
      <c r="M1557" s="15"/>
    </row>
    <row r="1558" spans="1:13">
      <c r="A1558" s="1" t="s">
        <v>281</v>
      </c>
      <c r="B1558" s="1" t="s">
        <v>277</v>
      </c>
      <c r="C1558" s="1">
        <v>2021</v>
      </c>
      <c r="D1558" s="14" t="s">
        <v>26</v>
      </c>
      <c r="E1558">
        <v>18</v>
      </c>
      <c r="F1558" s="10">
        <v>3191750</v>
      </c>
      <c r="G1558" s="10">
        <v>2123134</v>
      </c>
      <c r="H1558" s="10">
        <v>0</v>
      </c>
      <c r="I1558" s="10">
        <v>0</v>
      </c>
      <c r="J1558" s="10">
        <v>38000</v>
      </c>
      <c r="K1558" s="10">
        <v>117</v>
      </c>
      <c r="M1558" s="15"/>
    </row>
    <row r="1559" spans="1:13">
      <c r="A1559" s="1" t="s">
        <v>281</v>
      </c>
      <c r="B1559" s="1" t="s">
        <v>277</v>
      </c>
      <c r="C1559" s="1">
        <v>2021</v>
      </c>
      <c r="D1559" s="14" t="s">
        <v>27</v>
      </c>
      <c r="E1559">
        <v>19</v>
      </c>
      <c r="F1559" s="10">
        <v>8095250</v>
      </c>
      <c r="G1559" s="10">
        <v>1225505</v>
      </c>
      <c r="H1559" s="10">
        <v>1</v>
      </c>
      <c r="I1559" s="10">
        <v>450000</v>
      </c>
      <c r="J1559" s="10">
        <v>1200</v>
      </c>
      <c r="K1559" s="10">
        <v>67</v>
      </c>
      <c r="M1559" s="15"/>
    </row>
    <row r="1560" spans="1:13">
      <c r="A1560" s="1" t="s">
        <v>281</v>
      </c>
      <c r="B1560" s="1" t="s">
        <v>277</v>
      </c>
      <c r="C1560" s="1">
        <v>2021</v>
      </c>
      <c r="D1560" s="14" t="s">
        <v>28</v>
      </c>
      <c r="E1560">
        <v>20</v>
      </c>
      <c r="F1560" s="10">
        <v>10479910</v>
      </c>
      <c r="G1560" s="10">
        <v>328837</v>
      </c>
      <c r="H1560" s="10">
        <v>1</v>
      </c>
      <c r="I1560" s="10">
        <v>1000000</v>
      </c>
      <c r="J1560" s="10">
        <v>194</v>
      </c>
      <c r="K1560" s="10">
        <v>214</v>
      </c>
      <c r="M1560" s="15"/>
    </row>
    <row r="1561" spans="1:13">
      <c r="A1561" s="1" t="s">
        <v>281</v>
      </c>
      <c r="B1561" s="1" t="s">
        <v>277</v>
      </c>
      <c r="C1561" s="1">
        <v>2021</v>
      </c>
      <c r="D1561" s="14" t="s">
        <v>29</v>
      </c>
      <c r="E1561">
        <v>21</v>
      </c>
      <c r="F1561" s="10">
        <v>0</v>
      </c>
      <c r="G1561" s="10">
        <v>34000</v>
      </c>
      <c r="H1561" s="10">
        <v>0</v>
      </c>
      <c r="I1561" s="10">
        <v>0</v>
      </c>
      <c r="J1561" s="10">
        <v>120</v>
      </c>
      <c r="K1561" s="10">
        <v>14</v>
      </c>
    </row>
    <row r="1562" spans="1:13">
      <c r="A1562" s="1" t="s">
        <v>281</v>
      </c>
      <c r="B1562" s="1" t="s">
        <v>277</v>
      </c>
      <c r="C1562" s="1">
        <v>2021</v>
      </c>
      <c r="D1562" s="14" t="s">
        <v>30</v>
      </c>
      <c r="E1562">
        <v>22</v>
      </c>
      <c r="F1562" s="10">
        <v>0</v>
      </c>
      <c r="G1562" s="10">
        <v>1690134</v>
      </c>
      <c r="H1562" s="10">
        <v>0</v>
      </c>
      <c r="I1562" s="10">
        <v>873000</v>
      </c>
      <c r="J1562" s="10">
        <v>18087</v>
      </c>
      <c r="K1562" s="10">
        <v>282</v>
      </c>
    </row>
    <row r="1563" spans="1:13">
      <c r="A1563" s="1" t="s">
        <v>281</v>
      </c>
      <c r="B1563" s="1" t="s">
        <v>277</v>
      </c>
      <c r="C1563" s="1">
        <v>2021</v>
      </c>
      <c r="D1563" s="38" t="s">
        <v>246</v>
      </c>
      <c r="E1563">
        <v>23</v>
      </c>
      <c r="F1563" s="10">
        <v>24946259</v>
      </c>
      <c r="G1563" s="10">
        <v>1395890</v>
      </c>
      <c r="H1563" s="10">
        <v>6</v>
      </c>
      <c r="I1563" s="10">
        <v>200000</v>
      </c>
      <c r="J1563" s="10">
        <v>0</v>
      </c>
      <c r="K1563" s="10">
        <v>0</v>
      </c>
    </row>
    <row r="1564" spans="1:13">
      <c r="A1564" s="1" t="s">
        <v>281</v>
      </c>
      <c r="B1564" s="1" t="s">
        <v>277</v>
      </c>
      <c r="C1564" s="1">
        <v>2021</v>
      </c>
      <c r="D1564" s="14" t="s">
        <v>31</v>
      </c>
      <c r="E1564">
        <v>24</v>
      </c>
      <c r="F1564" s="10">
        <v>13558350</v>
      </c>
      <c r="G1564" s="10">
        <v>4155455</v>
      </c>
      <c r="H1564" s="10">
        <v>5</v>
      </c>
      <c r="I1564" s="10">
        <v>300000</v>
      </c>
      <c r="J1564" s="10">
        <v>79880</v>
      </c>
      <c r="K1564" s="10">
        <v>6</v>
      </c>
    </row>
    <row r="1565" spans="1:13">
      <c r="A1565" s="1" t="s">
        <v>281</v>
      </c>
      <c r="B1565" s="1" t="s">
        <v>277</v>
      </c>
      <c r="C1565" s="1">
        <v>2021</v>
      </c>
      <c r="D1565" s="14" t="s">
        <v>32</v>
      </c>
      <c r="E1565">
        <v>25</v>
      </c>
      <c r="F1565" s="10">
        <v>26059800</v>
      </c>
      <c r="G1565" s="10">
        <v>26868199</v>
      </c>
      <c r="H1565" s="10">
        <v>3</v>
      </c>
      <c r="I1565" s="10">
        <v>1870000</v>
      </c>
      <c r="J1565" s="10">
        <v>93597</v>
      </c>
      <c r="K1565" s="10">
        <v>1247</v>
      </c>
    </row>
    <row r="1566" spans="1:13">
      <c r="A1566" s="1" t="s">
        <v>281</v>
      </c>
      <c r="B1566" s="1" t="s">
        <v>277</v>
      </c>
      <c r="C1566" s="1">
        <v>2021</v>
      </c>
      <c r="D1566" s="14" t="s">
        <v>33</v>
      </c>
      <c r="E1566">
        <v>26</v>
      </c>
      <c r="F1566" s="10">
        <v>1418314800</v>
      </c>
      <c r="G1566" s="10">
        <v>1477960</v>
      </c>
      <c r="H1566" s="10">
        <v>4</v>
      </c>
      <c r="I1566" s="10">
        <v>2156000</v>
      </c>
      <c r="J1566" s="10">
        <v>539397</v>
      </c>
      <c r="K1566" s="10">
        <v>366</v>
      </c>
    </row>
    <row r="1567" spans="1:13">
      <c r="A1567" s="1" t="s">
        <v>281</v>
      </c>
      <c r="B1567" s="1" t="s">
        <v>277</v>
      </c>
      <c r="C1567" s="1">
        <v>2021</v>
      </c>
      <c r="D1567" s="14" t="s">
        <v>34</v>
      </c>
      <c r="E1567">
        <v>27</v>
      </c>
      <c r="F1567" s="10">
        <v>22376800</v>
      </c>
      <c r="G1567" s="10">
        <v>1797539</v>
      </c>
      <c r="H1567" s="10">
        <v>5735</v>
      </c>
      <c r="I1567" s="10">
        <v>60000000</v>
      </c>
      <c r="J1567" s="10">
        <v>23008</v>
      </c>
    </row>
    <row r="1568" spans="1:13">
      <c r="A1568" s="1" t="s">
        <v>292</v>
      </c>
      <c r="B1568" s="1" t="s">
        <v>290</v>
      </c>
      <c r="C1568" s="1">
        <v>2021</v>
      </c>
      <c r="D1568" s="14" t="s">
        <v>9</v>
      </c>
      <c r="E1568">
        <v>1</v>
      </c>
      <c r="F1568" s="10">
        <f>SUM(F1569:F1574)</f>
        <v>0</v>
      </c>
      <c r="G1568" s="10">
        <f>SUM(G1569:G1574)</f>
        <v>0</v>
      </c>
      <c r="H1568" s="10">
        <f>SUM(H1569:H1574)</f>
        <v>1</v>
      </c>
      <c r="I1568" s="10">
        <f>SUM(I1569:I1574)</f>
        <v>100000</v>
      </c>
      <c r="J1568" s="10">
        <f>SUM(J1569:J1574)</f>
        <v>0</v>
      </c>
      <c r="K1568" s="10">
        <f>SUM(K1569:K1574)</f>
        <v>0</v>
      </c>
    </row>
    <row r="1569" spans="1:13">
      <c r="A1569" s="1" t="s">
        <v>292</v>
      </c>
      <c r="B1569" s="1" t="s">
        <v>290</v>
      </c>
      <c r="C1569" s="1">
        <v>2021</v>
      </c>
      <c r="D1569" s="14" t="s">
        <v>10</v>
      </c>
      <c r="E1569">
        <v>2</v>
      </c>
    </row>
    <row r="1570" spans="1:13">
      <c r="A1570" s="1" t="s">
        <v>292</v>
      </c>
      <c r="B1570" s="1" t="s">
        <v>290</v>
      </c>
      <c r="C1570" s="1">
        <v>2021</v>
      </c>
      <c r="D1570" s="14" t="s">
        <v>11</v>
      </c>
      <c r="E1570">
        <v>3</v>
      </c>
    </row>
    <row r="1571" spans="1:13">
      <c r="A1571" s="1" t="s">
        <v>292</v>
      </c>
      <c r="B1571" s="1" t="s">
        <v>290</v>
      </c>
      <c r="C1571" s="1">
        <v>2021</v>
      </c>
      <c r="D1571" s="14" t="s">
        <v>12</v>
      </c>
      <c r="E1571">
        <v>4</v>
      </c>
    </row>
    <row r="1572" spans="1:13">
      <c r="A1572" s="1" t="s">
        <v>292</v>
      </c>
      <c r="B1572" s="1" t="s">
        <v>290</v>
      </c>
      <c r="C1572" s="1">
        <v>2021</v>
      </c>
      <c r="D1572" s="14" t="s">
        <v>13</v>
      </c>
      <c r="E1572">
        <v>5</v>
      </c>
    </row>
    <row r="1573" spans="1:13">
      <c r="A1573" s="1" t="s">
        <v>292</v>
      </c>
      <c r="B1573" s="1" t="s">
        <v>290</v>
      </c>
      <c r="C1573" s="1">
        <v>2021</v>
      </c>
      <c r="D1573" s="14" t="s">
        <v>14</v>
      </c>
      <c r="E1573">
        <v>6</v>
      </c>
      <c r="H1573" s="10">
        <v>1</v>
      </c>
      <c r="I1573" s="10">
        <v>100000</v>
      </c>
    </row>
    <row r="1574" spans="1:13">
      <c r="A1574" s="1" t="s">
        <v>292</v>
      </c>
      <c r="B1574" s="1" t="s">
        <v>290</v>
      </c>
      <c r="C1574" s="1">
        <v>2021</v>
      </c>
      <c r="D1574" s="14" t="s">
        <v>15</v>
      </c>
      <c r="E1574">
        <v>7</v>
      </c>
    </row>
    <row r="1575" spans="1:13">
      <c r="A1575" s="1" t="s">
        <v>292</v>
      </c>
      <c r="B1575" s="1" t="s">
        <v>290</v>
      </c>
      <c r="C1575" s="1">
        <v>2021</v>
      </c>
      <c r="D1575" s="14" t="s">
        <v>16</v>
      </c>
      <c r="E1575">
        <v>8</v>
      </c>
      <c r="H1575" s="10">
        <v>2</v>
      </c>
      <c r="I1575" s="10">
        <v>350000</v>
      </c>
    </row>
    <row r="1576" spans="1:13">
      <c r="A1576" s="1" t="s">
        <v>292</v>
      </c>
      <c r="B1576" s="1" t="s">
        <v>290</v>
      </c>
      <c r="C1576" s="1">
        <v>2021</v>
      </c>
      <c r="D1576" s="14" t="s">
        <v>17</v>
      </c>
      <c r="E1576">
        <v>9</v>
      </c>
    </row>
    <row r="1577" spans="1:13">
      <c r="A1577" s="1" t="s">
        <v>292</v>
      </c>
      <c r="B1577" s="1" t="s">
        <v>290</v>
      </c>
      <c r="C1577" s="1">
        <v>2021</v>
      </c>
      <c r="D1577" s="14" t="s">
        <v>18</v>
      </c>
      <c r="E1577">
        <v>10</v>
      </c>
    </row>
    <row r="1578" spans="1:13">
      <c r="A1578" s="1" t="s">
        <v>292</v>
      </c>
      <c r="B1578" s="1" t="s">
        <v>290</v>
      </c>
      <c r="C1578" s="1">
        <v>2021</v>
      </c>
      <c r="D1578" s="14" t="s">
        <v>19</v>
      </c>
      <c r="E1578">
        <v>11</v>
      </c>
    </row>
    <row r="1579" spans="1:13">
      <c r="A1579" s="1" t="s">
        <v>292</v>
      </c>
      <c r="B1579" s="1" t="s">
        <v>290</v>
      </c>
      <c r="C1579" s="1">
        <v>2021</v>
      </c>
      <c r="D1579" s="14" t="s">
        <v>20</v>
      </c>
      <c r="E1579">
        <v>12</v>
      </c>
      <c r="H1579" s="10">
        <v>1</v>
      </c>
      <c r="I1579" s="10">
        <v>300000</v>
      </c>
    </row>
    <row r="1580" spans="1:13">
      <c r="A1580" s="1" t="s">
        <v>292</v>
      </c>
      <c r="B1580" s="1" t="s">
        <v>290</v>
      </c>
      <c r="C1580" s="1">
        <v>2021</v>
      </c>
      <c r="D1580" s="14" t="s">
        <v>21</v>
      </c>
      <c r="E1580">
        <v>13</v>
      </c>
      <c r="H1580" s="10">
        <v>2</v>
      </c>
      <c r="I1580" s="10">
        <v>127000</v>
      </c>
    </row>
    <row r="1581" spans="1:13">
      <c r="A1581" s="1" t="s">
        <v>292</v>
      </c>
      <c r="B1581" s="1" t="s">
        <v>290</v>
      </c>
      <c r="C1581" s="1">
        <v>2021</v>
      </c>
      <c r="D1581" s="14" t="s">
        <v>22</v>
      </c>
      <c r="E1581">
        <v>14</v>
      </c>
      <c r="H1581" s="10">
        <v>1</v>
      </c>
      <c r="I1581" s="10">
        <v>117000</v>
      </c>
    </row>
    <row r="1582" spans="1:13">
      <c r="A1582" s="1" t="s">
        <v>292</v>
      </c>
      <c r="B1582" s="1" t="s">
        <v>290</v>
      </c>
      <c r="C1582" s="1">
        <v>2021</v>
      </c>
      <c r="D1582" s="14" t="s">
        <v>23</v>
      </c>
      <c r="E1582">
        <v>15</v>
      </c>
      <c r="H1582" s="10">
        <v>1</v>
      </c>
      <c r="I1582" s="10">
        <v>50000</v>
      </c>
    </row>
    <row r="1583" spans="1:13">
      <c r="A1583" s="1" t="s">
        <v>292</v>
      </c>
      <c r="B1583" s="1" t="s">
        <v>290</v>
      </c>
      <c r="C1583" s="1">
        <v>2021</v>
      </c>
      <c r="D1583" s="14" t="s">
        <v>24</v>
      </c>
      <c r="E1583">
        <v>16</v>
      </c>
      <c r="H1583" s="10">
        <v>4</v>
      </c>
      <c r="I1583" s="10">
        <v>448000</v>
      </c>
    </row>
    <row r="1584" spans="1:13">
      <c r="A1584" s="1" t="s">
        <v>292</v>
      </c>
      <c r="B1584" s="1" t="s">
        <v>290</v>
      </c>
      <c r="C1584" s="1">
        <v>2021</v>
      </c>
      <c r="D1584" s="14" t="s">
        <v>25</v>
      </c>
      <c r="E1584">
        <v>17</v>
      </c>
      <c r="F1584" s="10">
        <f>SUM(F1585:F1590)</f>
        <v>5196600</v>
      </c>
      <c r="G1584" s="10">
        <f>SUM(G1585:G1590)</f>
        <v>0</v>
      </c>
      <c r="H1584" s="10">
        <f>SUM(H1585:H1590)</f>
        <v>0</v>
      </c>
      <c r="I1584" s="10">
        <f>SUM(I1585:I1590)</f>
        <v>0</v>
      </c>
      <c r="J1584" s="10">
        <f>SUM(J1585:J1590)</f>
        <v>0</v>
      </c>
      <c r="K1584" s="10">
        <f>SUM(K1585:K1590)</f>
        <v>0</v>
      </c>
      <c r="M1584" s="15"/>
    </row>
    <row r="1585" spans="1:13">
      <c r="A1585" s="1" t="s">
        <v>292</v>
      </c>
      <c r="B1585" s="1" t="s">
        <v>290</v>
      </c>
      <c r="C1585" s="1">
        <v>2021</v>
      </c>
      <c r="D1585" s="14" t="s">
        <v>26</v>
      </c>
      <c r="E1585">
        <v>18</v>
      </c>
      <c r="M1585" s="15"/>
    </row>
    <row r="1586" spans="1:13">
      <c r="A1586" s="1" t="s">
        <v>292</v>
      </c>
      <c r="B1586" s="1" t="s">
        <v>290</v>
      </c>
      <c r="C1586" s="1">
        <v>2021</v>
      </c>
      <c r="D1586" s="14" t="s">
        <v>27</v>
      </c>
      <c r="E1586">
        <v>19</v>
      </c>
      <c r="M1586" s="15"/>
    </row>
    <row r="1587" spans="1:13">
      <c r="A1587" s="1" t="s">
        <v>292</v>
      </c>
      <c r="B1587" s="1" t="s">
        <v>290</v>
      </c>
      <c r="C1587" s="1">
        <v>2021</v>
      </c>
      <c r="D1587" s="14" t="s">
        <v>28</v>
      </c>
      <c r="E1587">
        <v>20</v>
      </c>
      <c r="M1587" s="15"/>
    </row>
    <row r="1588" spans="1:13">
      <c r="A1588" s="1" t="s">
        <v>292</v>
      </c>
      <c r="B1588" s="1" t="s">
        <v>290</v>
      </c>
      <c r="C1588" s="1">
        <v>2021</v>
      </c>
      <c r="D1588" s="14" t="s">
        <v>29</v>
      </c>
      <c r="E1588">
        <v>21</v>
      </c>
    </row>
    <row r="1589" spans="1:13">
      <c r="A1589" s="1" t="s">
        <v>292</v>
      </c>
      <c r="B1589" s="1" t="s">
        <v>290</v>
      </c>
      <c r="C1589" s="1">
        <v>2021</v>
      </c>
      <c r="D1589" s="14" t="s">
        <v>30</v>
      </c>
      <c r="E1589">
        <v>22</v>
      </c>
    </row>
    <row r="1590" spans="1:13">
      <c r="A1590" s="1" t="s">
        <v>292</v>
      </c>
      <c r="B1590" s="1" t="s">
        <v>290</v>
      </c>
      <c r="C1590" s="1">
        <v>2021</v>
      </c>
      <c r="D1590" s="38" t="s">
        <v>246</v>
      </c>
      <c r="E1590">
        <v>23</v>
      </c>
      <c r="F1590" s="10">
        <v>5196600</v>
      </c>
    </row>
    <row r="1591" spans="1:13">
      <c r="A1591" s="1" t="s">
        <v>292</v>
      </c>
      <c r="B1591" s="1" t="s">
        <v>290</v>
      </c>
      <c r="C1591" s="1">
        <v>2021</v>
      </c>
      <c r="D1591" s="14" t="s">
        <v>31</v>
      </c>
      <c r="E1591">
        <v>24</v>
      </c>
    </row>
    <row r="1592" spans="1:13">
      <c r="A1592" s="1" t="s">
        <v>292</v>
      </c>
      <c r="B1592" s="1" t="s">
        <v>290</v>
      </c>
      <c r="C1592" s="1">
        <v>2021</v>
      </c>
      <c r="D1592" s="14" t="s">
        <v>32</v>
      </c>
      <c r="E1592">
        <v>25</v>
      </c>
      <c r="H1592" s="10">
        <v>1</v>
      </c>
      <c r="I1592" s="10">
        <v>100000</v>
      </c>
    </row>
    <row r="1593" spans="1:13">
      <c r="A1593" s="1" t="s">
        <v>292</v>
      </c>
      <c r="B1593" s="1" t="s">
        <v>290</v>
      </c>
      <c r="C1593" s="1">
        <v>2021</v>
      </c>
      <c r="D1593" s="14" t="s">
        <v>33</v>
      </c>
      <c r="E1593">
        <v>26</v>
      </c>
      <c r="H1593" s="10">
        <v>2</v>
      </c>
      <c r="I1593" s="10">
        <v>100000</v>
      </c>
    </row>
    <row r="1594" spans="1:13">
      <c r="A1594" s="1" t="s">
        <v>292</v>
      </c>
      <c r="B1594" s="1" t="s">
        <v>290</v>
      </c>
      <c r="C1594" s="1">
        <v>2021</v>
      </c>
      <c r="D1594" s="14" t="s">
        <v>34</v>
      </c>
      <c r="E1594">
        <v>27</v>
      </c>
      <c r="H1594" s="10">
        <v>2</v>
      </c>
      <c r="I1594" s="10">
        <v>173000</v>
      </c>
    </row>
    <row r="1595" spans="1:13">
      <c r="A1595" s="1" t="s">
        <v>293</v>
      </c>
      <c r="B1595" s="1" t="s">
        <v>290</v>
      </c>
      <c r="C1595" s="1">
        <v>2021</v>
      </c>
      <c r="D1595" s="14" t="s">
        <v>9</v>
      </c>
      <c r="E1595">
        <v>1</v>
      </c>
      <c r="F1595" s="10">
        <f>SUM(F1596:F1601)</f>
        <v>921483</v>
      </c>
      <c r="G1595" s="10">
        <f>SUM(G1596:G1601)</f>
        <v>811600</v>
      </c>
      <c r="H1595" s="10">
        <f>SUM(H1596:H1601)</f>
        <v>1</v>
      </c>
      <c r="I1595" s="10">
        <f>SUM(I1596:I1601)</f>
        <v>50000</v>
      </c>
      <c r="J1595" s="10">
        <f>SUM(J1596:J1601)</f>
        <v>11611</v>
      </c>
      <c r="K1595" s="10">
        <f>SUM(K1596:K1601)</f>
        <v>60</v>
      </c>
    </row>
    <row r="1596" spans="1:13">
      <c r="A1596" s="1" t="s">
        <v>293</v>
      </c>
      <c r="B1596" s="1" t="s">
        <v>290</v>
      </c>
      <c r="C1596" s="1">
        <v>2021</v>
      </c>
      <c r="D1596" s="14" t="s">
        <v>10</v>
      </c>
      <c r="E1596">
        <v>2</v>
      </c>
      <c r="F1596" s="10">
        <v>0</v>
      </c>
      <c r="G1596" s="10">
        <v>12000</v>
      </c>
      <c r="H1596" s="10">
        <v>0</v>
      </c>
      <c r="I1596" s="10">
        <v>0</v>
      </c>
      <c r="J1596" s="10">
        <v>157</v>
      </c>
      <c r="K1596" s="10">
        <v>4</v>
      </c>
    </row>
    <row r="1597" spans="1:13">
      <c r="A1597" s="1" t="s">
        <v>293</v>
      </c>
      <c r="B1597" s="1" t="s">
        <v>290</v>
      </c>
      <c r="C1597" s="1">
        <v>2021</v>
      </c>
      <c r="D1597" s="14" t="s">
        <v>11</v>
      </c>
      <c r="E1597">
        <v>3</v>
      </c>
      <c r="F1597" s="10">
        <v>0</v>
      </c>
      <c r="G1597" s="10">
        <v>6000</v>
      </c>
      <c r="H1597" s="10">
        <v>0</v>
      </c>
      <c r="I1597" s="10">
        <v>0</v>
      </c>
      <c r="J1597" s="10">
        <v>74</v>
      </c>
      <c r="K1597" s="10">
        <v>4</v>
      </c>
    </row>
    <row r="1598" spans="1:13">
      <c r="A1598" s="1" t="s">
        <v>293</v>
      </c>
      <c r="B1598" s="1" t="s">
        <v>290</v>
      </c>
      <c r="C1598" s="1">
        <v>2021</v>
      </c>
      <c r="D1598" s="14" t="s">
        <v>12</v>
      </c>
      <c r="E1598">
        <v>4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</row>
    <row r="1599" spans="1:13">
      <c r="A1599" s="1" t="s">
        <v>293</v>
      </c>
      <c r="B1599" s="1" t="s">
        <v>290</v>
      </c>
      <c r="C1599" s="1">
        <v>2021</v>
      </c>
      <c r="D1599" s="14" t="s">
        <v>13</v>
      </c>
      <c r="E1599">
        <v>5</v>
      </c>
      <c r="F1599" s="10">
        <v>300000</v>
      </c>
      <c r="G1599" s="10">
        <v>5000</v>
      </c>
      <c r="H1599" s="10">
        <v>0</v>
      </c>
      <c r="I1599" s="10">
        <v>0</v>
      </c>
      <c r="J1599" s="10">
        <v>48</v>
      </c>
      <c r="K1599" s="10">
        <v>4</v>
      </c>
    </row>
    <row r="1600" spans="1:13">
      <c r="A1600" s="1" t="s">
        <v>293</v>
      </c>
      <c r="B1600" s="1" t="s">
        <v>290</v>
      </c>
      <c r="C1600" s="1">
        <v>2021</v>
      </c>
      <c r="D1600" s="14" t="s">
        <v>14</v>
      </c>
      <c r="E1600">
        <v>6</v>
      </c>
      <c r="F1600" s="10">
        <v>0</v>
      </c>
      <c r="G1600" s="10">
        <v>4000</v>
      </c>
      <c r="H1600" s="10">
        <v>1</v>
      </c>
      <c r="I1600" s="10">
        <v>50000</v>
      </c>
      <c r="J1600" s="10">
        <v>1502</v>
      </c>
      <c r="K1600" s="10">
        <v>20</v>
      </c>
    </row>
    <row r="1601" spans="1:13">
      <c r="A1601" s="1" t="s">
        <v>293</v>
      </c>
      <c r="B1601" s="1" t="s">
        <v>290</v>
      </c>
      <c r="C1601" s="1">
        <v>2021</v>
      </c>
      <c r="D1601" s="14" t="s">
        <v>15</v>
      </c>
      <c r="E1601">
        <v>7</v>
      </c>
      <c r="F1601" s="10">
        <v>621483</v>
      </c>
      <c r="G1601" s="10">
        <v>784600</v>
      </c>
      <c r="H1601" s="10">
        <v>0</v>
      </c>
      <c r="I1601" s="10">
        <v>0</v>
      </c>
      <c r="J1601" s="10">
        <v>9830</v>
      </c>
      <c r="K1601" s="10">
        <v>28</v>
      </c>
    </row>
    <row r="1602" spans="1:13">
      <c r="A1602" s="1" t="s">
        <v>293</v>
      </c>
      <c r="B1602" s="1" t="s">
        <v>290</v>
      </c>
      <c r="C1602" s="1">
        <v>2021</v>
      </c>
      <c r="D1602" s="14" t="s">
        <v>16</v>
      </c>
      <c r="E1602">
        <v>8</v>
      </c>
      <c r="F1602" s="10">
        <v>0</v>
      </c>
      <c r="G1602" s="10">
        <v>44884</v>
      </c>
      <c r="H1602" s="10">
        <v>2</v>
      </c>
      <c r="I1602" s="10">
        <v>185000</v>
      </c>
      <c r="J1602" s="10">
        <v>1231</v>
      </c>
      <c r="K1602" s="10">
        <v>18</v>
      </c>
    </row>
    <row r="1603" spans="1:13">
      <c r="A1603" s="1" t="s">
        <v>293</v>
      </c>
      <c r="B1603" s="1" t="s">
        <v>290</v>
      </c>
      <c r="C1603" s="1">
        <v>2021</v>
      </c>
      <c r="D1603" s="14" t="s">
        <v>17</v>
      </c>
      <c r="E1603">
        <v>9</v>
      </c>
      <c r="F1603" s="10">
        <v>0</v>
      </c>
      <c r="G1603" s="10">
        <v>20000</v>
      </c>
      <c r="H1603" s="10">
        <v>0</v>
      </c>
      <c r="I1603" s="10">
        <v>0</v>
      </c>
      <c r="J1603" s="10">
        <v>702</v>
      </c>
      <c r="K1603" s="10">
        <v>38</v>
      </c>
    </row>
    <row r="1604" spans="1:13">
      <c r="A1604" s="1" t="s">
        <v>293</v>
      </c>
      <c r="B1604" s="1" t="s">
        <v>290</v>
      </c>
      <c r="C1604" s="1">
        <v>2021</v>
      </c>
      <c r="D1604" s="14" t="s">
        <v>18</v>
      </c>
      <c r="E1604">
        <v>10</v>
      </c>
      <c r="F1604" s="10">
        <v>110000</v>
      </c>
      <c r="G1604" s="10">
        <v>20000</v>
      </c>
      <c r="H1604" s="10">
        <v>0</v>
      </c>
      <c r="I1604" s="10">
        <v>0</v>
      </c>
      <c r="J1604" s="10">
        <v>26</v>
      </c>
    </row>
    <row r="1605" spans="1:13">
      <c r="A1605" s="1" t="s">
        <v>293</v>
      </c>
      <c r="B1605" s="1" t="s">
        <v>290</v>
      </c>
      <c r="C1605" s="1">
        <v>2021</v>
      </c>
      <c r="D1605" s="14" t="s">
        <v>19</v>
      </c>
      <c r="E1605">
        <v>11</v>
      </c>
      <c r="F1605" s="10">
        <v>800352</v>
      </c>
      <c r="G1605" s="10">
        <v>60800</v>
      </c>
      <c r="H1605" s="10">
        <v>1</v>
      </c>
      <c r="I1605" s="10">
        <v>25000</v>
      </c>
      <c r="J1605" s="10">
        <v>1353</v>
      </c>
      <c r="K1605" s="10">
        <v>5</v>
      </c>
    </row>
    <row r="1606" spans="1:13">
      <c r="A1606" s="1" t="s">
        <v>293</v>
      </c>
      <c r="B1606" s="1" t="s">
        <v>290</v>
      </c>
      <c r="C1606" s="1">
        <v>2021</v>
      </c>
      <c r="D1606" s="14" t="s">
        <v>20</v>
      </c>
      <c r="E1606">
        <v>12</v>
      </c>
      <c r="F1606" s="10">
        <v>100000</v>
      </c>
      <c r="G1606" s="10">
        <v>776735</v>
      </c>
      <c r="H1606" s="10">
        <v>0</v>
      </c>
      <c r="I1606" s="10">
        <v>0</v>
      </c>
      <c r="J1606" s="10">
        <v>1633</v>
      </c>
      <c r="K1606" s="10">
        <v>21</v>
      </c>
    </row>
    <row r="1607" spans="1:13">
      <c r="A1607" s="1" t="s">
        <v>293</v>
      </c>
      <c r="B1607" s="1" t="s">
        <v>290</v>
      </c>
      <c r="C1607" s="1">
        <v>2021</v>
      </c>
      <c r="D1607" s="14" t="s">
        <v>21</v>
      </c>
      <c r="E1607">
        <v>13</v>
      </c>
      <c r="F1607" s="10">
        <v>1300000</v>
      </c>
      <c r="G1607" s="10">
        <v>426718</v>
      </c>
      <c r="H1607" s="10">
        <v>0</v>
      </c>
      <c r="I1607" s="10">
        <v>0</v>
      </c>
      <c r="J1607" s="10">
        <v>33130</v>
      </c>
      <c r="K1607" s="10">
        <v>45</v>
      </c>
    </row>
    <row r="1608" spans="1:13">
      <c r="A1608" s="1" t="s">
        <v>293</v>
      </c>
      <c r="B1608" s="1" t="s">
        <v>290</v>
      </c>
      <c r="C1608" s="1">
        <v>2021</v>
      </c>
      <c r="D1608" s="14" t="s">
        <v>22</v>
      </c>
      <c r="E1608">
        <v>14</v>
      </c>
      <c r="F1608" s="10">
        <v>2017032</v>
      </c>
      <c r="G1608" s="10">
        <v>847500</v>
      </c>
      <c r="H1608" s="10">
        <v>0</v>
      </c>
      <c r="I1608" s="10">
        <v>0</v>
      </c>
      <c r="J1608" s="10">
        <v>5654</v>
      </c>
      <c r="K1608" s="10">
        <v>13</v>
      </c>
    </row>
    <row r="1609" spans="1:13">
      <c r="A1609" s="1" t="s">
        <v>293</v>
      </c>
      <c r="B1609" s="1" t="s">
        <v>290</v>
      </c>
      <c r="C1609" s="1">
        <v>2021</v>
      </c>
      <c r="D1609" s="14" t="s">
        <v>23</v>
      </c>
      <c r="E1609">
        <v>15</v>
      </c>
      <c r="F1609" s="10">
        <v>0</v>
      </c>
      <c r="G1609" s="10">
        <v>86000</v>
      </c>
      <c r="H1609" s="10">
        <v>0</v>
      </c>
      <c r="I1609" s="10">
        <v>0</v>
      </c>
      <c r="J1609" s="10">
        <v>5045</v>
      </c>
    </row>
    <row r="1610" spans="1:13">
      <c r="A1610" s="1" t="s">
        <v>293</v>
      </c>
      <c r="B1610" s="1" t="s">
        <v>290</v>
      </c>
      <c r="C1610" s="1">
        <v>2021</v>
      </c>
      <c r="D1610" s="14" t="s">
        <v>24</v>
      </c>
      <c r="E1610">
        <v>16</v>
      </c>
      <c r="F1610" s="10">
        <v>0</v>
      </c>
      <c r="G1610" s="10">
        <v>53400</v>
      </c>
      <c r="H1610" s="10">
        <v>2</v>
      </c>
      <c r="I1610" s="10">
        <v>100000</v>
      </c>
      <c r="J1610" s="10">
        <v>5439</v>
      </c>
      <c r="K1610" s="10">
        <v>12</v>
      </c>
    </row>
    <row r="1611" spans="1:13">
      <c r="A1611" s="1" t="s">
        <v>293</v>
      </c>
      <c r="B1611" s="1" t="s">
        <v>290</v>
      </c>
      <c r="C1611" s="1">
        <v>2021</v>
      </c>
      <c r="D1611" s="14" t="s">
        <v>25</v>
      </c>
      <c r="E1611">
        <v>17</v>
      </c>
      <c r="F1611" s="10">
        <f>SUM(F1612:F1617)</f>
        <v>11398222</v>
      </c>
      <c r="G1611" s="10">
        <f>SUM(G1612:G1617)</f>
        <v>1150016</v>
      </c>
      <c r="H1611" s="10">
        <f>SUM(H1612:H1617)</f>
        <v>4</v>
      </c>
      <c r="I1611" s="10">
        <f>SUM(I1612:I1617)</f>
        <v>275000</v>
      </c>
      <c r="J1611" s="10">
        <f>SUM(J1612:J1617)</f>
        <v>10750</v>
      </c>
      <c r="K1611" s="10">
        <f>SUM(K1612:K1617)</f>
        <v>172</v>
      </c>
      <c r="M1611" s="15"/>
    </row>
    <row r="1612" spans="1:13">
      <c r="A1612" s="1" t="s">
        <v>293</v>
      </c>
      <c r="B1612" s="1" t="s">
        <v>290</v>
      </c>
      <c r="C1612" s="1">
        <v>2021</v>
      </c>
      <c r="D1612" s="14" t="s">
        <v>26</v>
      </c>
      <c r="E1612">
        <v>18</v>
      </c>
      <c r="F1612" s="10">
        <v>0</v>
      </c>
      <c r="G1612" s="10">
        <v>490000</v>
      </c>
      <c r="H1612" s="10">
        <v>0</v>
      </c>
      <c r="I1612" s="10">
        <v>0</v>
      </c>
      <c r="J1612" s="10">
        <v>1044</v>
      </c>
      <c r="K1612" s="10">
        <v>29</v>
      </c>
      <c r="M1612" s="15"/>
    </row>
    <row r="1613" spans="1:13">
      <c r="A1613" s="1" t="s">
        <v>293</v>
      </c>
      <c r="B1613" s="1" t="s">
        <v>290</v>
      </c>
      <c r="C1613" s="1">
        <v>2021</v>
      </c>
      <c r="D1613" s="14" t="s">
        <v>27</v>
      </c>
      <c r="E1613">
        <v>19</v>
      </c>
      <c r="F1613" s="10">
        <v>0</v>
      </c>
      <c r="G1613" s="10">
        <v>8000</v>
      </c>
      <c r="H1613" s="10">
        <v>1</v>
      </c>
      <c r="I1613" s="10">
        <v>25000</v>
      </c>
      <c r="J1613" s="10">
        <v>500</v>
      </c>
      <c r="K1613" s="10">
        <v>16</v>
      </c>
      <c r="M1613" s="15"/>
    </row>
    <row r="1614" spans="1:13">
      <c r="A1614" s="1" t="s">
        <v>293</v>
      </c>
      <c r="B1614" s="1" t="s">
        <v>290</v>
      </c>
      <c r="C1614" s="1">
        <v>2021</v>
      </c>
      <c r="D1614" s="14" t="s">
        <v>28</v>
      </c>
      <c r="E1614">
        <v>20</v>
      </c>
      <c r="F1614" s="10">
        <v>0</v>
      </c>
      <c r="G1614" s="10">
        <v>0</v>
      </c>
      <c r="H1614" s="10">
        <v>1</v>
      </c>
      <c r="I1614" s="10">
        <v>50000</v>
      </c>
      <c r="J1614" s="10">
        <v>360</v>
      </c>
      <c r="K1614" s="10">
        <v>28</v>
      </c>
      <c r="M1614" s="15"/>
    </row>
    <row r="1615" spans="1:13">
      <c r="A1615" s="1" t="s">
        <v>293</v>
      </c>
      <c r="B1615" s="1" t="s">
        <v>290</v>
      </c>
      <c r="C1615" s="1">
        <v>2021</v>
      </c>
      <c r="D1615" s="14" t="s">
        <v>29</v>
      </c>
      <c r="E1615">
        <v>21</v>
      </c>
      <c r="F1615" s="10">
        <v>230000</v>
      </c>
      <c r="G1615" s="10">
        <v>0</v>
      </c>
      <c r="H1615" s="10">
        <v>0</v>
      </c>
      <c r="I1615" s="10">
        <v>0</v>
      </c>
      <c r="J1615" s="10">
        <v>63</v>
      </c>
      <c r="K1615" s="10">
        <v>4</v>
      </c>
    </row>
    <row r="1616" spans="1:13">
      <c r="A1616" s="1" t="s">
        <v>293</v>
      </c>
      <c r="B1616" s="1" t="s">
        <v>290</v>
      </c>
      <c r="C1616" s="1">
        <v>2021</v>
      </c>
      <c r="D1616" s="14" t="s">
        <v>30</v>
      </c>
      <c r="E1616">
        <v>22</v>
      </c>
      <c r="F1616" s="10">
        <v>0</v>
      </c>
      <c r="G1616" s="10">
        <v>135500</v>
      </c>
      <c r="H1616" s="10">
        <v>2</v>
      </c>
      <c r="I1616" s="10">
        <v>200000</v>
      </c>
      <c r="J1616" s="10">
        <v>1231</v>
      </c>
      <c r="K1616" s="10">
        <v>44</v>
      </c>
    </row>
    <row r="1617" spans="1:11">
      <c r="A1617" s="1" t="s">
        <v>293</v>
      </c>
      <c r="B1617" s="1" t="s">
        <v>290</v>
      </c>
      <c r="C1617" s="1">
        <v>2021</v>
      </c>
      <c r="D1617" s="38" t="s">
        <v>246</v>
      </c>
      <c r="E1617">
        <v>23</v>
      </c>
      <c r="F1617" s="10">
        <v>11168222</v>
      </c>
      <c r="G1617" s="10">
        <v>516516</v>
      </c>
      <c r="H1617" s="10">
        <v>0</v>
      </c>
      <c r="I1617" s="10">
        <v>0</v>
      </c>
      <c r="J1617" s="10">
        <v>7552</v>
      </c>
      <c r="K1617" s="10">
        <v>51</v>
      </c>
    </row>
    <row r="1618" spans="1:11">
      <c r="A1618" s="1" t="s">
        <v>293</v>
      </c>
      <c r="B1618" s="1" t="s">
        <v>290</v>
      </c>
      <c r="C1618" s="1">
        <v>2021</v>
      </c>
      <c r="D1618" s="14" t="s">
        <v>31</v>
      </c>
      <c r="E1618">
        <v>24</v>
      </c>
      <c r="F1618" s="10">
        <v>1725159</v>
      </c>
      <c r="G1618" s="10">
        <v>47487</v>
      </c>
      <c r="H1618" s="10">
        <v>0</v>
      </c>
      <c r="I1618" s="10">
        <v>0</v>
      </c>
      <c r="J1618" s="10">
        <v>468</v>
      </c>
      <c r="K1618" s="10">
        <v>19</v>
      </c>
    </row>
    <row r="1619" spans="1:11">
      <c r="A1619" s="1" t="s">
        <v>293</v>
      </c>
      <c r="B1619" s="1" t="s">
        <v>290</v>
      </c>
      <c r="C1619" s="1">
        <v>2021</v>
      </c>
      <c r="D1619" s="14" t="s">
        <v>32</v>
      </c>
      <c r="E1619">
        <v>25</v>
      </c>
      <c r="F1619" s="10">
        <v>146828</v>
      </c>
      <c r="G1619" s="10">
        <v>273000</v>
      </c>
      <c r="H1619" s="10">
        <v>0</v>
      </c>
      <c r="I1619" s="10">
        <v>0</v>
      </c>
      <c r="J1619" s="10">
        <v>3545</v>
      </c>
      <c r="K1619" s="10">
        <v>109</v>
      </c>
    </row>
    <row r="1620" spans="1:11">
      <c r="A1620" s="1" t="s">
        <v>293</v>
      </c>
      <c r="B1620" s="1" t="s">
        <v>290</v>
      </c>
      <c r="C1620" s="1">
        <v>2021</v>
      </c>
      <c r="D1620" s="14" t="s">
        <v>33</v>
      </c>
      <c r="E1620">
        <v>26</v>
      </c>
      <c r="F1620" s="10">
        <v>500000</v>
      </c>
      <c r="G1620" s="10">
        <v>2763700</v>
      </c>
      <c r="H1620" s="10">
        <v>1</v>
      </c>
      <c r="I1620" s="10">
        <v>50000</v>
      </c>
      <c r="J1620" s="10">
        <v>19068</v>
      </c>
      <c r="K1620" s="10">
        <v>80</v>
      </c>
    </row>
    <row r="1621" spans="1:11">
      <c r="A1621" s="1" t="s">
        <v>293</v>
      </c>
      <c r="B1621" s="1" t="s">
        <v>290</v>
      </c>
      <c r="C1621" s="1">
        <v>2021</v>
      </c>
      <c r="D1621" s="14" t="s">
        <v>34</v>
      </c>
      <c r="E1621">
        <v>27</v>
      </c>
      <c r="F1621" s="10">
        <v>0</v>
      </c>
      <c r="G1621" s="10">
        <v>97980</v>
      </c>
      <c r="H1621" s="10">
        <v>0</v>
      </c>
      <c r="I1621" s="10">
        <v>0</v>
      </c>
      <c r="J1621" s="10">
        <v>3620</v>
      </c>
    </row>
    <row r="1622" spans="1:11">
      <c r="A1622" s="1" t="s">
        <v>211</v>
      </c>
      <c r="B1622" s="1" t="s">
        <v>296</v>
      </c>
      <c r="C1622" s="1">
        <v>2021</v>
      </c>
      <c r="D1622" s="14" t="s">
        <v>9</v>
      </c>
      <c r="E1622">
        <v>1</v>
      </c>
      <c r="F1622" s="10">
        <f>SUM(F1623:F1628)</f>
        <v>5382000</v>
      </c>
      <c r="G1622" s="10">
        <f>SUM(G1623:G1628)</f>
        <v>1820604</v>
      </c>
      <c r="H1622" s="10">
        <f>SUM(H1623:H1628)</f>
        <v>10</v>
      </c>
      <c r="I1622" s="10">
        <f>SUM(I1623:I1628)</f>
        <v>1050000</v>
      </c>
      <c r="J1622" s="10">
        <f>SUM(J1623:J1628)</f>
        <v>33350</v>
      </c>
      <c r="K1622" s="10">
        <f>SUM(K1623:K1628)</f>
        <v>160</v>
      </c>
    </row>
    <row r="1623" spans="1:11">
      <c r="A1623" s="1" t="s">
        <v>211</v>
      </c>
      <c r="B1623" s="1" t="s">
        <v>296</v>
      </c>
      <c r="C1623" s="1">
        <v>2021</v>
      </c>
      <c r="D1623" s="14" t="s">
        <v>10</v>
      </c>
      <c r="E1623">
        <v>2</v>
      </c>
      <c r="F1623" s="10">
        <v>0</v>
      </c>
      <c r="G1623" s="10">
        <v>0</v>
      </c>
      <c r="H1623" s="10">
        <v>4</v>
      </c>
      <c r="I1623" s="10">
        <v>420000</v>
      </c>
      <c r="J1623" s="10">
        <v>21</v>
      </c>
      <c r="K1623" s="10">
        <v>0</v>
      </c>
    </row>
    <row r="1624" spans="1:11">
      <c r="A1624" s="1" t="s">
        <v>211</v>
      </c>
      <c r="B1624" s="1" t="s">
        <v>296</v>
      </c>
      <c r="C1624" s="1">
        <v>2021</v>
      </c>
      <c r="D1624" s="14" t="s">
        <v>11</v>
      </c>
      <c r="E1624">
        <v>3</v>
      </c>
      <c r="F1624" s="10">
        <v>0</v>
      </c>
      <c r="G1624" s="10">
        <v>3203</v>
      </c>
      <c r="H1624" s="10">
        <v>3</v>
      </c>
      <c r="I1624" s="10">
        <v>315000</v>
      </c>
      <c r="J1624" s="10">
        <v>118</v>
      </c>
      <c r="K1624" s="10">
        <v>3</v>
      </c>
    </row>
    <row r="1625" spans="1:11">
      <c r="A1625" s="1" t="s">
        <v>211</v>
      </c>
      <c r="B1625" s="1" t="s">
        <v>296</v>
      </c>
      <c r="C1625" s="1">
        <v>2021</v>
      </c>
      <c r="D1625" s="14" t="s">
        <v>12</v>
      </c>
      <c r="E1625">
        <v>4</v>
      </c>
      <c r="F1625" s="10">
        <v>0</v>
      </c>
      <c r="G1625" s="10">
        <v>2145</v>
      </c>
      <c r="H1625" s="10">
        <v>0</v>
      </c>
      <c r="I1625" s="10">
        <v>0</v>
      </c>
      <c r="J1625" s="10">
        <v>130</v>
      </c>
      <c r="K1625" s="10">
        <v>6</v>
      </c>
    </row>
    <row r="1626" spans="1:11">
      <c r="A1626" s="1" t="s">
        <v>211</v>
      </c>
      <c r="B1626" s="1" t="s">
        <v>296</v>
      </c>
      <c r="C1626" s="1">
        <v>2021</v>
      </c>
      <c r="D1626" s="14" t="s">
        <v>13</v>
      </c>
      <c r="E1626">
        <v>5</v>
      </c>
      <c r="F1626" s="10">
        <v>5382000</v>
      </c>
      <c r="G1626" s="10">
        <v>1499650</v>
      </c>
      <c r="H1626" s="10">
        <v>2</v>
      </c>
      <c r="I1626" s="10">
        <v>210000</v>
      </c>
      <c r="J1626" s="10">
        <v>3436</v>
      </c>
      <c r="K1626" s="10">
        <v>14</v>
      </c>
    </row>
    <row r="1627" spans="1:11">
      <c r="A1627" s="1" t="s">
        <v>211</v>
      </c>
      <c r="B1627" s="1" t="s">
        <v>296</v>
      </c>
      <c r="C1627" s="1">
        <v>2021</v>
      </c>
      <c r="D1627" s="14" t="s">
        <v>14</v>
      </c>
      <c r="E1627">
        <v>6</v>
      </c>
      <c r="F1627" s="10">
        <v>0</v>
      </c>
      <c r="G1627" s="10">
        <v>2135</v>
      </c>
      <c r="H1627" s="10">
        <v>1</v>
      </c>
      <c r="I1627" s="10">
        <v>105000</v>
      </c>
      <c r="J1627" s="10">
        <v>19100</v>
      </c>
      <c r="K1627" s="10">
        <v>51</v>
      </c>
    </row>
    <row r="1628" spans="1:11">
      <c r="A1628" s="1" t="s">
        <v>211</v>
      </c>
      <c r="B1628" s="1" t="s">
        <v>296</v>
      </c>
      <c r="C1628" s="1">
        <v>2021</v>
      </c>
      <c r="D1628" s="14" t="s">
        <v>15</v>
      </c>
      <c r="E1628">
        <v>7</v>
      </c>
      <c r="F1628" s="10">
        <v>0</v>
      </c>
      <c r="G1628" s="10">
        <v>313471</v>
      </c>
      <c r="H1628" s="10">
        <v>0</v>
      </c>
      <c r="I1628" s="10">
        <v>0</v>
      </c>
      <c r="J1628" s="10">
        <v>10545</v>
      </c>
      <c r="K1628" s="10">
        <v>86</v>
      </c>
    </row>
    <row r="1629" spans="1:11">
      <c r="A1629" s="1" t="s">
        <v>211</v>
      </c>
      <c r="B1629" s="1" t="s">
        <v>296</v>
      </c>
      <c r="C1629" s="1">
        <v>2021</v>
      </c>
      <c r="D1629" s="14" t="s">
        <v>16</v>
      </c>
      <c r="E1629">
        <v>8</v>
      </c>
      <c r="F1629" s="10">
        <v>195200</v>
      </c>
      <c r="G1629" s="10">
        <v>292222</v>
      </c>
      <c r="H1629" s="10">
        <v>0</v>
      </c>
      <c r="I1629" s="10">
        <v>0</v>
      </c>
      <c r="J1629" s="10">
        <v>8749</v>
      </c>
      <c r="K1629" s="10">
        <v>138</v>
      </c>
    </row>
    <row r="1630" spans="1:11">
      <c r="A1630" s="1" t="s">
        <v>211</v>
      </c>
      <c r="B1630" s="1" t="s">
        <v>296</v>
      </c>
      <c r="C1630" s="1">
        <v>2021</v>
      </c>
      <c r="D1630" s="14" t="s">
        <v>17</v>
      </c>
      <c r="E1630">
        <v>9</v>
      </c>
      <c r="F1630" s="10">
        <v>1403100</v>
      </c>
      <c r="G1630" s="10">
        <v>362103</v>
      </c>
      <c r="H1630" s="10">
        <v>0</v>
      </c>
      <c r="I1630" s="10">
        <v>0</v>
      </c>
      <c r="J1630" s="10">
        <v>19956</v>
      </c>
      <c r="K1630" s="10">
        <v>170</v>
      </c>
    </row>
    <row r="1631" spans="1:11">
      <c r="A1631" s="1" t="s">
        <v>211</v>
      </c>
      <c r="B1631" s="1" t="s">
        <v>296</v>
      </c>
      <c r="C1631" s="1">
        <v>2021</v>
      </c>
      <c r="D1631" s="14" t="s">
        <v>18</v>
      </c>
      <c r="E1631">
        <v>10</v>
      </c>
      <c r="F1631" s="10">
        <v>199700</v>
      </c>
      <c r="G1631" s="10">
        <v>35020</v>
      </c>
      <c r="H1631" s="10">
        <v>0</v>
      </c>
      <c r="I1631" s="10">
        <v>0</v>
      </c>
      <c r="J1631" s="10">
        <v>1192</v>
      </c>
    </row>
    <row r="1632" spans="1:11">
      <c r="A1632" s="1" t="s">
        <v>211</v>
      </c>
      <c r="B1632" s="1" t="s">
        <v>296</v>
      </c>
      <c r="C1632" s="1">
        <v>2021</v>
      </c>
      <c r="D1632" s="14" t="s">
        <v>19</v>
      </c>
      <c r="E1632">
        <v>11</v>
      </c>
      <c r="F1632" s="10">
        <v>9513200</v>
      </c>
      <c r="G1632" s="10">
        <v>80240</v>
      </c>
      <c r="H1632" s="10">
        <v>0</v>
      </c>
      <c r="I1632" s="10">
        <v>0</v>
      </c>
      <c r="J1632" s="10">
        <v>35326</v>
      </c>
      <c r="K1632" s="10">
        <v>60</v>
      </c>
    </row>
    <row r="1633" spans="1:13">
      <c r="A1633" s="1" t="s">
        <v>211</v>
      </c>
      <c r="B1633" s="1" t="s">
        <v>296</v>
      </c>
      <c r="C1633" s="1">
        <v>2021</v>
      </c>
      <c r="D1633" s="14" t="s">
        <v>20</v>
      </c>
      <c r="E1633">
        <v>12</v>
      </c>
      <c r="F1633" s="10">
        <v>949300</v>
      </c>
      <c r="G1633" s="10">
        <v>161867</v>
      </c>
      <c r="H1633" s="10">
        <v>0</v>
      </c>
      <c r="I1633" s="10">
        <v>0</v>
      </c>
      <c r="J1633" s="10">
        <v>6453</v>
      </c>
      <c r="K1633" s="10">
        <v>542</v>
      </c>
    </row>
    <row r="1634" spans="1:13">
      <c r="A1634" s="1" t="s">
        <v>211</v>
      </c>
      <c r="B1634" s="1" t="s">
        <v>296</v>
      </c>
      <c r="C1634" s="1">
        <v>2021</v>
      </c>
      <c r="D1634" s="14" t="s">
        <v>21</v>
      </c>
      <c r="E1634">
        <v>13</v>
      </c>
      <c r="F1634" s="10">
        <v>22434000</v>
      </c>
      <c r="G1634" s="10">
        <v>2260524</v>
      </c>
      <c r="H1634" s="10">
        <v>0</v>
      </c>
      <c r="I1634" s="10">
        <v>0</v>
      </c>
      <c r="J1634" s="10">
        <v>138042</v>
      </c>
      <c r="K1634" s="10">
        <v>2248</v>
      </c>
    </row>
    <row r="1635" spans="1:13">
      <c r="A1635" s="1" t="s">
        <v>211</v>
      </c>
      <c r="B1635" s="1" t="s">
        <v>296</v>
      </c>
      <c r="C1635" s="1">
        <v>2021</v>
      </c>
      <c r="D1635" s="14" t="s">
        <v>22</v>
      </c>
      <c r="E1635">
        <v>14</v>
      </c>
      <c r="F1635" s="10">
        <v>999100</v>
      </c>
      <c r="G1635" s="10">
        <v>612033</v>
      </c>
      <c r="H1635" s="10">
        <v>0</v>
      </c>
      <c r="I1635" s="10">
        <v>0</v>
      </c>
      <c r="J1635" s="10">
        <v>86305</v>
      </c>
      <c r="K1635" s="10">
        <v>248</v>
      </c>
    </row>
    <row r="1636" spans="1:13">
      <c r="A1636" s="1" t="s">
        <v>211</v>
      </c>
      <c r="B1636" s="1" t="s">
        <v>296</v>
      </c>
      <c r="C1636" s="1">
        <v>2021</v>
      </c>
      <c r="D1636" s="14" t="s">
        <v>23</v>
      </c>
      <c r="E1636">
        <v>15</v>
      </c>
      <c r="F1636" s="10">
        <v>12000000</v>
      </c>
      <c r="G1636" s="10">
        <v>838330</v>
      </c>
      <c r="H1636" s="10">
        <v>36</v>
      </c>
      <c r="I1636" s="10">
        <v>31103206</v>
      </c>
      <c r="J1636" s="10">
        <v>109733</v>
      </c>
    </row>
    <row r="1637" spans="1:13">
      <c r="A1637" s="1" t="s">
        <v>211</v>
      </c>
      <c r="B1637" s="1" t="s">
        <v>296</v>
      </c>
      <c r="C1637" s="1">
        <v>2021</v>
      </c>
      <c r="D1637" s="14" t="s">
        <v>24</v>
      </c>
      <c r="E1637">
        <v>16</v>
      </c>
      <c r="F1637" s="10">
        <v>245000</v>
      </c>
      <c r="G1637" s="10">
        <v>1793112</v>
      </c>
      <c r="H1637" s="10">
        <v>0</v>
      </c>
      <c r="I1637" s="10">
        <v>0</v>
      </c>
      <c r="J1637" s="10">
        <v>88342</v>
      </c>
      <c r="K1637" s="10">
        <v>393</v>
      </c>
    </row>
    <row r="1638" spans="1:13">
      <c r="A1638" s="1" t="s">
        <v>211</v>
      </c>
      <c r="B1638" s="1" t="s">
        <v>296</v>
      </c>
      <c r="C1638" s="1">
        <v>2021</v>
      </c>
      <c r="D1638" s="14" t="s">
        <v>25</v>
      </c>
      <c r="E1638">
        <v>17</v>
      </c>
      <c r="F1638" s="10">
        <f>SUM(F1639:F1644)</f>
        <v>11634700</v>
      </c>
      <c r="G1638" s="10">
        <f>SUM(G1639:G1644)</f>
        <v>2722872</v>
      </c>
      <c r="H1638" s="10">
        <f>SUM(H1639:H1644)</f>
        <v>0</v>
      </c>
      <c r="I1638" s="10">
        <f>SUM(I1639:I1644)</f>
        <v>0</v>
      </c>
      <c r="J1638" s="10">
        <f>SUM(J1639:J1644)</f>
        <v>307627</v>
      </c>
      <c r="K1638" s="10">
        <f>SUM(K1639:K1644)</f>
        <v>1483</v>
      </c>
      <c r="M1638" s="15"/>
    </row>
    <row r="1639" spans="1:13">
      <c r="A1639" s="1" t="s">
        <v>211</v>
      </c>
      <c r="B1639" s="1" t="s">
        <v>296</v>
      </c>
      <c r="C1639" s="1">
        <v>2021</v>
      </c>
      <c r="D1639" s="14" t="s">
        <v>26</v>
      </c>
      <c r="E1639">
        <v>18</v>
      </c>
      <c r="F1639" s="10">
        <v>3627300</v>
      </c>
      <c r="G1639" s="10">
        <v>597224</v>
      </c>
      <c r="H1639" s="10">
        <v>0</v>
      </c>
      <c r="I1639" s="10">
        <v>0</v>
      </c>
      <c r="J1639" s="10">
        <v>120222</v>
      </c>
      <c r="K1639" s="10">
        <v>281</v>
      </c>
      <c r="M1639" s="15"/>
    </row>
    <row r="1640" spans="1:13">
      <c r="A1640" s="1" t="s">
        <v>211</v>
      </c>
      <c r="B1640" s="1" t="s">
        <v>296</v>
      </c>
      <c r="C1640" s="1">
        <v>2021</v>
      </c>
      <c r="D1640" s="14" t="s">
        <v>27</v>
      </c>
      <c r="E1640">
        <v>19</v>
      </c>
      <c r="F1640" s="10">
        <v>100000</v>
      </c>
      <c r="G1640" s="10">
        <v>26300</v>
      </c>
      <c r="H1640" s="10">
        <v>0</v>
      </c>
      <c r="I1640" s="10">
        <v>0</v>
      </c>
      <c r="J1640" s="10">
        <v>2516</v>
      </c>
      <c r="K1640" s="10">
        <v>78</v>
      </c>
      <c r="M1640" s="15"/>
    </row>
    <row r="1641" spans="1:13">
      <c r="A1641" s="1" t="s">
        <v>211</v>
      </c>
      <c r="B1641" s="1" t="s">
        <v>296</v>
      </c>
      <c r="C1641" s="1">
        <v>2021</v>
      </c>
      <c r="D1641" s="14" t="s">
        <v>28</v>
      </c>
      <c r="E1641">
        <v>20</v>
      </c>
      <c r="F1641" s="10">
        <v>1221000</v>
      </c>
      <c r="G1641" s="10">
        <v>5104</v>
      </c>
      <c r="H1641" s="10">
        <v>0</v>
      </c>
      <c r="I1641" s="10">
        <v>0</v>
      </c>
      <c r="J1641" s="10">
        <v>39788</v>
      </c>
      <c r="K1641" s="10">
        <v>254</v>
      </c>
      <c r="M1641" s="15"/>
    </row>
    <row r="1642" spans="1:13">
      <c r="A1642" s="1" t="s">
        <v>211</v>
      </c>
      <c r="B1642" s="1" t="s">
        <v>296</v>
      </c>
      <c r="C1642" s="1">
        <v>2021</v>
      </c>
      <c r="D1642" s="14" t="s">
        <v>29</v>
      </c>
      <c r="E1642">
        <v>21</v>
      </c>
      <c r="F1642" s="10">
        <v>3365000</v>
      </c>
      <c r="G1642" s="10">
        <v>672350</v>
      </c>
      <c r="H1642" s="10">
        <v>0</v>
      </c>
      <c r="I1642" s="10">
        <v>0</v>
      </c>
      <c r="J1642" s="10">
        <v>19696</v>
      </c>
      <c r="K1642" s="10">
        <v>117</v>
      </c>
    </row>
    <row r="1643" spans="1:13">
      <c r="A1643" s="1" t="s">
        <v>211</v>
      </c>
      <c r="B1643" s="1" t="s">
        <v>296</v>
      </c>
      <c r="C1643" s="1">
        <v>2021</v>
      </c>
      <c r="D1643" s="14" t="s">
        <v>30</v>
      </c>
      <c r="E1643">
        <v>22</v>
      </c>
      <c r="F1643" s="10">
        <v>621400</v>
      </c>
      <c r="G1643" s="10">
        <v>306520</v>
      </c>
      <c r="H1643" s="10">
        <v>0</v>
      </c>
      <c r="I1643" s="10">
        <v>0</v>
      </c>
      <c r="J1643" s="10">
        <v>54890</v>
      </c>
      <c r="K1643" s="10">
        <v>446</v>
      </c>
    </row>
    <row r="1644" spans="1:13">
      <c r="A1644" s="1" t="s">
        <v>211</v>
      </c>
      <c r="B1644" s="1" t="s">
        <v>296</v>
      </c>
      <c r="C1644" s="1">
        <v>2021</v>
      </c>
      <c r="D1644" s="38" t="s">
        <v>246</v>
      </c>
      <c r="E1644">
        <v>23</v>
      </c>
      <c r="F1644" s="10">
        <v>2700000</v>
      </c>
      <c r="G1644" s="10">
        <v>1115374</v>
      </c>
      <c r="H1644" s="10">
        <v>0</v>
      </c>
      <c r="I1644" s="10">
        <v>0</v>
      </c>
      <c r="J1644" s="10">
        <v>70515</v>
      </c>
      <c r="K1644" s="10">
        <v>307</v>
      </c>
    </row>
    <row r="1645" spans="1:13">
      <c r="A1645" s="1" t="s">
        <v>211</v>
      </c>
      <c r="B1645" s="1" t="s">
        <v>296</v>
      </c>
      <c r="C1645" s="1">
        <v>2021</v>
      </c>
      <c r="D1645" s="14" t="s">
        <v>31</v>
      </c>
      <c r="E1645">
        <v>24</v>
      </c>
      <c r="F1645" s="10">
        <v>1585600</v>
      </c>
      <c r="G1645" s="10">
        <v>424564</v>
      </c>
      <c r="H1645" s="10">
        <v>0</v>
      </c>
      <c r="I1645" s="10">
        <v>0</v>
      </c>
      <c r="J1645" s="10">
        <v>178522</v>
      </c>
      <c r="K1645" s="10">
        <v>444</v>
      </c>
    </row>
    <row r="1646" spans="1:13">
      <c r="A1646" s="1" t="s">
        <v>211</v>
      </c>
      <c r="B1646" s="1" t="s">
        <v>296</v>
      </c>
      <c r="C1646" s="1">
        <v>2021</v>
      </c>
      <c r="D1646" s="14" t="s">
        <v>32</v>
      </c>
      <c r="E1646">
        <v>25</v>
      </c>
      <c r="F1646" s="10">
        <v>21082900</v>
      </c>
      <c r="G1646" s="10">
        <v>987851</v>
      </c>
      <c r="H1646" s="10">
        <v>0</v>
      </c>
      <c r="I1646" s="10">
        <v>0</v>
      </c>
      <c r="J1646" s="10">
        <v>170847</v>
      </c>
      <c r="K1646" s="10">
        <v>652</v>
      </c>
    </row>
    <row r="1647" spans="1:13">
      <c r="A1647" s="1" t="s">
        <v>211</v>
      </c>
      <c r="B1647" s="1" t="s">
        <v>296</v>
      </c>
      <c r="C1647" s="1">
        <v>2021</v>
      </c>
      <c r="D1647" s="14" t="s">
        <v>33</v>
      </c>
      <c r="E1647">
        <v>26</v>
      </c>
      <c r="F1647" s="10">
        <v>1468000</v>
      </c>
      <c r="G1647" s="10">
        <v>1770057</v>
      </c>
      <c r="H1647" s="10">
        <v>0</v>
      </c>
      <c r="I1647" s="10">
        <v>0</v>
      </c>
      <c r="J1647" s="10">
        <v>130183</v>
      </c>
      <c r="K1647" s="10">
        <v>876</v>
      </c>
    </row>
    <row r="1648" spans="1:13">
      <c r="A1648" s="1" t="s">
        <v>211</v>
      </c>
      <c r="B1648" s="1" t="s">
        <v>296</v>
      </c>
      <c r="C1648" s="1">
        <v>2021</v>
      </c>
      <c r="D1648" s="14" t="s">
        <v>34</v>
      </c>
      <c r="E1648">
        <v>27</v>
      </c>
      <c r="F1648" s="10">
        <v>2107900</v>
      </c>
      <c r="G1648" s="10">
        <v>1274004</v>
      </c>
      <c r="I1648" s="10">
        <v>0</v>
      </c>
      <c r="J1648" s="10">
        <v>33149</v>
      </c>
    </row>
    <row r="1649" spans="1:11">
      <c r="A1649" s="1" t="s">
        <v>192</v>
      </c>
      <c r="B1649" s="1" t="s">
        <v>295</v>
      </c>
      <c r="C1649" s="1">
        <v>2021</v>
      </c>
      <c r="D1649" s="14" t="s">
        <v>9</v>
      </c>
      <c r="E1649">
        <v>1</v>
      </c>
      <c r="F1649" s="10">
        <f>SUM(F1650:F1655)</f>
        <v>0</v>
      </c>
      <c r="G1649" s="10">
        <f>SUM(G1650:G1655)</f>
        <v>344524</v>
      </c>
      <c r="H1649" s="10">
        <f>SUM(H1650:H1655)</f>
        <v>1</v>
      </c>
      <c r="I1649" s="10">
        <f>SUM(I1650:I1655)</f>
        <v>52941</v>
      </c>
      <c r="J1649" s="10">
        <f>SUM(J1650:J1655)</f>
        <v>5472</v>
      </c>
      <c r="K1649" s="10">
        <f>SUM(K1650:K1655)</f>
        <v>160</v>
      </c>
    </row>
    <row r="1650" spans="1:11">
      <c r="A1650" s="1" t="s">
        <v>192</v>
      </c>
      <c r="B1650" s="1" t="s">
        <v>295</v>
      </c>
      <c r="C1650" s="1">
        <v>2021</v>
      </c>
      <c r="D1650" s="14" t="s">
        <v>10</v>
      </c>
      <c r="E1650">
        <v>2</v>
      </c>
    </row>
    <row r="1651" spans="1:11">
      <c r="A1651" s="1" t="s">
        <v>192</v>
      </c>
      <c r="B1651" s="1" t="s">
        <v>295</v>
      </c>
      <c r="C1651" s="1">
        <v>2021</v>
      </c>
      <c r="D1651" s="14" t="s">
        <v>11</v>
      </c>
      <c r="E1651">
        <v>3</v>
      </c>
      <c r="J1651" s="10">
        <v>24</v>
      </c>
      <c r="K1651" s="10">
        <v>1</v>
      </c>
    </row>
    <row r="1652" spans="1:11">
      <c r="A1652" s="1" t="s">
        <v>192</v>
      </c>
      <c r="B1652" s="1" t="s">
        <v>295</v>
      </c>
      <c r="C1652" s="1">
        <v>2021</v>
      </c>
      <c r="D1652" s="14" t="s">
        <v>12</v>
      </c>
      <c r="E1652">
        <v>4</v>
      </c>
    </row>
    <row r="1653" spans="1:11">
      <c r="A1653" s="1" t="s">
        <v>192</v>
      </c>
      <c r="B1653" s="1" t="s">
        <v>295</v>
      </c>
      <c r="C1653" s="1">
        <v>2021</v>
      </c>
      <c r="D1653" s="14" t="s">
        <v>13</v>
      </c>
      <c r="E1653">
        <v>5</v>
      </c>
      <c r="G1653" s="10">
        <v>2000</v>
      </c>
      <c r="J1653" s="10">
        <v>63</v>
      </c>
      <c r="K1653" s="10">
        <v>5</v>
      </c>
    </row>
    <row r="1654" spans="1:11">
      <c r="A1654" s="1" t="s">
        <v>192</v>
      </c>
      <c r="B1654" s="1" t="s">
        <v>295</v>
      </c>
      <c r="C1654" s="1">
        <v>2021</v>
      </c>
      <c r="D1654" s="14" t="s">
        <v>14</v>
      </c>
      <c r="E1654">
        <v>6</v>
      </c>
      <c r="G1654" s="10">
        <v>130200</v>
      </c>
      <c r="J1654" s="10">
        <v>94</v>
      </c>
      <c r="K1654" s="10">
        <v>4</v>
      </c>
    </row>
    <row r="1655" spans="1:11">
      <c r="A1655" s="1" t="s">
        <v>192</v>
      </c>
      <c r="B1655" s="1" t="s">
        <v>295</v>
      </c>
      <c r="C1655" s="1">
        <v>2021</v>
      </c>
      <c r="D1655" s="14" t="s">
        <v>15</v>
      </c>
      <c r="E1655">
        <v>7</v>
      </c>
      <c r="G1655" s="10">
        <v>212324</v>
      </c>
      <c r="H1655" s="10">
        <v>1</v>
      </c>
      <c r="I1655" s="10">
        <v>52941</v>
      </c>
      <c r="J1655" s="10">
        <v>5291</v>
      </c>
      <c r="K1655" s="10">
        <v>150</v>
      </c>
    </row>
    <row r="1656" spans="1:11">
      <c r="A1656" s="1" t="s">
        <v>192</v>
      </c>
      <c r="B1656" s="1" t="s">
        <v>295</v>
      </c>
      <c r="C1656" s="1">
        <v>2021</v>
      </c>
      <c r="D1656" s="14" t="s">
        <v>16</v>
      </c>
      <c r="E1656">
        <v>8</v>
      </c>
      <c r="J1656" s="10">
        <v>3873</v>
      </c>
      <c r="K1656" s="10">
        <v>96</v>
      </c>
    </row>
    <row r="1657" spans="1:11">
      <c r="A1657" s="1" t="s">
        <v>192</v>
      </c>
      <c r="B1657" s="1" t="s">
        <v>295</v>
      </c>
      <c r="C1657" s="1">
        <v>2021</v>
      </c>
      <c r="D1657" s="14" t="s">
        <v>17</v>
      </c>
      <c r="E1657">
        <v>9</v>
      </c>
      <c r="F1657" s="10">
        <v>440000</v>
      </c>
      <c r="G1657" s="10">
        <v>82000</v>
      </c>
      <c r="H1657" s="10">
        <v>3</v>
      </c>
      <c r="I1657" s="10">
        <v>155812</v>
      </c>
      <c r="J1657" s="10">
        <v>253</v>
      </c>
      <c r="K1657" s="10">
        <v>35</v>
      </c>
    </row>
    <row r="1658" spans="1:11">
      <c r="A1658" s="1" t="s">
        <v>192</v>
      </c>
      <c r="B1658" s="1" t="s">
        <v>295</v>
      </c>
      <c r="C1658" s="1">
        <v>2021</v>
      </c>
      <c r="D1658" s="14" t="s">
        <v>18</v>
      </c>
      <c r="E1658">
        <v>10</v>
      </c>
      <c r="H1658" s="10">
        <v>1</v>
      </c>
      <c r="I1658" s="10">
        <v>62842</v>
      </c>
      <c r="J1658" s="10">
        <v>20</v>
      </c>
    </row>
    <row r="1659" spans="1:11">
      <c r="A1659" s="1" t="s">
        <v>192</v>
      </c>
      <c r="B1659" s="1" t="s">
        <v>295</v>
      </c>
      <c r="C1659" s="1">
        <v>2021</v>
      </c>
      <c r="D1659" s="14" t="s">
        <v>19</v>
      </c>
      <c r="E1659">
        <v>11</v>
      </c>
      <c r="J1659" s="10">
        <v>688</v>
      </c>
      <c r="K1659" s="10">
        <v>39</v>
      </c>
    </row>
    <row r="1660" spans="1:11">
      <c r="A1660" s="1" t="s">
        <v>192</v>
      </c>
      <c r="B1660" s="1" t="s">
        <v>295</v>
      </c>
      <c r="C1660" s="1">
        <v>2021</v>
      </c>
      <c r="D1660" s="14" t="s">
        <v>20</v>
      </c>
      <c r="E1660">
        <v>12</v>
      </c>
      <c r="J1660" s="10">
        <v>15264</v>
      </c>
      <c r="K1660" s="10">
        <v>126</v>
      </c>
    </row>
    <row r="1661" spans="1:11">
      <c r="A1661" s="1" t="s">
        <v>192</v>
      </c>
      <c r="B1661" s="1" t="s">
        <v>295</v>
      </c>
      <c r="C1661" s="1">
        <v>2021</v>
      </c>
      <c r="D1661" s="14" t="s">
        <v>21</v>
      </c>
      <c r="E1661">
        <v>13</v>
      </c>
      <c r="H1661" s="10">
        <v>5</v>
      </c>
      <c r="I1661" s="10">
        <v>227608</v>
      </c>
      <c r="J1661" s="10">
        <v>73180</v>
      </c>
      <c r="K1661" s="10">
        <v>636</v>
      </c>
    </row>
    <row r="1662" spans="1:11">
      <c r="A1662" s="1" t="s">
        <v>192</v>
      </c>
      <c r="B1662" s="1" t="s">
        <v>295</v>
      </c>
      <c r="C1662" s="1">
        <v>2021</v>
      </c>
      <c r="D1662" s="14" t="s">
        <v>22</v>
      </c>
      <c r="E1662">
        <v>14</v>
      </c>
      <c r="G1662" s="10">
        <v>264435</v>
      </c>
      <c r="H1662" s="10">
        <v>3</v>
      </c>
      <c r="I1662" s="10">
        <v>150448</v>
      </c>
      <c r="J1662" s="10">
        <v>908</v>
      </c>
      <c r="K1662" s="10">
        <v>84</v>
      </c>
    </row>
    <row r="1663" spans="1:11">
      <c r="A1663" s="1" t="s">
        <v>192</v>
      </c>
      <c r="B1663" s="1" t="s">
        <v>295</v>
      </c>
      <c r="C1663" s="1">
        <v>2021</v>
      </c>
      <c r="D1663" s="14" t="s">
        <v>23</v>
      </c>
      <c r="E1663">
        <v>15</v>
      </c>
      <c r="G1663" s="10">
        <v>627263</v>
      </c>
      <c r="J1663" s="10">
        <v>52941</v>
      </c>
    </row>
    <row r="1664" spans="1:11">
      <c r="A1664" s="1" t="s">
        <v>192</v>
      </c>
      <c r="B1664" s="1" t="s">
        <v>295</v>
      </c>
      <c r="C1664" s="1">
        <v>2021</v>
      </c>
      <c r="D1664" s="14" t="s">
        <v>24</v>
      </c>
      <c r="E1664">
        <v>16</v>
      </c>
      <c r="G1664" s="10">
        <v>25000</v>
      </c>
      <c r="J1664" s="10">
        <v>8439</v>
      </c>
      <c r="K1664" s="10">
        <v>64</v>
      </c>
    </row>
    <row r="1665" spans="1:13">
      <c r="A1665" s="1" t="s">
        <v>192</v>
      </c>
      <c r="B1665" s="1" t="s">
        <v>295</v>
      </c>
      <c r="C1665" s="1">
        <v>2021</v>
      </c>
      <c r="D1665" s="14" t="s">
        <v>25</v>
      </c>
      <c r="E1665">
        <v>17</v>
      </c>
      <c r="F1665" s="10">
        <f>SUM(F1666:F1671)</f>
        <v>0</v>
      </c>
      <c r="G1665" s="10">
        <f>SUM(G1666:G1671)</f>
        <v>0</v>
      </c>
      <c r="H1665" s="10">
        <f>SUM(H1666:H1671)</f>
        <v>5</v>
      </c>
      <c r="I1665" s="10">
        <f>SUM(I1666:I1671)</f>
        <v>283336</v>
      </c>
      <c r="J1665" s="10">
        <f>SUM(J1666:J1671)</f>
        <v>90870</v>
      </c>
      <c r="K1665" s="10">
        <f>SUM(K1666:K1671)</f>
        <v>151</v>
      </c>
      <c r="M1665" s="15"/>
    </row>
    <row r="1666" spans="1:13">
      <c r="A1666" s="1" t="s">
        <v>192</v>
      </c>
      <c r="B1666" s="1" t="s">
        <v>295</v>
      </c>
      <c r="C1666" s="1">
        <v>2021</v>
      </c>
      <c r="D1666" s="14" t="s">
        <v>26</v>
      </c>
      <c r="E1666">
        <v>18</v>
      </c>
      <c r="J1666" s="10">
        <v>2730</v>
      </c>
      <c r="K1666" s="10">
        <v>40</v>
      </c>
      <c r="M1666" s="15"/>
    </row>
    <row r="1667" spans="1:13">
      <c r="A1667" s="1" t="s">
        <v>192</v>
      </c>
      <c r="B1667" s="1" t="s">
        <v>295</v>
      </c>
      <c r="C1667" s="1">
        <v>2021</v>
      </c>
      <c r="D1667" s="14" t="s">
        <v>27</v>
      </c>
      <c r="E1667">
        <v>19</v>
      </c>
      <c r="J1667" s="10">
        <v>280</v>
      </c>
      <c r="K1667" s="10">
        <v>4</v>
      </c>
      <c r="M1667" s="15"/>
    </row>
    <row r="1668" spans="1:13">
      <c r="A1668" s="1" t="s">
        <v>192</v>
      </c>
      <c r="B1668" s="1" t="s">
        <v>295</v>
      </c>
      <c r="C1668" s="1">
        <v>2021</v>
      </c>
      <c r="D1668" s="14" t="s">
        <v>28</v>
      </c>
      <c r="E1668">
        <v>20</v>
      </c>
      <c r="H1668" s="10">
        <v>1</v>
      </c>
      <c r="I1668" s="10">
        <v>49241</v>
      </c>
      <c r="J1668" s="10">
        <v>1502</v>
      </c>
      <c r="K1668" s="10">
        <v>14</v>
      </c>
      <c r="M1668" s="15"/>
    </row>
    <row r="1669" spans="1:13">
      <c r="A1669" s="1" t="s">
        <v>192</v>
      </c>
      <c r="B1669" s="1" t="s">
        <v>295</v>
      </c>
      <c r="C1669" s="1">
        <v>2021</v>
      </c>
      <c r="D1669" s="14" t="s">
        <v>29</v>
      </c>
      <c r="E1669">
        <v>21</v>
      </c>
      <c r="H1669" s="10">
        <v>1</v>
      </c>
      <c r="I1669" s="10">
        <v>48301</v>
      </c>
      <c r="J1669" s="10">
        <v>163</v>
      </c>
      <c r="K1669" s="10">
        <v>17</v>
      </c>
    </row>
    <row r="1670" spans="1:13">
      <c r="A1670" s="1" t="s">
        <v>192</v>
      </c>
      <c r="B1670" s="1" t="s">
        <v>295</v>
      </c>
      <c r="C1670" s="1">
        <v>2021</v>
      </c>
      <c r="D1670" s="14" t="s">
        <v>30</v>
      </c>
      <c r="E1670">
        <v>22</v>
      </c>
      <c r="J1670" s="10">
        <v>20170</v>
      </c>
      <c r="K1670" s="10">
        <v>65</v>
      </c>
    </row>
    <row r="1671" spans="1:13">
      <c r="A1671" s="1" t="s">
        <v>192</v>
      </c>
      <c r="B1671" s="1" t="s">
        <v>295</v>
      </c>
      <c r="C1671" s="1">
        <v>2021</v>
      </c>
      <c r="D1671" s="38" t="s">
        <v>246</v>
      </c>
      <c r="E1671">
        <v>23</v>
      </c>
      <c r="H1671" s="10">
        <v>3</v>
      </c>
      <c r="I1671" s="10">
        <v>185794</v>
      </c>
      <c r="J1671" s="10">
        <v>66025</v>
      </c>
      <c r="K1671" s="10">
        <v>11</v>
      </c>
    </row>
    <row r="1672" spans="1:13">
      <c r="A1672" s="1" t="s">
        <v>192</v>
      </c>
      <c r="B1672" s="1" t="s">
        <v>295</v>
      </c>
      <c r="C1672" s="1">
        <v>2021</v>
      </c>
      <c r="D1672" s="14" t="s">
        <v>31</v>
      </c>
      <c r="E1672">
        <v>24</v>
      </c>
      <c r="H1672" s="10">
        <v>2</v>
      </c>
      <c r="I1672" s="10">
        <v>104024</v>
      </c>
      <c r="J1672" s="10">
        <v>31280</v>
      </c>
      <c r="K1672" s="10">
        <v>84</v>
      </c>
    </row>
    <row r="1673" spans="1:13">
      <c r="A1673" s="1" t="s">
        <v>192</v>
      </c>
      <c r="B1673" s="1" t="s">
        <v>295</v>
      </c>
      <c r="C1673" s="1">
        <v>2021</v>
      </c>
      <c r="D1673" s="14" t="s">
        <v>32</v>
      </c>
      <c r="E1673">
        <v>25</v>
      </c>
      <c r="H1673" s="10">
        <v>7</v>
      </c>
      <c r="I1673" s="10">
        <v>365606</v>
      </c>
      <c r="J1673" s="10">
        <v>92457</v>
      </c>
      <c r="K1673" s="10">
        <v>647</v>
      </c>
    </row>
    <row r="1674" spans="1:13">
      <c r="A1674" s="1" t="s">
        <v>192</v>
      </c>
      <c r="B1674" s="1" t="s">
        <v>295</v>
      </c>
      <c r="C1674" s="1">
        <v>2021</v>
      </c>
      <c r="D1674" s="14" t="s">
        <v>33</v>
      </c>
      <c r="E1674">
        <v>26</v>
      </c>
      <c r="G1674" s="10">
        <v>1580314</v>
      </c>
      <c r="H1674" s="10">
        <v>3</v>
      </c>
      <c r="I1674" s="10">
        <v>150324</v>
      </c>
      <c r="J1674" s="10">
        <v>71511</v>
      </c>
      <c r="K1674" s="10">
        <v>304</v>
      </c>
    </row>
    <row r="1675" spans="1:13">
      <c r="A1675" s="1" t="s">
        <v>192</v>
      </c>
      <c r="B1675" s="1" t="s">
        <v>295</v>
      </c>
      <c r="C1675" s="1">
        <v>2021</v>
      </c>
      <c r="D1675" s="14" t="s">
        <v>34</v>
      </c>
      <c r="E1675">
        <v>27</v>
      </c>
      <c r="J1675" s="10">
        <v>3758</v>
      </c>
    </row>
    <row r="1676" spans="1:13">
      <c r="A1676" s="1" t="s">
        <v>217</v>
      </c>
      <c r="B1676" s="1" t="s">
        <v>277</v>
      </c>
      <c r="C1676" s="1">
        <v>2021</v>
      </c>
      <c r="D1676" s="14" t="s">
        <v>9</v>
      </c>
      <c r="E1676">
        <v>1</v>
      </c>
      <c r="F1676" s="10">
        <f>SUM(F1677:F1682)</f>
        <v>59577069</v>
      </c>
      <c r="G1676" s="10">
        <f>SUM(G1677:G1682)</f>
        <v>843686</v>
      </c>
      <c r="H1676" s="10">
        <f>SUM(H1677:H1682)</f>
        <v>4</v>
      </c>
      <c r="I1676" s="10">
        <f>SUM(I1677:I1682)</f>
        <v>59577069</v>
      </c>
      <c r="J1676" s="10">
        <f>SUM(J1677:J1682)</f>
        <v>9431</v>
      </c>
      <c r="K1676" s="10">
        <f>SUM(K1677:K1682)</f>
        <v>445</v>
      </c>
    </row>
    <row r="1677" spans="1:13">
      <c r="A1677" s="1" t="s">
        <v>217</v>
      </c>
      <c r="B1677" s="1" t="s">
        <v>277</v>
      </c>
      <c r="C1677" s="1">
        <v>2021</v>
      </c>
      <c r="D1677" s="14" t="s">
        <v>10</v>
      </c>
      <c r="E1677">
        <v>2</v>
      </c>
      <c r="F1677" s="10">
        <v>0</v>
      </c>
      <c r="G1677" s="10">
        <v>0</v>
      </c>
      <c r="H1677" s="10">
        <v>0</v>
      </c>
      <c r="I1677" s="10">
        <v>0</v>
      </c>
      <c r="J1677" s="10">
        <v>244</v>
      </c>
      <c r="K1677" s="10">
        <v>4</v>
      </c>
    </row>
    <row r="1678" spans="1:13">
      <c r="A1678" s="1" t="s">
        <v>217</v>
      </c>
      <c r="B1678" s="1" t="s">
        <v>277</v>
      </c>
      <c r="C1678" s="1">
        <v>2021</v>
      </c>
      <c r="D1678" s="14" t="s">
        <v>11</v>
      </c>
      <c r="E1678">
        <v>3</v>
      </c>
      <c r="F1678" s="10">
        <v>0</v>
      </c>
      <c r="G1678" s="10">
        <v>141000</v>
      </c>
      <c r="H1678" s="10">
        <v>0</v>
      </c>
      <c r="I1678" s="10">
        <v>0</v>
      </c>
      <c r="J1678" s="10">
        <v>396</v>
      </c>
      <c r="K1678" s="10">
        <v>14</v>
      </c>
    </row>
    <row r="1679" spans="1:13">
      <c r="A1679" s="1" t="s">
        <v>217</v>
      </c>
      <c r="B1679" s="1" t="s">
        <v>277</v>
      </c>
      <c r="C1679" s="1">
        <v>2021</v>
      </c>
      <c r="D1679" s="14" t="s">
        <v>12</v>
      </c>
      <c r="E1679">
        <v>4</v>
      </c>
      <c r="F1679" s="10">
        <v>0</v>
      </c>
      <c r="G1679" s="10">
        <v>0</v>
      </c>
      <c r="H1679" s="10">
        <v>0</v>
      </c>
      <c r="I1679" s="10">
        <v>0</v>
      </c>
      <c r="J1679" s="10">
        <v>80</v>
      </c>
      <c r="K1679" s="10">
        <v>8</v>
      </c>
    </row>
    <row r="1680" spans="1:13">
      <c r="A1680" s="1" t="s">
        <v>217</v>
      </c>
      <c r="B1680" s="1" t="s">
        <v>277</v>
      </c>
      <c r="C1680" s="1">
        <v>2021</v>
      </c>
      <c r="D1680" s="14" t="s">
        <v>13</v>
      </c>
      <c r="E1680">
        <v>5</v>
      </c>
      <c r="F1680" s="10">
        <v>59577069</v>
      </c>
      <c r="G1680" s="10">
        <v>0</v>
      </c>
      <c r="H1680" s="10">
        <v>4</v>
      </c>
      <c r="I1680" s="10">
        <v>59577069</v>
      </c>
      <c r="J1680" s="10">
        <v>221</v>
      </c>
      <c r="K1680" s="10">
        <v>5</v>
      </c>
    </row>
    <row r="1681" spans="1:13">
      <c r="A1681" s="1" t="s">
        <v>217</v>
      </c>
      <c r="B1681" s="1" t="s">
        <v>277</v>
      </c>
      <c r="C1681" s="1">
        <v>2021</v>
      </c>
      <c r="D1681" s="14" t="s">
        <v>14</v>
      </c>
      <c r="E1681">
        <v>6</v>
      </c>
      <c r="F1681" s="10">
        <v>0</v>
      </c>
      <c r="G1681" s="10">
        <v>15000</v>
      </c>
      <c r="H1681" s="10">
        <v>0</v>
      </c>
      <c r="I1681" s="10">
        <v>0</v>
      </c>
      <c r="J1681" s="10">
        <v>1913</v>
      </c>
      <c r="K1681" s="10">
        <v>386</v>
      </c>
    </row>
    <row r="1682" spans="1:13">
      <c r="A1682" s="1" t="s">
        <v>217</v>
      </c>
      <c r="B1682" s="1" t="s">
        <v>277</v>
      </c>
      <c r="C1682" s="1">
        <v>2021</v>
      </c>
      <c r="D1682" s="14" t="s">
        <v>15</v>
      </c>
      <c r="E1682">
        <v>7</v>
      </c>
      <c r="F1682" s="10">
        <v>0</v>
      </c>
      <c r="G1682" s="10">
        <v>687686</v>
      </c>
      <c r="H1682" s="10">
        <v>0</v>
      </c>
      <c r="I1682" s="10">
        <v>0</v>
      </c>
      <c r="J1682" s="10">
        <v>6577</v>
      </c>
      <c r="K1682" s="10">
        <v>28</v>
      </c>
    </row>
    <row r="1683" spans="1:13">
      <c r="A1683" s="1" t="s">
        <v>217</v>
      </c>
      <c r="B1683" s="1" t="s">
        <v>277</v>
      </c>
      <c r="C1683" s="1">
        <v>2021</v>
      </c>
      <c r="D1683" s="14" t="s">
        <v>16</v>
      </c>
      <c r="E1683">
        <v>8</v>
      </c>
      <c r="F1683" s="10">
        <v>6595550</v>
      </c>
      <c r="G1683" s="10">
        <v>4033893</v>
      </c>
      <c r="H1683" s="10">
        <v>1</v>
      </c>
      <c r="I1683" s="10">
        <v>817732</v>
      </c>
      <c r="J1683" s="10">
        <v>3035</v>
      </c>
      <c r="K1683" s="10">
        <v>30</v>
      </c>
    </row>
    <row r="1684" spans="1:13">
      <c r="A1684" s="1" t="s">
        <v>217</v>
      </c>
      <c r="B1684" s="1" t="s">
        <v>277</v>
      </c>
      <c r="C1684" s="1">
        <v>2021</v>
      </c>
      <c r="D1684" s="14" t="s">
        <v>17</v>
      </c>
      <c r="E1684">
        <v>9</v>
      </c>
      <c r="F1684" s="10">
        <v>5787732</v>
      </c>
      <c r="G1684" s="10">
        <v>720580</v>
      </c>
      <c r="H1684" s="10">
        <v>0</v>
      </c>
      <c r="I1684" s="10">
        <v>0</v>
      </c>
      <c r="J1684" s="10">
        <v>4078</v>
      </c>
      <c r="K1684" s="10">
        <v>110</v>
      </c>
    </row>
    <row r="1685" spans="1:13">
      <c r="A1685" s="1" t="s">
        <v>217</v>
      </c>
      <c r="B1685" s="1" t="s">
        <v>277</v>
      </c>
      <c r="C1685" s="1">
        <v>2021</v>
      </c>
      <c r="D1685" s="14" t="s">
        <v>18</v>
      </c>
      <c r="E1685">
        <v>10</v>
      </c>
      <c r="F1685" s="10">
        <v>0</v>
      </c>
      <c r="G1685" s="10">
        <v>3000</v>
      </c>
      <c r="H1685" s="10">
        <v>0</v>
      </c>
      <c r="I1685" s="10">
        <v>0</v>
      </c>
      <c r="J1685" s="10">
        <v>26</v>
      </c>
    </row>
    <row r="1686" spans="1:13">
      <c r="A1686" s="1" t="s">
        <v>217</v>
      </c>
      <c r="B1686" s="1" t="s">
        <v>277</v>
      </c>
      <c r="C1686" s="1">
        <v>2021</v>
      </c>
      <c r="D1686" s="14" t="s">
        <v>19</v>
      </c>
      <c r="E1686">
        <v>11</v>
      </c>
      <c r="F1686" s="10">
        <v>2100000</v>
      </c>
      <c r="G1686" s="10">
        <v>147190</v>
      </c>
      <c r="H1686" s="10">
        <v>0</v>
      </c>
      <c r="I1686" s="10">
        <v>0</v>
      </c>
      <c r="J1686" s="10">
        <v>1564</v>
      </c>
      <c r="K1686" s="10">
        <v>13</v>
      </c>
    </row>
    <row r="1687" spans="1:13">
      <c r="A1687" s="1" t="s">
        <v>217</v>
      </c>
      <c r="B1687" s="1" t="s">
        <v>277</v>
      </c>
      <c r="C1687" s="1">
        <v>2021</v>
      </c>
      <c r="D1687" s="14" t="s">
        <v>20</v>
      </c>
      <c r="E1687">
        <v>12</v>
      </c>
      <c r="F1687" s="10">
        <v>25000000</v>
      </c>
      <c r="G1687" s="10">
        <v>19891256</v>
      </c>
      <c r="H1687" s="10">
        <v>0</v>
      </c>
      <c r="I1687" s="10">
        <v>0</v>
      </c>
      <c r="J1687" s="10">
        <v>8336</v>
      </c>
      <c r="K1687" s="10">
        <v>35</v>
      </c>
    </row>
    <row r="1688" spans="1:13">
      <c r="A1688" s="1" t="s">
        <v>217</v>
      </c>
      <c r="B1688" s="1" t="s">
        <v>277</v>
      </c>
      <c r="C1688" s="1">
        <v>2021</v>
      </c>
      <c r="D1688" s="14" t="s">
        <v>21</v>
      </c>
      <c r="E1688">
        <v>13</v>
      </c>
      <c r="F1688" s="10">
        <v>34194085</v>
      </c>
      <c r="G1688" s="10">
        <v>13627827</v>
      </c>
      <c r="H1688" s="10">
        <v>1</v>
      </c>
      <c r="I1688" s="10">
        <v>200183</v>
      </c>
      <c r="J1688" s="10">
        <v>215000</v>
      </c>
      <c r="K1688" s="10">
        <v>35</v>
      </c>
    </row>
    <row r="1689" spans="1:13">
      <c r="A1689" s="1" t="s">
        <v>217</v>
      </c>
      <c r="B1689" s="1" t="s">
        <v>277</v>
      </c>
      <c r="C1689" s="1">
        <v>2021</v>
      </c>
      <c r="D1689" s="14" t="s">
        <v>22</v>
      </c>
      <c r="E1689">
        <v>14</v>
      </c>
      <c r="F1689" s="10">
        <v>13650455</v>
      </c>
      <c r="G1689" s="10">
        <v>15912847</v>
      </c>
      <c r="H1689" s="10">
        <v>0</v>
      </c>
      <c r="I1689" s="10">
        <v>0</v>
      </c>
      <c r="J1689" s="10">
        <v>25461</v>
      </c>
      <c r="K1689" s="10">
        <v>66</v>
      </c>
    </row>
    <row r="1690" spans="1:13">
      <c r="A1690" s="1" t="s">
        <v>217</v>
      </c>
      <c r="B1690" s="1" t="s">
        <v>277</v>
      </c>
      <c r="C1690" s="1">
        <v>2021</v>
      </c>
      <c r="D1690" s="14" t="s">
        <v>23</v>
      </c>
      <c r="E1690">
        <v>15</v>
      </c>
      <c r="F1690" s="10">
        <v>1572511</v>
      </c>
      <c r="G1690" s="10">
        <v>13887521</v>
      </c>
      <c r="H1690" s="10">
        <v>2</v>
      </c>
      <c r="I1690" s="10">
        <v>720443</v>
      </c>
      <c r="J1690" s="10">
        <v>26653</v>
      </c>
    </row>
    <row r="1691" spans="1:13">
      <c r="A1691" s="1" t="s">
        <v>217</v>
      </c>
      <c r="B1691" s="1" t="s">
        <v>277</v>
      </c>
      <c r="C1691" s="1">
        <v>2021</v>
      </c>
      <c r="D1691" s="14" t="s">
        <v>24</v>
      </c>
      <c r="E1691">
        <v>16</v>
      </c>
      <c r="F1691" s="10">
        <v>0</v>
      </c>
      <c r="G1691" s="10">
        <v>1494330</v>
      </c>
      <c r="H1691" s="10">
        <v>0</v>
      </c>
      <c r="I1691" s="10">
        <v>0</v>
      </c>
      <c r="J1691" s="10">
        <v>30953</v>
      </c>
      <c r="K1691" s="10">
        <v>144</v>
      </c>
    </row>
    <row r="1692" spans="1:13">
      <c r="A1692" s="1" t="s">
        <v>217</v>
      </c>
      <c r="B1692" s="1" t="s">
        <v>277</v>
      </c>
      <c r="C1692" s="1">
        <v>2021</v>
      </c>
      <c r="D1692" s="14" t="s">
        <v>25</v>
      </c>
      <c r="E1692">
        <v>17</v>
      </c>
      <c r="F1692" s="10">
        <f>SUM(F1693:F1698)</f>
        <v>18203710</v>
      </c>
      <c r="G1692" s="10">
        <f>SUM(G1693:G1698)</f>
        <v>11591463</v>
      </c>
      <c r="H1692" s="10">
        <f>SUM(H1693:H1698)</f>
        <v>2</v>
      </c>
      <c r="I1692" s="10">
        <f>SUM(I1693:I1698)</f>
        <v>53661</v>
      </c>
      <c r="J1692" s="10">
        <f>SUM(J1693:J1698)</f>
        <v>174000</v>
      </c>
      <c r="K1692" s="10">
        <f>SUM(K1693:K1698)</f>
        <v>297</v>
      </c>
      <c r="L1692">
        <v>159000</v>
      </c>
      <c r="M1692" s="15"/>
    </row>
    <row r="1693" spans="1:13">
      <c r="A1693" s="1" t="s">
        <v>217</v>
      </c>
      <c r="B1693" s="1" t="s">
        <v>277</v>
      </c>
      <c r="C1693" s="1">
        <v>2021</v>
      </c>
      <c r="D1693" s="14" t="s">
        <v>26</v>
      </c>
      <c r="E1693">
        <v>18</v>
      </c>
      <c r="F1693" s="10">
        <v>8737285</v>
      </c>
      <c r="G1693" s="10">
        <v>6502145</v>
      </c>
      <c r="H1693" s="10">
        <v>0</v>
      </c>
      <c r="I1693" s="10">
        <v>0</v>
      </c>
      <c r="J1693" s="10">
        <v>46444</v>
      </c>
      <c r="K1693" s="10">
        <v>37</v>
      </c>
      <c r="M1693" s="15"/>
    </row>
    <row r="1694" spans="1:13">
      <c r="A1694" s="1" t="s">
        <v>217</v>
      </c>
      <c r="B1694" s="1" t="s">
        <v>277</v>
      </c>
      <c r="C1694" s="1">
        <v>2021</v>
      </c>
      <c r="D1694" s="14" t="s">
        <v>27</v>
      </c>
      <c r="E1694">
        <v>19</v>
      </c>
      <c r="F1694" s="10">
        <v>2208906</v>
      </c>
      <c r="G1694" s="10">
        <v>299235</v>
      </c>
      <c r="H1694" s="10">
        <v>0</v>
      </c>
      <c r="I1694" s="10">
        <v>0</v>
      </c>
      <c r="J1694" s="10">
        <v>231</v>
      </c>
      <c r="K1694" s="10">
        <v>13</v>
      </c>
      <c r="M1694" s="15"/>
    </row>
    <row r="1695" spans="1:13">
      <c r="A1695" s="1" t="s">
        <v>217</v>
      </c>
      <c r="B1695" s="1" t="s">
        <v>277</v>
      </c>
      <c r="C1695" s="1">
        <v>2021</v>
      </c>
      <c r="D1695" s="14" t="s">
        <v>28</v>
      </c>
      <c r="E1695">
        <v>20</v>
      </c>
      <c r="F1695" s="10">
        <v>0</v>
      </c>
      <c r="G1695" s="10">
        <v>98659</v>
      </c>
      <c r="H1695" s="10">
        <v>0</v>
      </c>
      <c r="I1695" s="10">
        <v>0</v>
      </c>
      <c r="J1695" s="10">
        <v>3400</v>
      </c>
      <c r="K1695" s="10">
        <v>104</v>
      </c>
      <c r="M1695" s="15"/>
    </row>
    <row r="1696" spans="1:13">
      <c r="A1696" s="1" t="s">
        <v>217</v>
      </c>
      <c r="B1696" s="1" t="s">
        <v>277</v>
      </c>
      <c r="C1696" s="1">
        <v>2021</v>
      </c>
      <c r="D1696" s="14" t="s">
        <v>29</v>
      </c>
      <c r="E1696">
        <v>21</v>
      </c>
      <c r="F1696" s="10">
        <v>0</v>
      </c>
      <c r="G1696" s="10">
        <v>1514598</v>
      </c>
      <c r="H1696" s="10">
        <v>0</v>
      </c>
      <c r="I1696" s="10">
        <v>0</v>
      </c>
      <c r="J1696" s="10">
        <v>738</v>
      </c>
      <c r="K1696" s="10">
        <v>17</v>
      </c>
    </row>
    <row r="1697" spans="1:11">
      <c r="A1697" s="1" t="s">
        <v>217</v>
      </c>
      <c r="B1697" s="1" t="s">
        <v>277</v>
      </c>
      <c r="C1697" s="1">
        <v>2021</v>
      </c>
      <c r="D1697" s="14" t="s">
        <v>30</v>
      </c>
      <c r="E1697">
        <v>22</v>
      </c>
      <c r="F1697" s="10">
        <v>6495034</v>
      </c>
      <c r="G1697" s="10">
        <v>733185</v>
      </c>
      <c r="H1697" s="10">
        <v>2</v>
      </c>
      <c r="I1697" s="10">
        <v>53661</v>
      </c>
      <c r="J1697" s="10">
        <v>12292</v>
      </c>
      <c r="K1697" s="10">
        <v>37</v>
      </c>
    </row>
    <row r="1698" spans="1:11">
      <c r="A1698" s="1" t="s">
        <v>217</v>
      </c>
      <c r="B1698" s="1" t="s">
        <v>277</v>
      </c>
      <c r="C1698" s="1">
        <v>2021</v>
      </c>
      <c r="D1698" s="38" t="s">
        <v>246</v>
      </c>
      <c r="E1698">
        <v>23</v>
      </c>
      <c r="F1698" s="10">
        <v>762485</v>
      </c>
      <c r="G1698" s="10">
        <v>2443641</v>
      </c>
      <c r="H1698" s="10">
        <v>0</v>
      </c>
      <c r="I1698" s="10">
        <v>0</v>
      </c>
      <c r="J1698" s="10">
        <v>110895</v>
      </c>
      <c r="K1698" s="10">
        <v>89</v>
      </c>
    </row>
    <row r="1699" spans="1:11">
      <c r="A1699" s="1" t="s">
        <v>217</v>
      </c>
      <c r="B1699" s="1" t="s">
        <v>277</v>
      </c>
      <c r="C1699" s="1">
        <v>2021</v>
      </c>
      <c r="D1699" s="14" t="s">
        <v>31</v>
      </c>
      <c r="E1699">
        <v>24</v>
      </c>
      <c r="F1699" s="10">
        <v>0</v>
      </c>
      <c r="G1699" s="10">
        <v>1227011</v>
      </c>
      <c r="H1699" s="10">
        <v>0</v>
      </c>
      <c r="I1699" s="10">
        <v>0</v>
      </c>
      <c r="J1699" s="10">
        <v>7315</v>
      </c>
      <c r="K1699" s="10">
        <v>174</v>
      </c>
    </row>
    <row r="1700" spans="1:11">
      <c r="A1700" s="1" t="s">
        <v>217</v>
      </c>
      <c r="B1700" s="1" t="s">
        <v>277</v>
      </c>
      <c r="C1700" s="1">
        <v>2021</v>
      </c>
      <c r="D1700" s="14" t="s">
        <v>32</v>
      </c>
      <c r="E1700">
        <v>25</v>
      </c>
      <c r="F1700" s="10">
        <v>1034046</v>
      </c>
      <c r="G1700" s="10">
        <v>3595804</v>
      </c>
      <c r="H1700" s="10">
        <v>2</v>
      </c>
      <c r="I1700" s="10">
        <v>11630312</v>
      </c>
      <c r="J1700" s="10">
        <v>70750</v>
      </c>
      <c r="K1700" s="10">
        <v>462</v>
      </c>
    </row>
    <row r="1701" spans="1:11">
      <c r="A1701" s="1" t="s">
        <v>217</v>
      </c>
      <c r="B1701" s="1" t="s">
        <v>277</v>
      </c>
      <c r="C1701" s="1">
        <v>2021</v>
      </c>
      <c r="D1701" s="14" t="s">
        <v>33</v>
      </c>
      <c r="E1701">
        <v>26</v>
      </c>
      <c r="F1701" s="10">
        <v>0</v>
      </c>
      <c r="G1701" s="10">
        <v>10443538</v>
      </c>
      <c r="H1701" s="10">
        <v>2</v>
      </c>
      <c r="I1701" s="10">
        <v>163204</v>
      </c>
      <c r="J1701" s="10">
        <v>219025</v>
      </c>
      <c r="K1701" s="10">
        <v>477</v>
      </c>
    </row>
    <row r="1702" spans="1:11">
      <c r="A1702" s="1" t="s">
        <v>217</v>
      </c>
      <c r="B1702" s="1" t="s">
        <v>277</v>
      </c>
      <c r="C1702" s="1">
        <v>2021</v>
      </c>
      <c r="D1702" s="14" t="s">
        <v>34</v>
      </c>
      <c r="E1702">
        <v>27</v>
      </c>
      <c r="F1702" s="10">
        <v>6357774</v>
      </c>
      <c r="G1702" s="10">
        <v>372251</v>
      </c>
      <c r="H1702" s="10">
        <v>1</v>
      </c>
      <c r="I1702" s="10">
        <v>64000</v>
      </c>
      <c r="J1702" s="10">
        <v>1276</v>
      </c>
    </row>
    <row r="1703" spans="1:11">
      <c r="A1703" s="1" t="s">
        <v>242</v>
      </c>
      <c r="B1703" s="1" t="s">
        <v>283</v>
      </c>
      <c r="C1703" s="1">
        <v>2021</v>
      </c>
      <c r="D1703" s="14" t="s">
        <v>9</v>
      </c>
      <c r="E1703">
        <v>1</v>
      </c>
      <c r="F1703" s="10">
        <f>SUM(F1704:F1709)</f>
        <v>67711095</v>
      </c>
      <c r="G1703" s="10">
        <f>SUM(G1704:G1709)</f>
        <v>0</v>
      </c>
      <c r="H1703" s="10">
        <f>SUM(H1704:H1709)</f>
        <v>460</v>
      </c>
      <c r="I1703" s="10">
        <f>SUM(I1704:I1709)</f>
        <v>19801642</v>
      </c>
      <c r="J1703" s="10">
        <f>SUM(J1704:J1709)</f>
        <v>202659</v>
      </c>
      <c r="K1703" s="10">
        <f>SUM(K1704:K1709)</f>
        <v>1</v>
      </c>
    </row>
    <row r="1704" spans="1:11">
      <c r="A1704" s="1" t="s">
        <v>242</v>
      </c>
      <c r="B1704" s="1" t="s">
        <v>283</v>
      </c>
      <c r="C1704" s="1">
        <v>2021</v>
      </c>
      <c r="D1704" s="14" t="s">
        <v>10</v>
      </c>
      <c r="E1704">
        <v>2</v>
      </c>
      <c r="F1704" s="10">
        <v>6385384</v>
      </c>
      <c r="G1704" s="10">
        <v>0</v>
      </c>
      <c r="H1704" s="10">
        <v>40</v>
      </c>
      <c r="I1704" s="10">
        <v>2237837</v>
      </c>
      <c r="J1704" s="10">
        <v>329</v>
      </c>
      <c r="K1704" s="10">
        <v>0</v>
      </c>
    </row>
    <row r="1705" spans="1:11">
      <c r="A1705" s="1" t="s">
        <v>242</v>
      </c>
      <c r="B1705" s="1" t="s">
        <v>283</v>
      </c>
      <c r="C1705" s="1">
        <v>2021</v>
      </c>
      <c r="D1705" s="14" t="s">
        <v>11</v>
      </c>
      <c r="E1705">
        <v>3</v>
      </c>
      <c r="F1705" s="10">
        <v>10171207</v>
      </c>
      <c r="G1705" s="10">
        <v>0</v>
      </c>
      <c r="H1705" s="10">
        <v>80</v>
      </c>
      <c r="I1705" s="10">
        <v>3969287</v>
      </c>
      <c r="J1705" s="10">
        <v>705</v>
      </c>
      <c r="K1705" s="10">
        <v>0</v>
      </c>
    </row>
    <row r="1706" spans="1:11">
      <c r="A1706" s="1" t="s">
        <v>242</v>
      </c>
      <c r="B1706" s="1" t="s">
        <v>283</v>
      </c>
      <c r="C1706" s="1">
        <v>2021</v>
      </c>
      <c r="D1706" s="14" t="s">
        <v>12</v>
      </c>
      <c r="E1706">
        <v>4</v>
      </c>
      <c r="F1706" s="10">
        <v>20000</v>
      </c>
      <c r="G1706" s="10">
        <v>0</v>
      </c>
      <c r="H1706" s="10">
        <v>1</v>
      </c>
      <c r="I1706" s="10">
        <v>20000</v>
      </c>
      <c r="J1706" s="10">
        <v>14</v>
      </c>
      <c r="K1706" s="10">
        <v>0</v>
      </c>
    </row>
    <row r="1707" spans="1:11">
      <c r="A1707" s="1" t="s">
        <v>242</v>
      </c>
      <c r="B1707" s="1" t="s">
        <v>283</v>
      </c>
      <c r="C1707" s="1">
        <v>2021</v>
      </c>
      <c r="D1707" s="14" t="s">
        <v>13</v>
      </c>
      <c r="E1707">
        <v>5</v>
      </c>
      <c r="F1707" s="10">
        <v>1667722</v>
      </c>
      <c r="G1707" s="10">
        <v>0</v>
      </c>
      <c r="H1707" s="10">
        <v>6</v>
      </c>
      <c r="I1707" s="10">
        <v>180000</v>
      </c>
      <c r="J1707" s="10">
        <v>47</v>
      </c>
    </row>
    <row r="1708" spans="1:11">
      <c r="A1708" s="1" t="s">
        <v>242</v>
      </c>
      <c r="B1708" s="1" t="s">
        <v>283</v>
      </c>
      <c r="C1708" s="1">
        <v>2021</v>
      </c>
      <c r="D1708" s="14" t="s">
        <v>14</v>
      </c>
      <c r="E1708">
        <v>6</v>
      </c>
      <c r="F1708" s="10">
        <v>6008560</v>
      </c>
      <c r="G1708" s="10">
        <v>0</v>
      </c>
      <c r="H1708" s="10">
        <v>30</v>
      </c>
      <c r="I1708" s="10">
        <v>1075000</v>
      </c>
      <c r="J1708" s="10">
        <v>1968</v>
      </c>
      <c r="K1708" s="10">
        <v>1</v>
      </c>
    </row>
    <row r="1709" spans="1:11">
      <c r="A1709" s="1" t="s">
        <v>242</v>
      </c>
      <c r="B1709" s="1" t="s">
        <v>283</v>
      </c>
      <c r="C1709" s="1">
        <v>2021</v>
      </c>
      <c r="D1709" s="14" t="s">
        <v>15</v>
      </c>
      <c r="E1709">
        <v>7</v>
      </c>
      <c r="F1709" s="10">
        <v>43458222</v>
      </c>
      <c r="G1709" s="10">
        <v>0</v>
      </c>
      <c r="H1709" s="10">
        <v>303</v>
      </c>
      <c r="I1709" s="10">
        <v>12319518</v>
      </c>
      <c r="J1709" s="10">
        <v>199596</v>
      </c>
      <c r="K1709" s="10">
        <v>0</v>
      </c>
    </row>
    <row r="1710" spans="1:11">
      <c r="A1710" s="1" t="s">
        <v>242</v>
      </c>
      <c r="B1710" s="1" t="s">
        <v>283</v>
      </c>
      <c r="C1710" s="1">
        <v>2021</v>
      </c>
      <c r="D1710" s="14" t="s">
        <v>16</v>
      </c>
      <c r="E1710">
        <v>8</v>
      </c>
      <c r="F1710" s="10">
        <v>40831708</v>
      </c>
      <c r="G1710" s="10">
        <v>0</v>
      </c>
      <c r="H1710" s="10">
        <v>9</v>
      </c>
      <c r="I1710" s="10">
        <v>7417066</v>
      </c>
      <c r="J1710" s="10">
        <v>27373</v>
      </c>
      <c r="K1710" s="10">
        <v>1</v>
      </c>
    </row>
    <row r="1711" spans="1:11">
      <c r="A1711" s="1" t="s">
        <v>242</v>
      </c>
      <c r="B1711" s="1" t="s">
        <v>283</v>
      </c>
      <c r="C1711" s="1">
        <v>2021</v>
      </c>
      <c r="D1711" s="14" t="s">
        <v>17</v>
      </c>
      <c r="E1711">
        <v>9</v>
      </c>
      <c r="F1711" s="10">
        <v>9808637</v>
      </c>
      <c r="G1711" s="10">
        <v>0</v>
      </c>
      <c r="H1711" s="10">
        <v>2</v>
      </c>
      <c r="I1711" s="10">
        <v>640044</v>
      </c>
      <c r="J1711" s="10">
        <v>16372</v>
      </c>
      <c r="K1711" s="10">
        <v>3</v>
      </c>
    </row>
    <row r="1712" spans="1:11">
      <c r="A1712" s="1" t="s">
        <v>242</v>
      </c>
      <c r="B1712" s="1" t="s">
        <v>283</v>
      </c>
      <c r="C1712" s="1">
        <v>2021</v>
      </c>
      <c r="D1712" s="14" t="s">
        <v>18</v>
      </c>
      <c r="E1712">
        <v>10</v>
      </c>
      <c r="F1712" s="10">
        <v>14598926</v>
      </c>
      <c r="G1712" s="10">
        <v>0</v>
      </c>
      <c r="H1712" s="10">
        <v>1</v>
      </c>
      <c r="I1712" s="10">
        <v>497299</v>
      </c>
      <c r="J1712" s="10">
        <v>3029</v>
      </c>
    </row>
    <row r="1713" spans="1:13">
      <c r="A1713" s="1" t="s">
        <v>242</v>
      </c>
      <c r="B1713" s="1" t="s">
        <v>283</v>
      </c>
      <c r="C1713" s="1">
        <v>2021</v>
      </c>
      <c r="D1713" s="14" t="s">
        <v>19</v>
      </c>
      <c r="E1713">
        <v>11</v>
      </c>
      <c r="F1713" s="10">
        <v>25366485</v>
      </c>
      <c r="G1713" s="10">
        <v>0</v>
      </c>
      <c r="H1713" s="10">
        <v>1</v>
      </c>
      <c r="I1713" s="10">
        <v>1919550</v>
      </c>
      <c r="J1713" s="10">
        <v>41949</v>
      </c>
      <c r="K1713" s="10">
        <v>1</v>
      </c>
    </row>
    <row r="1714" spans="1:13">
      <c r="A1714" s="1" t="s">
        <v>242</v>
      </c>
      <c r="B1714" s="1" t="s">
        <v>283</v>
      </c>
      <c r="C1714" s="1">
        <v>2021</v>
      </c>
      <c r="D1714" s="14" t="s">
        <v>20</v>
      </c>
      <c r="E1714">
        <v>12</v>
      </c>
      <c r="F1714" s="10">
        <v>50013261</v>
      </c>
      <c r="G1714" s="10">
        <v>0</v>
      </c>
      <c r="H1714" s="10">
        <v>2</v>
      </c>
      <c r="I1714" s="10">
        <v>3622336</v>
      </c>
      <c r="J1714" s="10">
        <v>33657</v>
      </c>
      <c r="K1714" s="10">
        <v>2</v>
      </c>
    </row>
    <row r="1715" spans="1:13">
      <c r="A1715" s="1" t="s">
        <v>242</v>
      </c>
      <c r="B1715" s="1" t="s">
        <v>283</v>
      </c>
      <c r="C1715" s="1">
        <v>2021</v>
      </c>
      <c r="D1715" s="14" t="s">
        <v>21</v>
      </c>
      <c r="E1715">
        <v>13</v>
      </c>
      <c r="F1715" s="10">
        <v>362587654</v>
      </c>
      <c r="G1715" s="10">
        <v>0</v>
      </c>
      <c r="H1715" s="10">
        <v>19</v>
      </c>
      <c r="I1715" s="10">
        <v>30956947</v>
      </c>
      <c r="J1715" s="10">
        <v>351684</v>
      </c>
      <c r="K1715" s="10">
        <v>124</v>
      </c>
    </row>
    <row r="1716" spans="1:13">
      <c r="A1716" s="1" t="s">
        <v>242</v>
      </c>
      <c r="B1716" s="1" t="s">
        <v>283</v>
      </c>
      <c r="C1716" s="1">
        <v>2021</v>
      </c>
      <c r="D1716" s="14" t="s">
        <v>22</v>
      </c>
      <c r="E1716">
        <v>14</v>
      </c>
      <c r="F1716" s="10">
        <v>74608187</v>
      </c>
      <c r="G1716" s="10">
        <v>0</v>
      </c>
      <c r="H1716" s="10">
        <v>3</v>
      </c>
      <c r="I1716" s="10">
        <v>5641061</v>
      </c>
      <c r="J1716" s="10">
        <v>88238</v>
      </c>
      <c r="K1716" s="10">
        <v>8</v>
      </c>
    </row>
    <row r="1717" spans="1:13">
      <c r="A1717" s="1" t="s">
        <v>242</v>
      </c>
      <c r="B1717" s="1" t="s">
        <v>283</v>
      </c>
      <c r="C1717" s="1">
        <v>2021</v>
      </c>
      <c r="D1717" s="14" t="s">
        <v>23</v>
      </c>
      <c r="E1717">
        <v>15</v>
      </c>
      <c r="F1717" s="10">
        <v>18301335</v>
      </c>
      <c r="G1717" s="10">
        <v>0</v>
      </c>
      <c r="H1717" s="10">
        <v>0</v>
      </c>
      <c r="I1717" s="10">
        <v>0</v>
      </c>
      <c r="J1717" s="10">
        <v>22505</v>
      </c>
    </row>
    <row r="1718" spans="1:13">
      <c r="A1718" s="1" t="s">
        <v>242</v>
      </c>
      <c r="B1718" s="1" t="s">
        <v>283</v>
      </c>
      <c r="C1718" s="1">
        <v>2021</v>
      </c>
      <c r="D1718" s="14" t="s">
        <v>24</v>
      </c>
      <c r="E1718">
        <v>16</v>
      </c>
      <c r="F1718" s="10">
        <v>61209333</v>
      </c>
      <c r="G1718" s="10">
        <v>0</v>
      </c>
      <c r="H1718" s="10">
        <v>4</v>
      </c>
      <c r="I1718" s="10">
        <v>1604092</v>
      </c>
      <c r="J1718" s="10">
        <v>86525</v>
      </c>
      <c r="K1718" s="10">
        <v>65</v>
      </c>
    </row>
    <row r="1719" spans="1:13">
      <c r="A1719" s="1" t="s">
        <v>242</v>
      </c>
      <c r="B1719" s="1" t="s">
        <v>283</v>
      </c>
      <c r="C1719" s="1">
        <v>2021</v>
      </c>
      <c r="D1719" s="14" t="s">
        <v>25</v>
      </c>
      <c r="E1719">
        <v>17</v>
      </c>
      <c r="F1719" s="10">
        <f>SUM(F1720:F1725)</f>
        <v>173699279</v>
      </c>
      <c r="G1719" s="10">
        <f>SUM(G1720:G1725)</f>
        <v>0</v>
      </c>
      <c r="H1719" s="10">
        <f>SUM(H1720:H1725)</f>
        <v>14</v>
      </c>
      <c r="I1719" s="10">
        <f>SUM(I1720:I1725)</f>
        <v>20857185</v>
      </c>
      <c r="J1719" s="10">
        <f>SUM(J1720:J1725)</f>
        <v>775555</v>
      </c>
      <c r="K1719" s="10">
        <f>SUM(K1720:K1725)</f>
        <v>1709</v>
      </c>
      <c r="L1719">
        <v>51289</v>
      </c>
      <c r="M1719" s="15"/>
    </row>
    <row r="1720" spans="1:13">
      <c r="A1720" s="1" t="s">
        <v>242</v>
      </c>
      <c r="B1720" s="1" t="s">
        <v>283</v>
      </c>
      <c r="C1720" s="1">
        <v>2021</v>
      </c>
      <c r="D1720" s="14" t="s">
        <v>26</v>
      </c>
      <c r="E1720">
        <v>18</v>
      </c>
      <c r="F1720" s="10">
        <v>23709198</v>
      </c>
      <c r="G1720" s="10">
        <v>0</v>
      </c>
      <c r="H1720" s="10">
        <v>0</v>
      </c>
      <c r="I1720" s="10">
        <v>0</v>
      </c>
      <c r="J1720" s="10">
        <v>71738</v>
      </c>
      <c r="K1720" s="10">
        <v>839</v>
      </c>
      <c r="M1720" s="15"/>
    </row>
    <row r="1721" spans="1:13">
      <c r="A1721" s="1" t="s">
        <v>242</v>
      </c>
      <c r="B1721" s="1" t="s">
        <v>283</v>
      </c>
      <c r="C1721" s="1">
        <v>2021</v>
      </c>
      <c r="D1721" s="14" t="s">
        <v>27</v>
      </c>
      <c r="E1721">
        <v>19</v>
      </c>
      <c r="F1721" s="10">
        <v>6494783</v>
      </c>
      <c r="G1721" s="10">
        <v>0</v>
      </c>
      <c r="H1721" s="10">
        <v>0</v>
      </c>
      <c r="I1721" s="10">
        <v>0</v>
      </c>
      <c r="J1721" s="10">
        <v>890</v>
      </c>
      <c r="K1721" s="10">
        <v>62</v>
      </c>
      <c r="M1721" s="15"/>
    </row>
    <row r="1722" spans="1:13">
      <c r="A1722" s="1" t="s">
        <v>242</v>
      </c>
      <c r="B1722" s="1" t="s">
        <v>283</v>
      </c>
      <c r="C1722" s="1">
        <v>2021</v>
      </c>
      <c r="D1722" s="14" t="s">
        <v>28</v>
      </c>
      <c r="E1722">
        <v>20</v>
      </c>
      <c r="F1722" s="10">
        <v>8581998</v>
      </c>
      <c r="G1722" s="10">
        <v>0</v>
      </c>
      <c r="H1722" s="10">
        <v>0</v>
      </c>
      <c r="I1722" s="10">
        <v>0</v>
      </c>
      <c r="J1722" s="10">
        <v>37043</v>
      </c>
      <c r="K1722" s="10">
        <v>394</v>
      </c>
      <c r="M1722" s="15"/>
    </row>
    <row r="1723" spans="1:13">
      <c r="A1723" s="1" t="s">
        <v>242</v>
      </c>
      <c r="B1723" s="1" t="s">
        <v>283</v>
      </c>
      <c r="C1723" s="1">
        <v>2021</v>
      </c>
      <c r="D1723" s="14" t="s">
        <v>29</v>
      </c>
      <c r="E1723">
        <v>21</v>
      </c>
      <c r="F1723" s="10">
        <v>2837353</v>
      </c>
      <c r="G1723" s="10">
        <v>0</v>
      </c>
      <c r="H1723" s="10">
        <v>0</v>
      </c>
      <c r="I1723" s="10">
        <v>0</v>
      </c>
      <c r="J1723" s="10">
        <v>45813</v>
      </c>
      <c r="K1723" s="10">
        <v>0</v>
      </c>
    </row>
    <row r="1724" spans="1:13">
      <c r="A1724" s="1" t="s">
        <v>242</v>
      </c>
      <c r="B1724" s="1" t="s">
        <v>283</v>
      </c>
      <c r="C1724" s="1">
        <v>2021</v>
      </c>
      <c r="D1724" s="14" t="s">
        <v>30</v>
      </c>
      <c r="E1724">
        <v>22</v>
      </c>
      <c r="F1724" s="10">
        <v>4729673</v>
      </c>
      <c r="G1724" s="10">
        <v>0</v>
      </c>
      <c r="H1724" s="10">
        <v>0</v>
      </c>
      <c r="I1724" s="10">
        <v>0</v>
      </c>
      <c r="J1724" s="10">
        <v>17019</v>
      </c>
      <c r="K1724" s="10">
        <v>397</v>
      </c>
    </row>
    <row r="1725" spans="1:13">
      <c r="A1725" s="1" t="s">
        <v>242</v>
      </c>
      <c r="B1725" s="1" t="s">
        <v>283</v>
      </c>
      <c r="C1725" s="1">
        <v>2021</v>
      </c>
      <c r="D1725" s="38" t="s">
        <v>246</v>
      </c>
      <c r="E1725">
        <v>23</v>
      </c>
      <c r="F1725" s="10">
        <v>127346274</v>
      </c>
      <c r="G1725" s="10">
        <v>0</v>
      </c>
      <c r="H1725" s="10">
        <v>14</v>
      </c>
      <c r="I1725" s="10">
        <v>20857185</v>
      </c>
      <c r="J1725" s="10">
        <v>603052</v>
      </c>
      <c r="K1725" s="10">
        <v>17</v>
      </c>
    </row>
    <row r="1726" spans="1:13">
      <c r="A1726" s="1" t="s">
        <v>242</v>
      </c>
      <c r="B1726" s="1" t="s">
        <v>283</v>
      </c>
      <c r="C1726" s="1">
        <v>2021</v>
      </c>
      <c r="D1726" s="14" t="s">
        <v>31</v>
      </c>
      <c r="E1726">
        <v>24</v>
      </c>
      <c r="F1726" s="10">
        <v>63192552</v>
      </c>
      <c r="G1726" s="10">
        <v>0</v>
      </c>
      <c r="H1726" s="10">
        <v>215</v>
      </c>
      <c r="I1726" s="10">
        <v>1135202650</v>
      </c>
      <c r="J1726" s="10">
        <v>221626</v>
      </c>
      <c r="K1726" s="10">
        <v>44</v>
      </c>
    </row>
    <row r="1727" spans="1:13">
      <c r="A1727" s="1" t="s">
        <v>242</v>
      </c>
      <c r="B1727" s="1" t="s">
        <v>283</v>
      </c>
      <c r="C1727" s="1">
        <v>2021</v>
      </c>
      <c r="D1727" s="14" t="s">
        <v>32</v>
      </c>
      <c r="E1727">
        <v>25</v>
      </c>
      <c r="F1727" s="10">
        <v>73690297</v>
      </c>
      <c r="G1727" s="10">
        <v>0</v>
      </c>
      <c r="H1727" s="10">
        <v>14</v>
      </c>
      <c r="I1727" s="10">
        <v>17767248</v>
      </c>
      <c r="J1727" s="10">
        <v>660718</v>
      </c>
      <c r="K1727" s="10">
        <v>33</v>
      </c>
    </row>
    <row r="1728" spans="1:13">
      <c r="A1728" s="1" t="s">
        <v>242</v>
      </c>
      <c r="B1728" s="1" t="s">
        <v>283</v>
      </c>
      <c r="C1728" s="1">
        <v>2021</v>
      </c>
      <c r="D1728" s="14" t="s">
        <v>33</v>
      </c>
      <c r="E1728">
        <v>26</v>
      </c>
      <c r="F1728" s="10">
        <v>225044149</v>
      </c>
      <c r="G1728" s="10">
        <v>0</v>
      </c>
      <c r="H1728" s="10">
        <v>7</v>
      </c>
      <c r="I1728" s="10">
        <v>9170477</v>
      </c>
      <c r="J1728" s="10">
        <v>349234</v>
      </c>
      <c r="K1728" s="10">
        <v>32</v>
      </c>
    </row>
    <row r="1729" spans="1:11">
      <c r="A1729" s="1" t="s">
        <v>242</v>
      </c>
      <c r="B1729" s="1" t="s">
        <v>283</v>
      </c>
      <c r="C1729" s="1">
        <v>2021</v>
      </c>
      <c r="D1729" s="14" t="s">
        <v>34</v>
      </c>
      <c r="E1729">
        <v>27</v>
      </c>
      <c r="F1729" s="10">
        <v>4835558</v>
      </c>
      <c r="G1729" s="10">
        <v>0</v>
      </c>
      <c r="H1729" s="10">
        <v>0</v>
      </c>
      <c r="I1729" s="10">
        <v>0</v>
      </c>
      <c r="J1729" s="10">
        <v>9730</v>
      </c>
    </row>
    <row r="1730" spans="1:11">
      <c r="A1730" s="1" t="s">
        <v>218</v>
      </c>
      <c r="B1730" s="1" t="s">
        <v>277</v>
      </c>
      <c r="C1730" s="1">
        <v>2021</v>
      </c>
      <c r="D1730" s="14" t="s">
        <v>9</v>
      </c>
      <c r="E1730">
        <v>1</v>
      </c>
      <c r="F1730" s="10">
        <f>SUM(F1731:F1736)</f>
        <v>11454228</v>
      </c>
      <c r="G1730" s="10">
        <f>SUM(G1731:G1736)</f>
        <v>2795420</v>
      </c>
      <c r="H1730" s="10">
        <f>SUM(H1731:H1736)</f>
        <v>1</v>
      </c>
      <c r="I1730" s="10">
        <f>SUM(I1731:I1736)</f>
        <v>300000</v>
      </c>
      <c r="J1730" s="10">
        <f>SUM(J1731:J1736)</f>
        <v>3021</v>
      </c>
      <c r="K1730" s="10">
        <f>SUM(K1731:K1736)</f>
        <v>131</v>
      </c>
    </row>
    <row r="1731" spans="1:11">
      <c r="A1731" s="1" t="s">
        <v>218</v>
      </c>
      <c r="B1731" s="1" t="s">
        <v>277</v>
      </c>
      <c r="C1731" s="1">
        <v>2021</v>
      </c>
      <c r="D1731" s="14" t="s">
        <v>10</v>
      </c>
      <c r="E1731">
        <v>2</v>
      </c>
      <c r="F1731" s="10">
        <v>0</v>
      </c>
      <c r="G1731" s="10">
        <v>0</v>
      </c>
      <c r="H1731" s="10">
        <v>0</v>
      </c>
      <c r="I1731" s="10">
        <v>0</v>
      </c>
      <c r="J1731" s="10">
        <v>35</v>
      </c>
      <c r="K1731" s="10">
        <v>3</v>
      </c>
    </row>
    <row r="1732" spans="1:11">
      <c r="A1732" s="1" t="s">
        <v>218</v>
      </c>
      <c r="B1732" s="1" t="s">
        <v>277</v>
      </c>
      <c r="C1732" s="1">
        <v>2021</v>
      </c>
      <c r="D1732" s="14" t="s">
        <v>11</v>
      </c>
      <c r="E1732">
        <v>3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</row>
    <row r="1733" spans="1:11">
      <c r="A1733" s="1" t="s">
        <v>218</v>
      </c>
      <c r="B1733" s="1" t="s">
        <v>277</v>
      </c>
      <c r="C1733" s="1">
        <v>2021</v>
      </c>
      <c r="D1733" s="14" t="s">
        <v>12</v>
      </c>
      <c r="E1733">
        <v>4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</row>
    <row r="1734" spans="1:11">
      <c r="A1734" s="1" t="s">
        <v>218</v>
      </c>
      <c r="B1734" s="1" t="s">
        <v>277</v>
      </c>
      <c r="C1734" s="1">
        <v>2021</v>
      </c>
      <c r="D1734" s="14" t="s">
        <v>13</v>
      </c>
      <c r="E1734">
        <v>5</v>
      </c>
      <c r="F1734" s="10">
        <v>0</v>
      </c>
      <c r="G1734" s="10">
        <v>0</v>
      </c>
      <c r="H1734" s="10">
        <v>0</v>
      </c>
      <c r="I1734" s="10">
        <v>0</v>
      </c>
      <c r="J1734" s="10">
        <v>34</v>
      </c>
      <c r="K1734" s="10">
        <v>0</v>
      </c>
    </row>
    <row r="1735" spans="1:11">
      <c r="A1735" s="1" t="s">
        <v>218</v>
      </c>
      <c r="B1735" s="1" t="s">
        <v>277</v>
      </c>
      <c r="C1735" s="1">
        <v>2021</v>
      </c>
      <c r="D1735" s="14" t="s">
        <v>14</v>
      </c>
      <c r="E1735">
        <v>6</v>
      </c>
      <c r="F1735" s="10">
        <v>11454228</v>
      </c>
      <c r="G1735" s="10">
        <v>1537877</v>
      </c>
      <c r="H1735" s="10">
        <v>1</v>
      </c>
      <c r="I1735" s="10">
        <v>300000</v>
      </c>
      <c r="J1735" s="10">
        <v>2198</v>
      </c>
      <c r="K1735" s="10">
        <v>124</v>
      </c>
    </row>
    <row r="1736" spans="1:11">
      <c r="A1736" s="1" t="s">
        <v>218</v>
      </c>
      <c r="B1736" s="1" t="s">
        <v>277</v>
      </c>
      <c r="C1736" s="1">
        <v>2021</v>
      </c>
      <c r="D1736" s="14" t="s">
        <v>15</v>
      </c>
      <c r="E1736">
        <v>7</v>
      </c>
      <c r="F1736" s="10">
        <v>0</v>
      </c>
      <c r="G1736" s="10">
        <v>1257543</v>
      </c>
      <c r="H1736" s="10">
        <v>0</v>
      </c>
      <c r="I1736" s="10">
        <v>0</v>
      </c>
      <c r="J1736" s="10">
        <v>754</v>
      </c>
      <c r="K1736" s="10">
        <v>4</v>
      </c>
    </row>
    <row r="1737" spans="1:11">
      <c r="A1737" s="1" t="s">
        <v>218</v>
      </c>
      <c r="B1737" s="1" t="s">
        <v>277</v>
      </c>
      <c r="C1737" s="1">
        <v>2021</v>
      </c>
      <c r="D1737" s="14" t="s">
        <v>16</v>
      </c>
      <c r="E1737">
        <v>8</v>
      </c>
      <c r="F1737" s="10">
        <v>1008765</v>
      </c>
      <c r="G1737" s="10">
        <v>0</v>
      </c>
      <c r="H1737" s="10">
        <v>23</v>
      </c>
      <c r="I1737" s="10">
        <v>1008765</v>
      </c>
      <c r="J1737" s="10">
        <v>603</v>
      </c>
      <c r="K1737" s="10">
        <v>24</v>
      </c>
    </row>
    <row r="1738" spans="1:11">
      <c r="A1738" s="1" t="s">
        <v>218</v>
      </c>
      <c r="B1738" s="1" t="s">
        <v>277</v>
      </c>
      <c r="C1738" s="1">
        <v>2021</v>
      </c>
      <c r="D1738" s="14" t="s">
        <v>17</v>
      </c>
      <c r="E1738">
        <v>9</v>
      </c>
      <c r="F1738" s="10">
        <v>0</v>
      </c>
      <c r="G1738" s="10">
        <v>9700</v>
      </c>
      <c r="H1738" s="10">
        <v>1</v>
      </c>
      <c r="I1738" s="10">
        <v>314000</v>
      </c>
      <c r="J1738" s="10">
        <v>468</v>
      </c>
      <c r="K1738" s="10">
        <v>20</v>
      </c>
    </row>
    <row r="1739" spans="1:11">
      <c r="A1739" s="1" t="s">
        <v>218</v>
      </c>
      <c r="B1739" s="1" t="s">
        <v>277</v>
      </c>
      <c r="C1739" s="1">
        <v>2021</v>
      </c>
      <c r="D1739" s="14" t="s">
        <v>18</v>
      </c>
      <c r="E1739">
        <v>10</v>
      </c>
      <c r="F1739" s="10">
        <v>0</v>
      </c>
      <c r="G1739" s="10">
        <v>0</v>
      </c>
      <c r="H1739" s="10">
        <v>0</v>
      </c>
      <c r="I1739" s="10">
        <v>0</v>
      </c>
      <c r="J1739" s="10">
        <v>5</v>
      </c>
    </row>
    <row r="1740" spans="1:11">
      <c r="A1740" s="1" t="s">
        <v>218</v>
      </c>
      <c r="B1740" s="1" t="s">
        <v>277</v>
      </c>
      <c r="C1740" s="1">
        <v>2021</v>
      </c>
      <c r="D1740" s="14" t="s">
        <v>19</v>
      </c>
      <c r="E1740">
        <v>11</v>
      </c>
      <c r="F1740" s="10">
        <v>0</v>
      </c>
      <c r="G1740" s="10">
        <v>10000</v>
      </c>
      <c r="H1740" s="10">
        <v>0</v>
      </c>
      <c r="I1740" s="10">
        <v>0</v>
      </c>
      <c r="J1740" s="10">
        <v>51</v>
      </c>
      <c r="K1740" s="10">
        <v>1</v>
      </c>
    </row>
    <row r="1741" spans="1:11">
      <c r="A1741" s="1" t="s">
        <v>218</v>
      </c>
      <c r="B1741" s="1" t="s">
        <v>277</v>
      </c>
      <c r="C1741" s="1">
        <v>2021</v>
      </c>
      <c r="D1741" s="14" t="s">
        <v>20</v>
      </c>
      <c r="E1741">
        <v>12</v>
      </c>
      <c r="F1741" s="10">
        <v>3509056</v>
      </c>
      <c r="G1741" s="10">
        <v>5681960</v>
      </c>
      <c r="H1741" s="10">
        <v>0</v>
      </c>
      <c r="I1741" s="10">
        <v>0</v>
      </c>
      <c r="J1741" s="10">
        <v>211774</v>
      </c>
      <c r="K1741" s="10">
        <v>93</v>
      </c>
    </row>
    <row r="1742" spans="1:11">
      <c r="A1742" s="1" t="s">
        <v>218</v>
      </c>
      <c r="B1742" s="1" t="s">
        <v>277</v>
      </c>
      <c r="C1742" s="1">
        <v>2021</v>
      </c>
      <c r="D1742" s="14" t="s">
        <v>21</v>
      </c>
      <c r="E1742">
        <v>13</v>
      </c>
      <c r="F1742" s="10">
        <v>356052</v>
      </c>
      <c r="G1742" s="10">
        <v>710100</v>
      </c>
      <c r="H1742" s="10">
        <v>6</v>
      </c>
      <c r="I1742" s="10">
        <v>4685443</v>
      </c>
      <c r="J1742" s="10">
        <v>78717</v>
      </c>
      <c r="K1742" s="10">
        <v>385</v>
      </c>
    </row>
    <row r="1743" spans="1:11">
      <c r="A1743" s="1" t="s">
        <v>218</v>
      </c>
      <c r="B1743" s="1" t="s">
        <v>277</v>
      </c>
      <c r="C1743" s="1">
        <v>2021</v>
      </c>
      <c r="D1743" s="14" t="s">
        <v>22</v>
      </c>
      <c r="E1743">
        <v>14</v>
      </c>
      <c r="F1743" s="10">
        <v>1136620</v>
      </c>
      <c r="G1743" s="10">
        <v>4690597</v>
      </c>
      <c r="H1743" s="10">
        <v>2</v>
      </c>
      <c r="I1743" s="10">
        <v>991220</v>
      </c>
      <c r="J1743" s="10">
        <v>28249</v>
      </c>
      <c r="K1743" s="10">
        <v>68</v>
      </c>
    </row>
    <row r="1744" spans="1:11">
      <c r="A1744" s="1" t="s">
        <v>218</v>
      </c>
      <c r="B1744" s="1" t="s">
        <v>277</v>
      </c>
      <c r="C1744" s="1">
        <v>2021</v>
      </c>
      <c r="D1744" s="14" t="s">
        <v>23</v>
      </c>
      <c r="E1744">
        <v>15</v>
      </c>
      <c r="F1744" s="10">
        <v>520000</v>
      </c>
      <c r="G1744" s="10">
        <v>129300</v>
      </c>
      <c r="H1744" s="10">
        <v>3</v>
      </c>
      <c r="I1744" s="10">
        <v>1100000</v>
      </c>
      <c r="J1744" s="10">
        <v>7644</v>
      </c>
    </row>
    <row r="1745" spans="1:13">
      <c r="A1745" s="1" t="s">
        <v>218</v>
      </c>
      <c r="B1745" s="1" t="s">
        <v>277</v>
      </c>
      <c r="C1745" s="1">
        <v>2021</v>
      </c>
      <c r="D1745" s="14" t="s">
        <v>24</v>
      </c>
      <c r="E1745">
        <v>16</v>
      </c>
      <c r="F1745" s="10">
        <v>0</v>
      </c>
      <c r="G1745" s="10">
        <v>28000</v>
      </c>
      <c r="H1745" s="10">
        <v>0</v>
      </c>
      <c r="I1745" s="10">
        <v>0</v>
      </c>
      <c r="J1745" s="10">
        <v>19845</v>
      </c>
      <c r="K1745" s="10">
        <v>50</v>
      </c>
    </row>
    <row r="1746" spans="1:13">
      <c r="A1746" s="1" t="s">
        <v>218</v>
      </c>
      <c r="B1746" s="1" t="s">
        <v>277</v>
      </c>
      <c r="C1746" s="1">
        <v>2021</v>
      </c>
      <c r="D1746" s="14" t="s">
        <v>25</v>
      </c>
      <c r="E1746">
        <v>17</v>
      </c>
      <c r="F1746" s="10">
        <f>SUM(F1747:F1752)</f>
        <v>3392229</v>
      </c>
      <c r="G1746" s="10">
        <f>SUM(G1747:G1752)</f>
        <v>1492093</v>
      </c>
      <c r="H1746" s="10">
        <f>SUM(H1747:H1752)</f>
        <v>9</v>
      </c>
      <c r="I1746" s="10">
        <f>SUM(I1747:I1752)</f>
        <v>3237600</v>
      </c>
      <c r="J1746" s="10">
        <f>SUM(J1747:J1752)</f>
        <v>145090</v>
      </c>
      <c r="K1746" s="10">
        <f>SUM(K1747:K1752)</f>
        <v>34141</v>
      </c>
      <c r="L1746">
        <v>390000</v>
      </c>
      <c r="M1746" s="15"/>
    </row>
    <row r="1747" spans="1:13">
      <c r="A1747" s="1" t="s">
        <v>218</v>
      </c>
      <c r="B1747" s="1" t="s">
        <v>277</v>
      </c>
      <c r="C1747" s="1">
        <v>2021</v>
      </c>
      <c r="D1747" s="14" t="s">
        <v>26</v>
      </c>
      <c r="E1747">
        <v>18</v>
      </c>
      <c r="F1747" s="10">
        <v>512400</v>
      </c>
      <c r="G1747" s="10">
        <v>51000</v>
      </c>
      <c r="H1747" s="10">
        <v>1</v>
      </c>
      <c r="I1747" s="10">
        <v>497505</v>
      </c>
      <c r="J1747" s="10">
        <v>30358</v>
      </c>
      <c r="K1747" s="10">
        <v>18160</v>
      </c>
      <c r="M1747" s="15"/>
    </row>
    <row r="1748" spans="1:13">
      <c r="A1748" s="1" t="s">
        <v>218</v>
      </c>
      <c r="B1748" s="1" t="s">
        <v>277</v>
      </c>
      <c r="C1748" s="1">
        <v>2021</v>
      </c>
      <c r="D1748" s="14" t="s">
        <v>27</v>
      </c>
      <c r="E1748">
        <v>19</v>
      </c>
      <c r="F1748" s="10">
        <v>670000</v>
      </c>
      <c r="G1748" s="10">
        <v>170000</v>
      </c>
      <c r="H1748" s="10">
        <v>3</v>
      </c>
      <c r="I1748" s="10">
        <v>701000</v>
      </c>
      <c r="J1748" s="10">
        <v>7821</v>
      </c>
      <c r="K1748" s="10">
        <v>343</v>
      </c>
      <c r="M1748" s="15"/>
    </row>
    <row r="1749" spans="1:13">
      <c r="A1749" s="1" t="s">
        <v>218</v>
      </c>
      <c r="B1749" s="1" t="s">
        <v>277</v>
      </c>
      <c r="C1749" s="1">
        <v>2021</v>
      </c>
      <c r="D1749" s="14" t="s">
        <v>28</v>
      </c>
      <c r="E1749">
        <v>20</v>
      </c>
      <c r="F1749" s="10">
        <v>0</v>
      </c>
      <c r="G1749" s="10">
        <v>0</v>
      </c>
      <c r="H1749" s="10">
        <v>0</v>
      </c>
      <c r="I1749" s="10">
        <v>0</v>
      </c>
      <c r="J1749" s="10">
        <v>20060</v>
      </c>
      <c r="K1749" s="10">
        <v>1242</v>
      </c>
      <c r="M1749" s="15"/>
    </row>
    <row r="1750" spans="1:13">
      <c r="A1750" s="1" t="s">
        <v>218</v>
      </c>
      <c r="B1750" s="1" t="s">
        <v>277</v>
      </c>
      <c r="C1750" s="1">
        <v>2021</v>
      </c>
      <c r="D1750" s="14" t="s">
        <v>29</v>
      </c>
      <c r="E1750">
        <v>21</v>
      </c>
      <c r="F1750" s="10">
        <v>483000</v>
      </c>
      <c r="G1750" s="10">
        <v>5000</v>
      </c>
      <c r="H1750" s="10">
        <v>3</v>
      </c>
      <c r="I1750" s="10">
        <v>1319000</v>
      </c>
      <c r="J1750" s="10">
        <v>4327</v>
      </c>
      <c r="K1750" s="10">
        <v>155</v>
      </c>
    </row>
    <row r="1751" spans="1:13">
      <c r="A1751" s="1" t="s">
        <v>218</v>
      </c>
      <c r="B1751" s="1" t="s">
        <v>277</v>
      </c>
      <c r="C1751" s="1">
        <v>2021</v>
      </c>
      <c r="D1751" s="14" t="s">
        <v>30</v>
      </c>
      <c r="E1751">
        <v>22</v>
      </c>
      <c r="F1751" s="10">
        <v>16000</v>
      </c>
      <c r="G1751" s="10">
        <v>135800</v>
      </c>
      <c r="H1751" s="10">
        <v>0</v>
      </c>
      <c r="I1751" s="10">
        <v>0</v>
      </c>
      <c r="J1751" s="10">
        <v>13471</v>
      </c>
      <c r="K1751" s="10">
        <v>13145</v>
      </c>
    </row>
    <row r="1752" spans="1:13">
      <c r="A1752" s="1" t="s">
        <v>218</v>
      </c>
      <c r="B1752" s="1" t="s">
        <v>277</v>
      </c>
      <c r="C1752" s="1">
        <v>2021</v>
      </c>
      <c r="D1752" s="38" t="s">
        <v>246</v>
      </c>
      <c r="E1752">
        <v>23</v>
      </c>
      <c r="F1752" s="10">
        <v>1710829</v>
      </c>
      <c r="G1752" s="10">
        <v>1130293</v>
      </c>
      <c r="H1752" s="10">
        <v>2</v>
      </c>
      <c r="I1752" s="10">
        <v>720095</v>
      </c>
      <c r="J1752" s="10">
        <v>69053</v>
      </c>
      <c r="K1752" s="10">
        <v>1096</v>
      </c>
    </row>
    <row r="1753" spans="1:13">
      <c r="A1753" s="1" t="s">
        <v>218</v>
      </c>
      <c r="B1753" s="1" t="s">
        <v>277</v>
      </c>
      <c r="C1753" s="1">
        <v>2021</v>
      </c>
      <c r="D1753" s="14" t="s">
        <v>31</v>
      </c>
      <c r="E1753">
        <v>24</v>
      </c>
      <c r="F1753" s="10">
        <v>0</v>
      </c>
      <c r="G1753" s="10">
        <v>152400</v>
      </c>
      <c r="H1753" s="10">
        <v>1</v>
      </c>
      <c r="I1753" s="10">
        <v>203000</v>
      </c>
      <c r="J1753" s="10">
        <v>8399</v>
      </c>
      <c r="K1753" s="10">
        <v>34</v>
      </c>
    </row>
    <row r="1754" spans="1:13">
      <c r="A1754" s="1" t="s">
        <v>218</v>
      </c>
      <c r="B1754" s="1" t="s">
        <v>277</v>
      </c>
      <c r="C1754" s="1">
        <v>2021</v>
      </c>
      <c r="D1754" s="14" t="s">
        <v>32</v>
      </c>
      <c r="E1754">
        <v>25</v>
      </c>
      <c r="F1754" s="10">
        <v>1080000</v>
      </c>
      <c r="G1754" s="10">
        <v>80000</v>
      </c>
      <c r="H1754" s="10">
        <v>0</v>
      </c>
      <c r="I1754" s="10">
        <v>0</v>
      </c>
      <c r="J1754" s="10">
        <v>137189</v>
      </c>
      <c r="K1754" s="10">
        <v>242</v>
      </c>
    </row>
    <row r="1755" spans="1:13">
      <c r="A1755" s="1" t="s">
        <v>218</v>
      </c>
      <c r="B1755" s="1" t="s">
        <v>277</v>
      </c>
      <c r="C1755" s="1">
        <v>2021</v>
      </c>
      <c r="D1755" s="14" t="s">
        <v>33</v>
      </c>
      <c r="E1755">
        <v>26</v>
      </c>
      <c r="F1755" s="10">
        <v>762200</v>
      </c>
      <c r="G1755" s="10">
        <v>22358709</v>
      </c>
      <c r="H1755" s="10">
        <v>2</v>
      </c>
      <c r="I1755" s="10">
        <v>2501986</v>
      </c>
      <c r="J1755" s="10">
        <v>158861</v>
      </c>
      <c r="K1755" s="10">
        <v>209</v>
      </c>
    </row>
    <row r="1756" spans="1:13">
      <c r="A1756" s="1" t="s">
        <v>218</v>
      </c>
      <c r="B1756" s="1" t="s">
        <v>277</v>
      </c>
      <c r="C1756" s="1">
        <v>2021</v>
      </c>
      <c r="D1756" s="14" t="s">
        <v>34</v>
      </c>
      <c r="E1756">
        <v>27</v>
      </c>
      <c r="F1756" s="10">
        <v>500000</v>
      </c>
      <c r="G1756" s="10">
        <v>0</v>
      </c>
      <c r="H1756" s="10">
        <v>1</v>
      </c>
      <c r="I1756" s="10">
        <v>500000</v>
      </c>
      <c r="J1756" s="10">
        <v>6730</v>
      </c>
    </row>
    <row r="1757" spans="1:13">
      <c r="A1757" s="1" t="s">
        <v>235</v>
      </c>
      <c r="B1757" s="1" t="s">
        <v>274</v>
      </c>
      <c r="C1757" s="1">
        <v>2021</v>
      </c>
      <c r="D1757" s="14" t="s">
        <v>9</v>
      </c>
      <c r="E1757">
        <v>1</v>
      </c>
      <c r="F1757" s="10">
        <f>SUM(F1758:F1763)</f>
        <v>61800</v>
      </c>
      <c r="G1757" s="10">
        <f>SUM(G1758:G1763)</f>
        <v>1160148</v>
      </c>
      <c r="H1757" s="10">
        <f>SUM(H1758:H1763)</f>
        <v>5</v>
      </c>
      <c r="I1757" s="10">
        <f>SUM(I1758:I1763)</f>
        <v>1698000</v>
      </c>
      <c r="J1757" s="10">
        <f>SUM(J1758:J1763)</f>
        <v>4755</v>
      </c>
      <c r="K1757" s="10">
        <f>SUM(K1758:K1763)</f>
        <v>104</v>
      </c>
    </row>
    <row r="1758" spans="1:13">
      <c r="A1758" s="1" t="s">
        <v>235</v>
      </c>
      <c r="B1758" s="1" t="s">
        <v>274</v>
      </c>
      <c r="C1758" s="1">
        <v>2021</v>
      </c>
      <c r="D1758" s="14" t="s">
        <v>10</v>
      </c>
      <c r="E1758">
        <v>2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</row>
    <row r="1759" spans="1:13">
      <c r="A1759" s="1" t="s">
        <v>235</v>
      </c>
      <c r="B1759" s="1" t="s">
        <v>274</v>
      </c>
      <c r="C1759" s="1">
        <v>2021</v>
      </c>
      <c r="D1759" s="14" t="s">
        <v>11</v>
      </c>
      <c r="E1759">
        <v>3</v>
      </c>
      <c r="F1759" s="10">
        <v>0</v>
      </c>
      <c r="G1759" s="10">
        <v>0</v>
      </c>
      <c r="H1759" s="10">
        <v>1</v>
      </c>
      <c r="I1759" s="10">
        <v>498000</v>
      </c>
      <c r="J1759" s="10">
        <v>50</v>
      </c>
      <c r="K1759" s="10">
        <v>1</v>
      </c>
    </row>
    <row r="1760" spans="1:13">
      <c r="A1760" s="1" t="s">
        <v>235</v>
      </c>
      <c r="B1760" s="1" t="s">
        <v>274</v>
      </c>
      <c r="C1760" s="1">
        <v>2021</v>
      </c>
      <c r="D1760" s="14" t="s">
        <v>12</v>
      </c>
      <c r="E1760">
        <v>4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</row>
    <row r="1761" spans="1:13">
      <c r="A1761" s="1" t="s">
        <v>235</v>
      </c>
      <c r="B1761" s="1" t="s">
        <v>274</v>
      </c>
      <c r="C1761" s="1">
        <v>2021</v>
      </c>
      <c r="D1761" s="14" t="s">
        <v>13</v>
      </c>
      <c r="E1761">
        <v>5</v>
      </c>
      <c r="F1761" s="10">
        <v>61800</v>
      </c>
      <c r="G1761" s="10">
        <v>0</v>
      </c>
      <c r="H1761" s="10">
        <v>0</v>
      </c>
      <c r="I1761" s="10">
        <v>0</v>
      </c>
      <c r="J1761" s="10">
        <v>2</v>
      </c>
      <c r="K1761" s="10">
        <v>0</v>
      </c>
    </row>
    <row r="1762" spans="1:13">
      <c r="A1762" s="1" t="s">
        <v>235</v>
      </c>
      <c r="B1762" s="1" t="s">
        <v>274</v>
      </c>
      <c r="C1762" s="1">
        <v>2021</v>
      </c>
      <c r="D1762" s="14" t="s">
        <v>14</v>
      </c>
      <c r="E1762">
        <v>6</v>
      </c>
      <c r="F1762" s="10">
        <v>0</v>
      </c>
      <c r="G1762" s="10">
        <v>1131828</v>
      </c>
      <c r="H1762" s="10">
        <v>1</v>
      </c>
      <c r="I1762" s="10">
        <v>300000</v>
      </c>
      <c r="J1762" s="10">
        <v>4565</v>
      </c>
      <c r="K1762" s="10">
        <v>102</v>
      </c>
    </row>
    <row r="1763" spans="1:13">
      <c r="A1763" s="1" t="s">
        <v>235</v>
      </c>
      <c r="B1763" s="1" t="s">
        <v>274</v>
      </c>
      <c r="C1763" s="1">
        <v>2021</v>
      </c>
      <c r="D1763" s="14" t="s">
        <v>15</v>
      </c>
      <c r="E1763">
        <v>7</v>
      </c>
      <c r="F1763" s="10">
        <v>0</v>
      </c>
      <c r="G1763" s="10">
        <v>28320</v>
      </c>
      <c r="H1763" s="10">
        <v>3</v>
      </c>
      <c r="I1763" s="10">
        <v>900000</v>
      </c>
      <c r="J1763" s="10">
        <v>138</v>
      </c>
      <c r="K1763" s="10">
        <v>1</v>
      </c>
    </row>
    <row r="1764" spans="1:13">
      <c r="A1764" s="1" t="s">
        <v>235</v>
      </c>
      <c r="B1764" s="1" t="s">
        <v>274</v>
      </c>
      <c r="C1764" s="1">
        <v>2021</v>
      </c>
      <c r="D1764" s="14" t="s">
        <v>16</v>
      </c>
      <c r="E1764">
        <v>8</v>
      </c>
      <c r="F1764" s="10">
        <v>0</v>
      </c>
      <c r="G1764" s="10">
        <v>3310688</v>
      </c>
      <c r="H1764" s="10">
        <v>0</v>
      </c>
      <c r="I1764" s="10">
        <v>0</v>
      </c>
      <c r="J1764" s="10">
        <v>2210</v>
      </c>
      <c r="K1764" s="10">
        <v>4</v>
      </c>
    </row>
    <row r="1765" spans="1:13">
      <c r="A1765" s="1" t="s">
        <v>235</v>
      </c>
      <c r="B1765" s="1" t="s">
        <v>274</v>
      </c>
      <c r="C1765" s="1">
        <v>2021</v>
      </c>
      <c r="D1765" s="14" t="s">
        <v>17</v>
      </c>
      <c r="E1765">
        <v>9</v>
      </c>
      <c r="F1765" s="10">
        <v>22759700</v>
      </c>
      <c r="G1765" s="10">
        <v>316288</v>
      </c>
      <c r="H1765" s="10">
        <v>0</v>
      </c>
      <c r="I1765" s="10">
        <v>0</v>
      </c>
      <c r="J1765" s="10">
        <v>1371</v>
      </c>
      <c r="K1765" s="10">
        <v>34</v>
      </c>
    </row>
    <row r="1766" spans="1:13">
      <c r="A1766" s="1" t="s">
        <v>235</v>
      </c>
      <c r="B1766" s="1" t="s">
        <v>274</v>
      </c>
      <c r="C1766" s="1">
        <v>2021</v>
      </c>
      <c r="D1766" s="14" t="s">
        <v>18</v>
      </c>
      <c r="E1766">
        <v>10</v>
      </c>
      <c r="F1766" s="10">
        <v>1500000</v>
      </c>
      <c r="G1766" s="10">
        <v>6572</v>
      </c>
      <c r="H1766" s="10">
        <v>0</v>
      </c>
      <c r="I1766" s="10">
        <v>0</v>
      </c>
      <c r="J1766" s="10">
        <v>103</v>
      </c>
    </row>
    <row r="1767" spans="1:13">
      <c r="A1767" s="1" t="s">
        <v>235</v>
      </c>
      <c r="B1767" s="1" t="s">
        <v>274</v>
      </c>
      <c r="C1767" s="1">
        <v>2021</v>
      </c>
      <c r="D1767" s="14" t="s">
        <v>19</v>
      </c>
      <c r="E1767">
        <v>11</v>
      </c>
      <c r="F1767" s="10">
        <v>8109500</v>
      </c>
      <c r="G1767" s="10">
        <v>12182556</v>
      </c>
      <c r="H1767" s="10">
        <v>0</v>
      </c>
      <c r="I1767" s="10">
        <v>0</v>
      </c>
      <c r="J1767" s="10">
        <v>3792</v>
      </c>
      <c r="K1767" s="10">
        <v>3</v>
      </c>
    </row>
    <row r="1768" spans="1:13">
      <c r="A1768" s="1" t="s">
        <v>235</v>
      </c>
      <c r="B1768" s="1" t="s">
        <v>274</v>
      </c>
      <c r="C1768" s="1">
        <v>2021</v>
      </c>
      <c r="D1768" s="14" t="s">
        <v>20</v>
      </c>
      <c r="E1768">
        <v>12</v>
      </c>
      <c r="F1768" s="10">
        <v>3742700</v>
      </c>
      <c r="G1768" s="10">
        <v>1619244</v>
      </c>
      <c r="H1768" s="10">
        <v>2</v>
      </c>
      <c r="I1768" s="10">
        <v>802235</v>
      </c>
      <c r="J1768" s="10">
        <v>6041</v>
      </c>
      <c r="K1768" s="10">
        <v>14</v>
      </c>
    </row>
    <row r="1769" spans="1:13">
      <c r="A1769" s="1" t="s">
        <v>235</v>
      </c>
      <c r="B1769" s="1" t="s">
        <v>274</v>
      </c>
      <c r="C1769" s="1">
        <v>2021</v>
      </c>
      <c r="D1769" s="14" t="s">
        <v>21</v>
      </c>
      <c r="E1769">
        <v>13</v>
      </c>
      <c r="F1769" s="10">
        <v>6712200</v>
      </c>
      <c r="G1769" s="10">
        <v>8297550</v>
      </c>
      <c r="H1769" s="10">
        <v>3</v>
      </c>
      <c r="I1769" s="10">
        <v>1250000</v>
      </c>
      <c r="J1769" s="10">
        <v>45212</v>
      </c>
      <c r="K1769" s="10">
        <v>142</v>
      </c>
    </row>
    <row r="1770" spans="1:13">
      <c r="A1770" s="1" t="s">
        <v>235</v>
      </c>
      <c r="B1770" s="1" t="s">
        <v>274</v>
      </c>
      <c r="C1770" s="1">
        <v>2021</v>
      </c>
      <c r="D1770" s="14" t="s">
        <v>22</v>
      </c>
      <c r="E1770">
        <v>14</v>
      </c>
      <c r="F1770" s="10">
        <v>4155400</v>
      </c>
      <c r="G1770" s="10">
        <v>7427100</v>
      </c>
      <c r="H1770" s="10">
        <v>3</v>
      </c>
      <c r="I1770" s="10">
        <v>1150000</v>
      </c>
      <c r="J1770" s="10">
        <v>20290</v>
      </c>
      <c r="K1770" s="10">
        <v>12</v>
      </c>
    </row>
    <row r="1771" spans="1:13">
      <c r="A1771" s="1" t="s">
        <v>235</v>
      </c>
      <c r="B1771" s="1" t="s">
        <v>274</v>
      </c>
      <c r="C1771" s="1">
        <v>2021</v>
      </c>
      <c r="D1771" s="14" t="s">
        <v>23</v>
      </c>
      <c r="E1771">
        <v>15</v>
      </c>
      <c r="F1771" s="10">
        <v>5749995</v>
      </c>
      <c r="G1771" s="10">
        <v>3227860</v>
      </c>
      <c r="H1771" s="10">
        <v>2</v>
      </c>
      <c r="I1771" s="10">
        <v>907500</v>
      </c>
      <c r="J1771" s="10">
        <v>11799</v>
      </c>
    </row>
    <row r="1772" spans="1:13">
      <c r="A1772" s="1" t="s">
        <v>235</v>
      </c>
      <c r="B1772" s="1" t="s">
        <v>274</v>
      </c>
      <c r="C1772" s="1">
        <v>2021</v>
      </c>
      <c r="D1772" s="14" t="s">
        <v>24</v>
      </c>
      <c r="E1772">
        <v>16</v>
      </c>
      <c r="F1772" s="10">
        <v>0</v>
      </c>
      <c r="G1772" s="10">
        <v>763277</v>
      </c>
      <c r="H1772" s="10">
        <v>0</v>
      </c>
      <c r="I1772" s="10">
        <v>0</v>
      </c>
      <c r="J1772" s="10">
        <v>21478</v>
      </c>
      <c r="K1772" s="10">
        <v>8</v>
      </c>
    </row>
    <row r="1773" spans="1:13">
      <c r="A1773" s="1" t="s">
        <v>235</v>
      </c>
      <c r="B1773" s="1" t="s">
        <v>274</v>
      </c>
      <c r="C1773" s="1">
        <v>2021</v>
      </c>
      <c r="D1773" s="14" t="s">
        <v>25</v>
      </c>
      <c r="E1773">
        <v>17</v>
      </c>
      <c r="F1773" s="10">
        <f>SUM(F1774:F1779)</f>
        <v>9538955</v>
      </c>
      <c r="G1773" s="10">
        <f>SUM(G1774:G1779)</f>
        <v>19369605</v>
      </c>
      <c r="H1773" s="10">
        <f>SUM(H1774:H1779)</f>
        <v>20</v>
      </c>
      <c r="I1773" s="10">
        <f>SUM(I1774:I1779)</f>
        <v>9058300</v>
      </c>
      <c r="J1773" s="10">
        <f>SUM(J1774:J1779)</f>
        <v>106456</v>
      </c>
      <c r="K1773" s="10">
        <f>SUM(K1774:K1779)</f>
        <v>127</v>
      </c>
      <c r="L1773">
        <v>77430</v>
      </c>
      <c r="M1773" s="15"/>
    </row>
    <row r="1774" spans="1:13">
      <c r="A1774" s="1" t="s">
        <v>235</v>
      </c>
      <c r="B1774" s="1" t="s">
        <v>274</v>
      </c>
      <c r="C1774" s="1">
        <v>2021</v>
      </c>
      <c r="D1774" s="14" t="s">
        <v>26</v>
      </c>
      <c r="E1774">
        <v>18</v>
      </c>
      <c r="F1774" s="10">
        <v>203000</v>
      </c>
      <c r="G1774" s="10">
        <v>4298629</v>
      </c>
      <c r="H1774" s="10">
        <v>4</v>
      </c>
      <c r="I1774" s="10">
        <v>1870000</v>
      </c>
      <c r="J1774" s="10">
        <v>36210</v>
      </c>
      <c r="K1774" s="10">
        <v>56</v>
      </c>
      <c r="M1774" s="15"/>
    </row>
    <row r="1775" spans="1:13">
      <c r="A1775" s="1" t="s">
        <v>235</v>
      </c>
      <c r="B1775" s="1" t="s">
        <v>274</v>
      </c>
      <c r="C1775" s="1">
        <v>2021</v>
      </c>
      <c r="D1775" s="14" t="s">
        <v>27</v>
      </c>
      <c r="E1775">
        <v>19</v>
      </c>
      <c r="F1775" s="10">
        <v>2000000</v>
      </c>
      <c r="G1775" s="10">
        <v>102600</v>
      </c>
      <c r="H1775" s="10">
        <v>2</v>
      </c>
      <c r="I1775" s="10">
        <v>1500000</v>
      </c>
      <c r="J1775" s="10">
        <v>403</v>
      </c>
      <c r="K1775" s="10">
        <v>3</v>
      </c>
      <c r="M1775" s="15"/>
    </row>
    <row r="1776" spans="1:13">
      <c r="A1776" s="1" t="s">
        <v>235</v>
      </c>
      <c r="B1776" s="1" t="s">
        <v>274</v>
      </c>
      <c r="C1776" s="1">
        <v>2021</v>
      </c>
      <c r="D1776" s="14" t="s">
        <v>28</v>
      </c>
      <c r="E1776">
        <v>20</v>
      </c>
      <c r="F1776" s="10">
        <v>2858255</v>
      </c>
      <c r="G1776" s="10">
        <v>19000</v>
      </c>
      <c r="H1776" s="10">
        <v>3</v>
      </c>
      <c r="I1776" s="10">
        <v>950000</v>
      </c>
      <c r="J1776" s="10">
        <v>484</v>
      </c>
      <c r="K1776" s="10">
        <v>13</v>
      </c>
      <c r="M1776" s="15"/>
    </row>
    <row r="1777" spans="1:11">
      <c r="A1777" s="1" t="s">
        <v>235</v>
      </c>
      <c r="B1777" s="1" t="s">
        <v>274</v>
      </c>
      <c r="C1777" s="1">
        <v>2021</v>
      </c>
      <c r="D1777" s="14" t="s">
        <v>29</v>
      </c>
      <c r="E1777">
        <v>21</v>
      </c>
      <c r="F1777" s="10">
        <v>1458700</v>
      </c>
      <c r="G1777" s="10">
        <v>615860</v>
      </c>
      <c r="H1777" s="10">
        <v>5</v>
      </c>
      <c r="I1777" s="10">
        <v>2168800</v>
      </c>
      <c r="J1777" s="10">
        <v>1961</v>
      </c>
      <c r="K1777" s="10">
        <v>21</v>
      </c>
    </row>
    <row r="1778" spans="1:11">
      <c r="A1778" s="1" t="s">
        <v>235</v>
      </c>
      <c r="B1778" s="1" t="s">
        <v>274</v>
      </c>
      <c r="C1778" s="1">
        <v>2021</v>
      </c>
      <c r="D1778" s="14" t="s">
        <v>30</v>
      </c>
      <c r="E1778">
        <v>22</v>
      </c>
      <c r="F1778" s="10">
        <v>734000</v>
      </c>
      <c r="G1778" s="10">
        <v>636560</v>
      </c>
      <c r="H1778" s="10">
        <v>5</v>
      </c>
      <c r="I1778" s="10">
        <v>2369500</v>
      </c>
      <c r="J1778" s="10">
        <v>12875</v>
      </c>
      <c r="K1778" s="10">
        <v>30</v>
      </c>
    </row>
    <row r="1779" spans="1:11">
      <c r="A1779" s="1" t="s">
        <v>235</v>
      </c>
      <c r="B1779" s="1" t="s">
        <v>274</v>
      </c>
      <c r="C1779" s="1">
        <v>2021</v>
      </c>
      <c r="D1779" s="38" t="s">
        <v>246</v>
      </c>
      <c r="E1779">
        <v>23</v>
      </c>
      <c r="F1779" s="10">
        <v>2285000</v>
      </c>
      <c r="G1779" s="10">
        <v>13696956</v>
      </c>
      <c r="H1779" s="10">
        <v>1</v>
      </c>
      <c r="I1779" s="10">
        <v>200000</v>
      </c>
      <c r="J1779" s="10">
        <v>54523</v>
      </c>
      <c r="K1779" s="10">
        <v>4</v>
      </c>
    </row>
    <row r="1780" spans="1:11">
      <c r="A1780" s="1" t="s">
        <v>235</v>
      </c>
      <c r="B1780" s="1" t="s">
        <v>274</v>
      </c>
      <c r="C1780" s="1">
        <v>2021</v>
      </c>
      <c r="D1780" s="14" t="s">
        <v>31</v>
      </c>
      <c r="E1780">
        <v>24</v>
      </c>
      <c r="F1780" s="10">
        <v>300000</v>
      </c>
      <c r="G1780" s="10">
        <v>4494603</v>
      </c>
      <c r="H1780" s="10">
        <v>5</v>
      </c>
      <c r="I1780" s="10">
        <v>2389950</v>
      </c>
      <c r="J1780" s="10">
        <v>28678</v>
      </c>
      <c r="K1780" s="10">
        <v>14</v>
      </c>
    </row>
    <row r="1781" spans="1:11">
      <c r="A1781" s="1" t="s">
        <v>235</v>
      </c>
      <c r="B1781" s="1" t="s">
        <v>274</v>
      </c>
      <c r="C1781" s="1">
        <v>2021</v>
      </c>
      <c r="D1781" s="14" t="s">
        <v>32</v>
      </c>
      <c r="E1781">
        <v>25</v>
      </c>
      <c r="F1781" s="10">
        <v>31434526</v>
      </c>
      <c r="G1781" s="10">
        <v>1740156</v>
      </c>
      <c r="H1781" s="10">
        <v>5</v>
      </c>
      <c r="I1781" s="10">
        <v>1942500</v>
      </c>
      <c r="J1781" s="10">
        <v>28190</v>
      </c>
      <c r="K1781" s="10">
        <v>153</v>
      </c>
    </row>
    <row r="1782" spans="1:11">
      <c r="A1782" s="1" t="s">
        <v>235</v>
      </c>
      <c r="B1782" s="1" t="s">
        <v>274</v>
      </c>
      <c r="C1782" s="1">
        <v>2021</v>
      </c>
      <c r="D1782" s="14" t="s">
        <v>33</v>
      </c>
      <c r="E1782">
        <v>26</v>
      </c>
      <c r="F1782" s="10">
        <v>1593500</v>
      </c>
      <c r="G1782" s="10">
        <v>11834485</v>
      </c>
      <c r="H1782" s="10">
        <v>19</v>
      </c>
      <c r="I1782" s="10">
        <v>7456039</v>
      </c>
      <c r="J1782" s="10">
        <v>56646</v>
      </c>
      <c r="K1782" s="10">
        <v>195</v>
      </c>
    </row>
    <row r="1783" spans="1:11">
      <c r="A1783" s="1" t="s">
        <v>235</v>
      </c>
      <c r="B1783" s="1" t="s">
        <v>274</v>
      </c>
      <c r="C1783" s="1">
        <v>2021</v>
      </c>
      <c r="D1783" s="14" t="s">
        <v>34</v>
      </c>
      <c r="E1783">
        <v>27</v>
      </c>
      <c r="F1783" s="10">
        <v>100000</v>
      </c>
      <c r="G1783" s="10">
        <v>170600</v>
      </c>
      <c r="H1783" s="10">
        <v>0</v>
      </c>
      <c r="I1783" s="10">
        <v>0</v>
      </c>
      <c r="J1783" s="10">
        <v>5708</v>
      </c>
    </row>
    <row r="1784" spans="1:11">
      <c r="A1784" s="1" t="s">
        <v>221</v>
      </c>
      <c r="B1784" s="1" t="s">
        <v>294</v>
      </c>
      <c r="C1784" s="1">
        <v>2021</v>
      </c>
      <c r="D1784" s="14" t="s">
        <v>9</v>
      </c>
      <c r="E1784">
        <v>1</v>
      </c>
      <c r="F1784" s="10">
        <f>SUM(F1785:F1790)</f>
        <v>22805275</v>
      </c>
      <c r="G1784" s="10">
        <f>SUM(G1785:G1790)</f>
        <v>16875337</v>
      </c>
      <c r="H1784" s="10">
        <f>SUM(H1785:H1790)</f>
        <v>55</v>
      </c>
      <c r="I1784" s="10">
        <f>SUM(I1785:I1790)</f>
        <v>21048490</v>
      </c>
      <c r="J1784" s="10">
        <f>SUM(J1785:J1790)</f>
        <v>505535</v>
      </c>
      <c r="K1784" s="10">
        <f>SUM(K1785:K1790)</f>
        <v>267</v>
      </c>
    </row>
    <row r="1785" spans="1:11">
      <c r="A1785" s="1" t="s">
        <v>221</v>
      </c>
      <c r="B1785" s="1" t="s">
        <v>294</v>
      </c>
      <c r="C1785" s="1">
        <v>2021</v>
      </c>
      <c r="D1785" s="14" t="s">
        <v>10</v>
      </c>
      <c r="E1785">
        <v>2</v>
      </c>
      <c r="F1785" s="10">
        <v>0</v>
      </c>
      <c r="G1785" s="10">
        <v>0</v>
      </c>
      <c r="H1785" s="10">
        <v>0</v>
      </c>
      <c r="I1785" s="10">
        <v>0</v>
      </c>
      <c r="J1785" s="10">
        <v>7</v>
      </c>
      <c r="K1785" s="10">
        <v>3</v>
      </c>
    </row>
    <row r="1786" spans="1:11">
      <c r="A1786" s="1" t="s">
        <v>221</v>
      </c>
      <c r="B1786" s="1" t="s">
        <v>294</v>
      </c>
      <c r="C1786" s="1">
        <v>2021</v>
      </c>
      <c r="D1786" s="14" t="s">
        <v>11</v>
      </c>
      <c r="E1786">
        <v>3</v>
      </c>
      <c r="F1786" s="10">
        <v>1352760</v>
      </c>
      <c r="G1786" s="10">
        <v>0</v>
      </c>
      <c r="H1786" s="10">
        <v>2</v>
      </c>
      <c r="I1786" s="10">
        <v>1352760</v>
      </c>
      <c r="J1786" s="10">
        <v>360</v>
      </c>
      <c r="K1786" s="10">
        <v>0</v>
      </c>
    </row>
    <row r="1787" spans="1:11">
      <c r="A1787" s="1" t="s">
        <v>221</v>
      </c>
      <c r="B1787" s="1" t="s">
        <v>294</v>
      </c>
      <c r="C1787" s="1">
        <v>2021</v>
      </c>
      <c r="D1787" s="14" t="s">
        <v>12</v>
      </c>
      <c r="E1787">
        <v>4</v>
      </c>
      <c r="F1787" s="10">
        <v>0</v>
      </c>
      <c r="G1787" s="10">
        <v>70000</v>
      </c>
      <c r="H1787" s="10">
        <v>32</v>
      </c>
      <c r="I1787" s="10">
        <v>0</v>
      </c>
      <c r="J1787" s="10">
        <v>24500</v>
      </c>
      <c r="K1787" s="10">
        <v>2</v>
      </c>
    </row>
    <row r="1788" spans="1:11">
      <c r="A1788" s="1" t="s">
        <v>221</v>
      </c>
      <c r="B1788" s="1" t="s">
        <v>294</v>
      </c>
      <c r="C1788" s="1">
        <v>2021</v>
      </c>
      <c r="D1788" s="14" t="s">
        <v>13</v>
      </c>
      <c r="E1788">
        <v>5</v>
      </c>
      <c r="F1788" s="10">
        <v>13800000</v>
      </c>
      <c r="G1788" s="10">
        <v>50000</v>
      </c>
      <c r="H1788" s="10">
        <v>7</v>
      </c>
      <c r="I1788" s="10">
        <v>14844000</v>
      </c>
      <c r="J1788" s="10">
        <v>5107</v>
      </c>
      <c r="K1788" s="10">
        <v>14</v>
      </c>
    </row>
    <row r="1789" spans="1:11">
      <c r="A1789" s="1" t="s">
        <v>221</v>
      </c>
      <c r="B1789" s="1" t="s">
        <v>294</v>
      </c>
      <c r="C1789" s="1">
        <v>2021</v>
      </c>
      <c r="D1789" s="14" t="s">
        <v>14</v>
      </c>
      <c r="E1789">
        <v>6</v>
      </c>
      <c r="F1789" s="10">
        <v>2243600</v>
      </c>
      <c r="G1789" s="10">
        <v>12320294</v>
      </c>
      <c r="H1789" s="10">
        <v>7</v>
      </c>
      <c r="I1789" s="10">
        <v>3455970</v>
      </c>
      <c r="J1789" s="10">
        <v>468096</v>
      </c>
      <c r="K1789" s="10">
        <v>213</v>
      </c>
    </row>
    <row r="1790" spans="1:11">
      <c r="A1790" s="1" t="s">
        <v>221</v>
      </c>
      <c r="B1790" s="1" t="s">
        <v>294</v>
      </c>
      <c r="C1790" s="1">
        <v>2021</v>
      </c>
      <c r="D1790" s="14" t="s">
        <v>15</v>
      </c>
      <c r="E1790">
        <v>7</v>
      </c>
      <c r="F1790" s="10">
        <v>5408915</v>
      </c>
      <c r="G1790" s="10">
        <v>4435043</v>
      </c>
      <c r="H1790" s="10">
        <v>7</v>
      </c>
      <c r="I1790" s="10">
        <v>1395760</v>
      </c>
      <c r="J1790" s="10">
        <v>7465</v>
      </c>
      <c r="K1790" s="10">
        <v>35</v>
      </c>
    </row>
    <row r="1791" spans="1:11">
      <c r="A1791" s="1" t="s">
        <v>221</v>
      </c>
      <c r="B1791" s="1" t="s">
        <v>294</v>
      </c>
      <c r="C1791" s="1">
        <v>2021</v>
      </c>
      <c r="D1791" s="14" t="s">
        <v>16</v>
      </c>
      <c r="E1791">
        <v>8</v>
      </c>
      <c r="F1791" s="10">
        <v>1286700</v>
      </c>
      <c r="G1791" s="10">
        <v>822432</v>
      </c>
      <c r="H1791" s="10">
        <v>12</v>
      </c>
      <c r="I1791" s="10">
        <v>10397000</v>
      </c>
      <c r="J1791" s="10">
        <v>13026</v>
      </c>
      <c r="K1791" s="10">
        <v>101</v>
      </c>
    </row>
    <row r="1792" spans="1:11">
      <c r="A1792" s="1" t="s">
        <v>221</v>
      </c>
      <c r="B1792" s="1" t="s">
        <v>294</v>
      </c>
      <c r="C1792" s="1">
        <v>2021</v>
      </c>
      <c r="D1792" s="14" t="s">
        <v>17</v>
      </c>
      <c r="E1792">
        <v>9</v>
      </c>
      <c r="F1792" s="10">
        <v>0</v>
      </c>
      <c r="G1792" s="10">
        <v>2464243</v>
      </c>
      <c r="H1792" s="10">
        <v>8</v>
      </c>
      <c r="I1792" s="10">
        <v>9709000</v>
      </c>
      <c r="J1792" s="10">
        <v>174056</v>
      </c>
      <c r="K1792" s="10">
        <v>190</v>
      </c>
    </row>
    <row r="1793" spans="1:13">
      <c r="A1793" s="1" t="s">
        <v>221</v>
      </c>
      <c r="B1793" s="1" t="s">
        <v>294</v>
      </c>
      <c r="C1793" s="1">
        <v>2021</v>
      </c>
      <c r="D1793" s="14" t="s">
        <v>18</v>
      </c>
      <c r="E1793">
        <v>10</v>
      </c>
      <c r="F1793" s="10">
        <v>260000</v>
      </c>
      <c r="G1793" s="10">
        <v>345676</v>
      </c>
      <c r="H1793" s="10">
        <v>0</v>
      </c>
      <c r="I1793" s="10">
        <v>0</v>
      </c>
      <c r="J1793" s="10">
        <v>659</v>
      </c>
    </row>
    <row r="1794" spans="1:13">
      <c r="A1794" s="1" t="s">
        <v>221</v>
      </c>
      <c r="B1794" s="1" t="s">
        <v>294</v>
      </c>
      <c r="C1794" s="1">
        <v>2021</v>
      </c>
      <c r="D1794" s="14" t="s">
        <v>19</v>
      </c>
      <c r="E1794">
        <v>11</v>
      </c>
      <c r="F1794" s="10">
        <v>0</v>
      </c>
      <c r="G1794" s="10">
        <v>51200</v>
      </c>
      <c r="H1794" s="10">
        <v>34</v>
      </c>
      <c r="I1794" s="10">
        <v>2500000</v>
      </c>
      <c r="J1794" s="10">
        <v>54958</v>
      </c>
      <c r="K1794" s="10">
        <v>54</v>
      </c>
    </row>
    <row r="1795" spans="1:13">
      <c r="A1795" s="1" t="s">
        <v>221</v>
      </c>
      <c r="B1795" s="1" t="s">
        <v>294</v>
      </c>
      <c r="C1795" s="1">
        <v>2021</v>
      </c>
      <c r="D1795" s="14" t="s">
        <v>20</v>
      </c>
      <c r="E1795">
        <v>12</v>
      </c>
      <c r="F1795" s="10">
        <v>5540140</v>
      </c>
      <c r="G1795" s="10">
        <v>3620248</v>
      </c>
      <c r="H1795" s="10">
        <v>8</v>
      </c>
      <c r="I1795" s="10">
        <v>3327770</v>
      </c>
      <c r="J1795" s="10">
        <v>25696</v>
      </c>
      <c r="K1795" s="10">
        <v>160</v>
      </c>
    </row>
    <row r="1796" spans="1:13">
      <c r="A1796" s="1" t="s">
        <v>221</v>
      </c>
      <c r="B1796" s="1" t="s">
        <v>294</v>
      </c>
      <c r="C1796" s="1">
        <v>2021</v>
      </c>
      <c r="D1796" s="14" t="s">
        <v>21</v>
      </c>
      <c r="E1796">
        <v>13</v>
      </c>
      <c r="F1796" s="10">
        <v>3247500</v>
      </c>
      <c r="G1796" s="10">
        <v>537510446</v>
      </c>
      <c r="H1796" s="10">
        <v>11</v>
      </c>
      <c r="I1796" s="10">
        <v>63672600</v>
      </c>
      <c r="J1796" s="10">
        <v>316328</v>
      </c>
      <c r="K1796" s="10">
        <v>628</v>
      </c>
    </row>
    <row r="1797" spans="1:13">
      <c r="A1797" s="1" t="s">
        <v>221</v>
      </c>
      <c r="B1797" s="1" t="s">
        <v>294</v>
      </c>
      <c r="C1797" s="1">
        <v>2021</v>
      </c>
      <c r="D1797" s="14" t="s">
        <v>22</v>
      </c>
      <c r="E1797">
        <v>14</v>
      </c>
      <c r="F1797" s="10">
        <v>6371000</v>
      </c>
      <c r="G1797" s="10">
        <v>19277738</v>
      </c>
      <c r="H1797" s="10">
        <v>9</v>
      </c>
      <c r="I1797" s="10">
        <v>4337300</v>
      </c>
      <c r="J1797" s="10">
        <v>94246</v>
      </c>
      <c r="K1797" s="10">
        <v>211</v>
      </c>
    </row>
    <row r="1798" spans="1:13">
      <c r="A1798" s="1" t="s">
        <v>221</v>
      </c>
      <c r="B1798" s="1" t="s">
        <v>294</v>
      </c>
      <c r="C1798" s="1">
        <v>2021</v>
      </c>
      <c r="D1798" s="14" t="s">
        <v>23</v>
      </c>
      <c r="E1798">
        <v>15</v>
      </c>
      <c r="F1798" s="10">
        <v>1742000</v>
      </c>
      <c r="G1798" s="10">
        <v>2736097</v>
      </c>
      <c r="H1798" s="10">
        <v>16</v>
      </c>
      <c r="I1798" s="10">
        <v>2783300</v>
      </c>
      <c r="J1798" s="10">
        <v>213162</v>
      </c>
    </row>
    <row r="1799" spans="1:13">
      <c r="A1799" s="1" t="s">
        <v>221</v>
      </c>
      <c r="B1799" s="1" t="s">
        <v>294</v>
      </c>
      <c r="C1799" s="1">
        <v>2021</v>
      </c>
      <c r="D1799" s="14" t="s">
        <v>24</v>
      </c>
      <c r="E1799">
        <v>16</v>
      </c>
      <c r="F1799" s="10">
        <v>3284740</v>
      </c>
      <c r="G1799" s="10">
        <v>2139294</v>
      </c>
      <c r="H1799" s="10">
        <v>10</v>
      </c>
      <c r="I1799" s="10">
        <v>3539180</v>
      </c>
      <c r="J1799" s="10">
        <v>144306</v>
      </c>
      <c r="K1799" s="10">
        <v>161</v>
      </c>
    </row>
    <row r="1800" spans="1:13">
      <c r="A1800" s="1" t="s">
        <v>221</v>
      </c>
      <c r="B1800" s="1" t="s">
        <v>294</v>
      </c>
      <c r="C1800" s="1">
        <v>2021</v>
      </c>
      <c r="D1800" s="14" t="s">
        <v>25</v>
      </c>
      <c r="E1800">
        <v>17</v>
      </c>
      <c r="F1800" s="10">
        <f>SUM(F1801:F1806)</f>
        <v>29328078</v>
      </c>
      <c r="G1800" s="10">
        <f>SUM(G1801:G1806)</f>
        <v>26386394</v>
      </c>
      <c r="H1800" s="10">
        <f>SUM(H1801:H1806)</f>
        <v>44</v>
      </c>
      <c r="I1800" s="10">
        <f>SUM(I1801:I1806)</f>
        <v>741539</v>
      </c>
      <c r="J1800" s="10">
        <f>SUM(J1801:J1806)</f>
        <v>600124</v>
      </c>
      <c r="K1800" s="10">
        <f>SUM(K1801:K1806)</f>
        <v>927</v>
      </c>
      <c r="M1800" s="15"/>
    </row>
    <row r="1801" spans="1:13">
      <c r="A1801" s="1" t="s">
        <v>221</v>
      </c>
      <c r="B1801" s="1" t="s">
        <v>294</v>
      </c>
      <c r="C1801" s="1">
        <v>2021</v>
      </c>
      <c r="D1801" s="14" t="s">
        <v>26</v>
      </c>
      <c r="E1801">
        <v>18</v>
      </c>
      <c r="F1801" s="10">
        <v>9529936</v>
      </c>
      <c r="G1801" s="10">
        <v>8123984</v>
      </c>
      <c r="H1801" s="10">
        <v>4</v>
      </c>
      <c r="I1801" s="10">
        <v>295442</v>
      </c>
      <c r="J1801" s="10">
        <v>228524</v>
      </c>
      <c r="K1801" s="10">
        <v>265</v>
      </c>
      <c r="M1801" s="15"/>
    </row>
    <row r="1802" spans="1:13">
      <c r="A1802" s="1" t="s">
        <v>221</v>
      </c>
      <c r="B1802" s="1" t="s">
        <v>294</v>
      </c>
      <c r="C1802" s="1">
        <v>2021</v>
      </c>
      <c r="D1802" s="14" t="s">
        <v>27</v>
      </c>
      <c r="E1802">
        <v>19</v>
      </c>
      <c r="F1802" s="10">
        <v>4965458</v>
      </c>
      <c r="G1802" s="10">
        <v>1061563</v>
      </c>
      <c r="H1802" s="10">
        <v>4</v>
      </c>
      <c r="I1802" s="10">
        <v>28383</v>
      </c>
      <c r="J1802" s="10">
        <v>17787</v>
      </c>
      <c r="K1802" s="10">
        <v>46</v>
      </c>
      <c r="M1802" s="15"/>
    </row>
    <row r="1803" spans="1:13">
      <c r="A1803" s="1" t="s">
        <v>221</v>
      </c>
      <c r="B1803" s="1" t="s">
        <v>294</v>
      </c>
      <c r="C1803" s="1">
        <v>2021</v>
      </c>
      <c r="D1803" s="14" t="s">
        <v>28</v>
      </c>
      <c r="E1803">
        <v>20</v>
      </c>
      <c r="F1803" s="10">
        <v>1139898</v>
      </c>
      <c r="G1803" s="10">
        <v>924274</v>
      </c>
      <c r="H1803" s="10">
        <v>2</v>
      </c>
      <c r="I1803" s="10">
        <v>9179</v>
      </c>
      <c r="J1803" s="10">
        <v>6496</v>
      </c>
      <c r="K1803" s="10">
        <v>85</v>
      </c>
      <c r="M1803" s="15"/>
    </row>
    <row r="1804" spans="1:13">
      <c r="A1804" s="1" t="s">
        <v>221</v>
      </c>
      <c r="B1804" s="1" t="s">
        <v>294</v>
      </c>
      <c r="C1804" s="1">
        <v>2021</v>
      </c>
      <c r="D1804" s="14" t="s">
        <v>29</v>
      </c>
      <c r="E1804">
        <v>21</v>
      </c>
      <c r="F1804" s="10">
        <v>1494402</v>
      </c>
      <c r="G1804" s="10">
        <v>7107100</v>
      </c>
      <c r="H1804" s="10">
        <v>6</v>
      </c>
      <c r="I1804" s="10">
        <v>18331</v>
      </c>
      <c r="J1804" s="10">
        <v>15343</v>
      </c>
      <c r="K1804" s="10">
        <v>18</v>
      </c>
    </row>
    <row r="1805" spans="1:13">
      <c r="A1805" s="1" t="s">
        <v>221</v>
      </c>
      <c r="B1805" s="1" t="s">
        <v>294</v>
      </c>
      <c r="C1805" s="1">
        <v>2021</v>
      </c>
      <c r="D1805" s="14" t="s">
        <v>30</v>
      </c>
      <c r="E1805">
        <v>22</v>
      </c>
      <c r="F1805" s="10">
        <v>256400</v>
      </c>
      <c r="G1805" s="10">
        <v>474497</v>
      </c>
      <c r="H1805" s="10">
        <v>2</v>
      </c>
      <c r="I1805" s="10">
        <v>141646</v>
      </c>
      <c r="J1805" s="10">
        <v>129888</v>
      </c>
      <c r="K1805" s="10">
        <v>405</v>
      </c>
    </row>
    <row r="1806" spans="1:13">
      <c r="A1806" s="1" t="s">
        <v>221</v>
      </c>
      <c r="B1806" s="1" t="s">
        <v>294</v>
      </c>
      <c r="C1806" s="1">
        <v>2021</v>
      </c>
      <c r="D1806" s="38" t="s">
        <v>246</v>
      </c>
      <c r="E1806">
        <v>23</v>
      </c>
      <c r="F1806" s="10">
        <v>11941984</v>
      </c>
      <c r="G1806" s="10">
        <v>8694976</v>
      </c>
      <c r="H1806" s="10">
        <v>26</v>
      </c>
      <c r="I1806" s="10">
        <v>248558</v>
      </c>
      <c r="J1806" s="10">
        <v>202086</v>
      </c>
      <c r="K1806" s="10">
        <v>108</v>
      </c>
    </row>
    <row r="1807" spans="1:13">
      <c r="A1807" s="1" t="s">
        <v>221</v>
      </c>
      <c r="B1807" s="1" t="s">
        <v>294</v>
      </c>
      <c r="C1807" s="1">
        <v>2021</v>
      </c>
      <c r="D1807" s="14" t="s">
        <v>31</v>
      </c>
      <c r="E1807">
        <v>24</v>
      </c>
      <c r="F1807" s="10">
        <v>2982756</v>
      </c>
      <c r="G1807" s="10">
        <v>3498715</v>
      </c>
      <c r="H1807" s="10">
        <v>11</v>
      </c>
      <c r="I1807" s="10">
        <v>4490000</v>
      </c>
      <c r="J1807" s="10">
        <v>333931</v>
      </c>
      <c r="K1807" s="10">
        <v>197</v>
      </c>
    </row>
    <row r="1808" spans="1:13">
      <c r="A1808" s="1" t="s">
        <v>221</v>
      </c>
      <c r="B1808" s="1" t="s">
        <v>294</v>
      </c>
      <c r="C1808" s="1">
        <v>2021</v>
      </c>
      <c r="D1808" s="14" t="s">
        <v>32</v>
      </c>
      <c r="E1808">
        <v>25</v>
      </c>
      <c r="F1808" s="10">
        <v>8506550</v>
      </c>
      <c r="G1808" s="10">
        <v>729724</v>
      </c>
      <c r="H1808" s="10">
        <v>11</v>
      </c>
      <c r="I1808" s="10">
        <v>6091950</v>
      </c>
      <c r="J1808" s="10">
        <v>193392</v>
      </c>
      <c r="K1808" s="10">
        <v>601</v>
      </c>
    </row>
    <row r="1809" spans="1:13">
      <c r="A1809" s="1" t="s">
        <v>221</v>
      </c>
      <c r="B1809" s="1" t="s">
        <v>294</v>
      </c>
      <c r="C1809" s="1">
        <v>2021</v>
      </c>
      <c r="D1809" s="14" t="s">
        <v>33</v>
      </c>
      <c r="E1809">
        <v>26</v>
      </c>
      <c r="F1809" s="10">
        <v>16616482</v>
      </c>
      <c r="G1809" s="10">
        <v>29968719</v>
      </c>
      <c r="H1809" s="10">
        <v>30</v>
      </c>
      <c r="I1809" s="10">
        <v>12854289</v>
      </c>
      <c r="J1809" s="10">
        <v>414390</v>
      </c>
      <c r="K1809" s="10">
        <v>604</v>
      </c>
    </row>
    <row r="1810" spans="1:13">
      <c r="A1810" s="1" t="s">
        <v>221</v>
      </c>
      <c r="B1810" s="1" t="s">
        <v>294</v>
      </c>
      <c r="C1810" s="1">
        <v>2021</v>
      </c>
      <c r="D1810" s="14" t="s">
        <v>34</v>
      </c>
      <c r="E1810">
        <v>27</v>
      </c>
      <c r="F1810" s="10">
        <v>1312000</v>
      </c>
      <c r="G1810" s="10">
        <v>1044008</v>
      </c>
      <c r="H1810" s="10">
        <v>6</v>
      </c>
      <c r="I1810" s="10">
        <v>1471000</v>
      </c>
      <c r="J1810" s="10">
        <v>60200</v>
      </c>
      <c r="M1810">
        <f>Раздел1[[#This Row],[Бюджет грантов, руб]]/Раздел1[[#This Row],[Кол-во грантов]]</f>
        <v>245166.66666666666</v>
      </c>
    </row>
    <row r="1811" spans="1:13">
      <c r="A1811" s="1" t="s">
        <v>245</v>
      </c>
      <c r="B1811" s="1" t="s">
        <v>296</v>
      </c>
      <c r="C1811" s="1">
        <v>2021</v>
      </c>
      <c r="D1811" s="14" t="s">
        <v>9</v>
      </c>
      <c r="E1811">
        <v>1</v>
      </c>
      <c r="F1811" s="10">
        <f>SUM(F1812:F1817)</f>
        <v>2238754</v>
      </c>
      <c r="G1811" s="10">
        <f>SUM(G1812:G1817)</f>
        <v>0</v>
      </c>
      <c r="H1811" s="10">
        <f>SUM(H1812:H1817)</f>
        <v>0</v>
      </c>
      <c r="I1811" s="10">
        <f>SUM(I1812:I1817)</f>
        <v>0</v>
      </c>
      <c r="J1811" s="10">
        <f>SUM(J1812:J1817)</f>
        <v>13347</v>
      </c>
      <c r="K1811" s="10">
        <f>SUM(K1812:K1817)</f>
        <v>1</v>
      </c>
    </row>
    <row r="1812" spans="1:13">
      <c r="A1812" s="1" t="s">
        <v>245</v>
      </c>
      <c r="B1812" s="1" t="s">
        <v>296</v>
      </c>
      <c r="C1812" s="1">
        <v>2021</v>
      </c>
      <c r="D1812" s="14" t="s">
        <v>10</v>
      </c>
      <c r="E1812">
        <v>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</row>
    <row r="1813" spans="1:13">
      <c r="A1813" s="1" t="s">
        <v>245</v>
      </c>
      <c r="B1813" s="1" t="s">
        <v>296</v>
      </c>
      <c r="C1813" s="1">
        <v>2021</v>
      </c>
      <c r="D1813" s="14" t="s">
        <v>11</v>
      </c>
      <c r="E1813">
        <v>3</v>
      </c>
      <c r="F1813" s="10">
        <v>0</v>
      </c>
      <c r="G1813" s="10">
        <v>0</v>
      </c>
      <c r="H1813" s="10">
        <v>0</v>
      </c>
      <c r="I1813" s="10">
        <v>0</v>
      </c>
      <c r="J1813" s="10">
        <v>39</v>
      </c>
      <c r="K1813" s="10">
        <v>0</v>
      </c>
    </row>
    <row r="1814" spans="1:13">
      <c r="A1814" s="1" t="s">
        <v>245</v>
      </c>
      <c r="B1814" s="1" t="s">
        <v>296</v>
      </c>
      <c r="C1814" s="1">
        <v>2021</v>
      </c>
      <c r="D1814" s="14" t="s">
        <v>12</v>
      </c>
      <c r="E1814">
        <v>4</v>
      </c>
      <c r="F1814" s="10">
        <v>0</v>
      </c>
      <c r="G1814" s="10">
        <v>0</v>
      </c>
      <c r="H1814" s="10">
        <v>0</v>
      </c>
      <c r="I1814" s="10">
        <v>0</v>
      </c>
      <c r="J1814" s="10">
        <v>2290</v>
      </c>
      <c r="K1814" s="10">
        <v>0</v>
      </c>
    </row>
    <row r="1815" spans="1:13">
      <c r="A1815" s="1" t="s">
        <v>245</v>
      </c>
      <c r="B1815" s="1" t="s">
        <v>296</v>
      </c>
      <c r="C1815" s="1">
        <v>2021</v>
      </c>
      <c r="D1815" s="14" t="s">
        <v>13</v>
      </c>
      <c r="E1815">
        <v>5</v>
      </c>
      <c r="F1815" s="10">
        <v>0</v>
      </c>
      <c r="G1815" s="10">
        <v>0</v>
      </c>
      <c r="H1815" s="10">
        <v>0</v>
      </c>
      <c r="I1815" s="10">
        <v>0</v>
      </c>
      <c r="J1815" s="10">
        <v>235</v>
      </c>
      <c r="K1815" s="10">
        <v>0</v>
      </c>
    </row>
    <row r="1816" spans="1:13">
      <c r="A1816" s="1" t="s">
        <v>245</v>
      </c>
      <c r="B1816" s="1" t="s">
        <v>296</v>
      </c>
      <c r="C1816" s="1">
        <v>2021</v>
      </c>
      <c r="D1816" s="14" t="s">
        <v>14</v>
      </c>
      <c r="E1816">
        <v>6</v>
      </c>
      <c r="F1816" s="10">
        <v>0</v>
      </c>
      <c r="G1816" s="10">
        <v>0</v>
      </c>
      <c r="H1816" s="10">
        <v>0</v>
      </c>
      <c r="I1816" s="10">
        <v>0</v>
      </c>
      <c r="J1816" s="10">
        <v>2414</v>
      </c>
      <c r="K1816" s="10">
        <v>0</v>
      </c>
    </row>
    <row r="1817" spans="1:13">
      <c r="A1817" s="1" t="s">
        <v>245</v>
      </c>
      <c r="B1817" s="1" t="s">
        <v>296</v>
      </c>
      <c r="C1817" s="1">
        <v>2021</v>
      </c>
      <c r="D1817" s="14" t="s">
        <v>15</v>
      </c>
      <c r="E1817">
        <v>7</v>
      </c>
      <c r="F1817" s="10">
        <v>2238754</v>
      </c>
      <c r="G1817" s="10">
        <v>0</v>
      </c>
      <c r="H1817" s="10">
        <v>0</v>
      </c>
      <c r="I1817" s="10">
        <v>0</v>
      </c>
      <c r="J1817" s="10">
        <v>8369</v>
      </c>
      <c r="K1817" s="10">
        <v>1</v>
      </c>
    </row>
    <row r="1818" spans="1:13">
      <c r="A1818" s="1" t="s">
        <v>245</v>
      </c>
      <c r="B1818" s="1" t="s">
        <v>296</v>
      </c>
      <c r="C1818" s="1">
        <v>2021</v>
      </c>
      <c r="D1818" s="14" t="s">
        <v>16</v>
      </c>
      <c r="E1818">
        <v>8</v>
      </c>
      <c r="F1818" s="10">
        <v>181500</v>
      </c>
      <c r="G1818" s="10">
        <v>0</v>
      </c>
      <c r="H1818" s="10">
        <v>0</v>
      </c>
      <c r="I1818" s="10">
        <v>0</v>
      </c>
      <c r="J1818" s="10">
        <v>690</v>
      </c>
      <c r="K1818" s="10">
        <v>5</v>
      </c>
    </row>
    <row r="1819" spans="1:13">
      <c r="A1819" s="1" t="s">
        <v>245</v>
      </c>
      <c r="B1819" s="1" t="s">
        <v>296</v>
      </c>
      <c r="C1819" s="1">
        <v>2021</v>
      </c>
      <c r="D1819" s="14" t="s">
        <v>17</v>
      </c>
      <c r="E1819">
        <v>9</v>
      </c>
      <c r="F1819" s="10">
        <v>1246478</v>
      </c>
      <c r="G1819" s="10">
        <v>0</v>
      </c>
      <c r="H1819" s="10">
        <v>5</v>
      </c>
      <c r="I1819" s="10">
        <v>550000</v>
      </c>
      <c r="J1819" s="10">
        <v>1146</v>
      </c>
      <c r="K1819" s="10">
        <v>25</v>
      </c>
    </row>
    <row r="1820" spans="1:13">
      <c r="A1820" s="1" t="s">
        <v>245</v>
      </c>
      <c r="B1820" s="1" t="s">
        <v>296</v>
      </c>
      <c r="C1820" s="1">
        <v>2021</v>
      </c>
      <c r="D1820" s="14" t="s">
        <v>18</v>
      </c>
      <c r="E1820">
        <v>10</v>
      </c>
      <c r="F1820" s="10">
        <v>362805</v>
      </c>
      <c r="G1820" s="10">
        <v>0</v>
      </c>
      <c r="H1820" s="10">
        <v>0</v>
      </c>
      <c r="I1820" s="10">
        <v>0</v>
      </c>
      <c r="J1820" s="10">
        <v>15</v>
      </c>
    </row>
    <row r="1821" spans="1:13">
      <c r="A1821" s="1" t="s">
        <v>245</v>
      </c>
      <c r="B1821" s="1" t="s">
        <v>296</v>
      </c>
      <c r="C1821" s="1">
        <v>2021</v>
      </c>
      <c r="D1821" s="14" t="s">
        <v>19</v>
      </c>
      <c r="E1821">
        <v>11</v>
      </c>
      <c r="F1821" s="10">
        <v>0</v>
      </c>
      <c r="G1821" s="10">
        <v>0</v>
      </c>
      <c r="H1821" s="10">
        <v>0</v>
      </c>
      <c r="I1821" s="10">
        <v>0</v>
      </c>
      <c r="J1821" s="10">
        <v>1002</v>
      </c>
      <c r="K1821" s="10">
        <v>0</v>
      </c>
    </row>
    <row r="1822" spans="1:13">
      <c r="A1822" s="1" t="s">
        <v>245</v>
      </c>
      <c r="B1822" s="1" t="s">
        <v>296</v>
      </c>
      <c r="C1822" s="1">
        <v>2021</v>
      </c>
      <c r="D1822" s="14" t="s">
        <v>20</v>
      </c>
      <c r="E1822">
        <v>12</v>
      </c>
      <c r="F1822" s="10">
        <v>181500</v>
      </c>
      <c r="G1822" s="10">
        <v>0</v>
      </c>
      <c r="H1822" s="10">
        <v>0</v>
      </c>
      <c r="I1822" s="10">
        <v>0</v>
      </c>
      <c r="J1822" s="10">
        <v>690</v>
      </c>
      <c r="K1822" s="10">
        <v>5</v>
      </c>
    </row>
    <row r="1823" spans="1:13">
      <c r="A1823" s="1" t="s">
        <v>245</v>
      </c>
      <c r="B1823" s="1" t="s">
        <v>296</v>
      </c>
      <c r="C1823" s="1">
        <v>2021</v>
      </c>
      <c r="D1823" s="14" t="s">
        <v>21</v>
      </c>
      <c r="E1823">
        <v>13</v>
      </c>
      <c r="F1823" s="10">
        <v>11033568</v>
      </c>
      <c r="G1823" s="10">
        <v>0</v>
      </c>
      <c r="H1823" s="10">
        <v>11</v>
      </c>
      <c r="I1823" s="10">
        <v>1100000</v>
      </c>
      <c r="J1823" s="10">
        <v>46600</v>
      </c>
      <c r="K1823" s="10">
        <v>6</v>
      </c>
    </row>
    <row r="1824" spans="1:13">
      <c r="A1824" s="1" t="s">
        <v>245</v>
      </c>
      <c r="B1824" s="1" t="s">
        <v>296</v>
      </c>
      <c r="C1824" s="1">
        <v>2021</v>
      </c>
      <c r="D1824" s="14" t="s">
        <v>22</v>
      </c>
      <c r="E1824">
        <v>14</v>
      </c>
      <c r="F1824" s="10">
        <v>4075793</v>
      </c>
      <c r="G1824" s="10">
        <v>0</v>
      </c>
      <c r="H1824" s="10">
        <v>13</v>
      </c>
      <c r="I1824" s="10">
        <v>1650000</v>
      </c>
      <c r="J1824" s="10">
        <v>14171</v>
      </c>
      <c r="K1824" s="10">
        <v>3</v>
      </c>
    </row>
    <row r="1825" spans="1:13">
      <c r="A1825" s="1" t="s">
        <v>245</v>
      </c>
      <c r="B1825" s="1" t="s">
        <v>296</v>
      </c>
      <c r="C1825" s="1">
        <v>2021</v>
      </c>
      <c r="D1825" s="14" t="s">
        <v>23</v>
      </c>
      <c r="E1825">
        <v>15</v>
      </c>
      <c r="F1825" s="10">
        <v>5020391</v>
      </c>
      <c r="G1825" s="10">
        <v>1915000</v>
      </c>
      <c r="H1825" s="10">
        <v>2</v>
      </c>
      <c r="I1825" s="10">
        <v>3328680</v>
      </c>
      <c r="J1825" s="10">
        <v>70000</v>
      </c>
    </row>
    <row r="1826" spans="1:13">
      <c r="A1826" s="1" t="s">
        <v>245</v>
      </c>
      <c r="B1826" s="1" t="s">
        <v>296</v>
      </c>
      <c r="C1826" s="1">
        <v>2021</v>
      </c>
      <c r="D1826" s="14" t="s">
        <v>24</v>
      </c>
      <c r="E1826">
        <v>16</v>
      </c>
      <c r="F1826" s="10">
        <v>198835</v>
      </c>
      <c r="G1826" s="10">
        <v>0</v>
      </c>
      <c r="H1826" s="10">
        <v>1</v>
      </c>
      <c r="I1826" s="10">
        <v>50000</v>
      </c>
      <c r="J1826" s="10">
        <v>195</v>
      </c>
      <c r="K1826" s="10">
        <v>0</v>
      </c>
    </row>
    <row r="1827" spans="1:13">
      <c r="A1827" s="1" t="s">
        <v>245</v>
      </c>
      <c r="B1827" s="1" t="s">
        <v>296</v>
      </c>
      <c r="C1827" s="1">
        <v>2021</v>
      </c>
      <c r="D1827" s="14" t="s">
        <v>25</v>
      </c>
      <c r="E1827">
        <v>17</v>
      </c>
      <c r="F1827" s="10">
        <f>SUM(F1828:F1833)</f>
        <v>8337449</v>
      </c>
      <c r="G1827" s="10">
        <f>SUM(G1828:G1833)</f>
        <v>58484</v>
      </c>
      <c r="H1827" s="10">
        <f>SUM(H1828:H1833)</f>
        <v>5</v>
      </c>
      <c r="I1827" s="10">
        <f>SUM(I1828:I1833)</f>
        <v>550000</v>
      </c>
      <c r="J1827" s="10">
        <f>SUM(J1828:J1833)</f>
        <v>177379</v>
      </c>
      <c r="K1827" s="10">
        <f>SUM(K1828:K1833)</f>
        <v>19</v>
      </c>
      <c r="L1827">
        <v>70190</v>
      </c>
      <c r="M1827" s="15"/>
    </row>
    <row r="1828" spans="1:13">
      <c r="A1828" s="1" t="s">
        <v>245</v>
      </c>
      <c r="B1828" s="1" t="s">
        <v>296</v>
      </c>
      <c r="C1828" s="1">
        <v>2021</v>
      </c>
      <c r="D1828" s="14" t="s">
        <v>26</v>
      </c>
      <c r="E1828">
        <v>18</v>
      </c>
      <c r="F1828" s="10">
        <v>0</v>
      </c>
      <c r="G1828" s="10">
        <v>0</v>
      </c>
      <c r="H1828" s="10">
        <v>0</v>
      </c>
      <c r="I1828" s="10">
        <v>0</v>
      </c>
      <c r="J1828" s="10">
        <v>72</v>
      </c>
      <c r="K1828" s="10">
        <v>0</v>
      </c>
      <c r="M1828" s="15"/>
    </row>
    <row r="1829" spans="1:13">
      <c r="A1829" s="1" t="s">
        <v>245</v>
      </c>
      <c r="B1829" s="1" t="s">
        <v>296</v>
      </c>
      <c r="C1829" s="1">
        <v>2021</v>
      </c>
      <c r="D1829" s="14" t="s">
        <v>27</v>
      </c>
      <c r="E1829">
        <v>19</v>
      </c>
      <c r="F1829" s="10">
        <v>416000</v>
      </c>
      <c r="G1829" s="10">
        <v>0</v>
      </c>
      <c r="H1829" s="10">
        <v>0</v>
      </c>
      <c r="I1829" s="10">
        <v>0</v>
      </c>
      <c r="J1829" s="10">
        <v>610</v>
      </c>
      <c r="K1829" s="10">
        <v>2</v>
      </c>
      <c r="M1829" s="15"/>
    </row>
    <row r="1830" spans="1:13">
      <c r="A1830" s="1" t="s">
        <v>245</v>
      </c>
      <c r="B1830" s="1" t="s">
        <v>296</v>
      </c>
      <c r="C1830" s="1">
        <v>2021</v>
      </c>
      <c r="D1830" s="14" t="s">
        <v>28</v>
      </c>
      <c r="E1830">
        <v>20</v>
      </c>
      <c r="F1830" s="10">
        <v>0</v>
      </c>
      <c r="G1830" s="10">
        <v>0</v>
      </c>
      <c r="H1830" s="10">
        <v>0</v>
      </c>
      <c r="I1830" s="10">
        <v>0</v>
      </c>
      <c r="J1830" s="10">
        <v>312</v>
      </c>
      <c r="K1830" s="10">
        <v>0</v>
      </c>
      <c r="M1830" s="15"/>
    </row>
    <row r="1831" spans="1:13">
      <c r="A1831" s="1" t="s">
        <v>245</v>
      </c>
      <c r="B1831" s="1" t="s">
        <v>296</v>
      </c>
      <c r="C1831" s="1">
        <v>2021</v>
      </c>
      <c r="D1831" s="14" t="s">
        <v>29</v>
      </c>
      <c r="E1831">
        <v>21</v>
      </c>
      <c r="F1831" s="10">
        <v>0</v>
      </c>
      <c r="G1831" s="10">
        <v>0</v>
      </c>
      <c r="H1831" s="10">
        <v>0</v>
      </c>
      <c r="I1831" s="10">
        <v>0</v>
      </c>
      <c r="J1831" s="10">
        <v>60</v>
      </c>
      <c r="K1831" s="10">
        <v>1</v>
      </c>
    </row>
    <row r="1832" spans="1:13">
      <c r="A1832" s="1" t="s">
        <v>245</v>
      </c>
      <c r="B1832" s="1" t="s">
        <v>296</v>
      </c>
      <c r="C1832" s="1">
        <v>2021</v>
      </c>
      <c r="D1832" s="14" t="s">
        <v>30</v>
      </c>
      <c r="E1832">
        <v>22</v>
      </c>
      <c r="F1832" s="10">
        <v>762239</v>
      </c>
      <c r="G1832" s="10">
        <v>0</v>
      </c>
      <c r="H1832" s="10">
        <v>5</v>
      </c>
      <c r="I1832" s="10">
        <v>550000</v>
      </c>
      <c r="J1832" s="10">
        <v>12292</v>
      </c>
      <c r="K1832" s="10">
        <v>8</v>
      </c>
    </row>
    <row r="1833" spans="1:13">
      <c r="A1833" s="1" t="s">
        <v>245</v>
      </c>
      <c r="B1833" s="1" t="s">
        <v>296</v>
      </c>
      <c r="C1833" s="1">
        <v>2021</v>
      </c>
      <c r="D1833" s="38" t="s">
        <v>246</v>
      </c>
      <c r="E1833">
        <v>23</v>
      </c>
      <c r="F1833" s="10">
        <v>7159210</v>
      </c>
      <c r="G1833" s="10">
        <v>58484</v>
      </c>
      <c r="H1833" s="10">
        <v>0</v>
      </c>
      <c r="I1833" s="10">
        <v>0</v>
      </c>
      <c r="J1833" s="10">
        <v>164033</v>
      </c>
      <c r="K1833" s="10">
        <v>8</v>
      </c>
    </row>
    <row r="1834" spans="1:13">
      <c r="A1834" s="1" t="s">
        <v>245</v>
      </c>
      <c r="B1834" s="1" t="s">
        <v>296</v>
      </c>
      <c r="C1834" s="1">
        <v>2021</v>
      </c>
      <c r="D1834" s="14" t="s">
        <v>31</v>
      </c>
      <c r="E1834">
        <v>24</v>
      </c>
      <c r="F1834" s="10">
        <v>705750</v>
      </c>
      <c r="G1834" s="10">
        <v>643700</v>
      </c>
      <c r="H1834" s="10">
        <v>0</v>
      </c>
      <c r="I1834" s="10">
        <v>0</v>
      </c>
      <c r="J1834" s="10">
        <v>12862</v>
      </c>
      <c r="K1834" s="10">
        <v>0</v>
      </c>
    </row>
    <row r="1835" spans="1:13">
      <c r="A1835" s="1" t="s">
        <v>245</v>
      </c>
      <c r="B1835" s="1" t="s">
        <v>296</v>
      </c>
      <c r="C1835" s="1">
        <v>2021</v>
      </c>
      <c r="D1835" s="14" t="s">
        <v>32</v>
      </c>
      <c r="E1835">
        <v>25</v>
      </c>
      <c r="F1835" s="10">
        <v>3625028</v>
      </c>
      <c r="G1835" s="10">
        <v>0</v>
      </c>
      <c r="H1835" s="10">
        <v>19</v>
      </c>
      <c r="I1835" s="10">
        <v>2100000</v>
      </c>
      <c r="J1835" s="10">
        <v>15816</v>
      </c>
      <c r="K1835" s="10">
        <v>25</v>
      </c>
    </row>
    <row r="1836" spans="1:13">
      <c r="A1836" s="1" t="s">
        <v>245</v>
      </c>
      <c r="B1836" s="1" t="s">
        <v>296</v>
      </c>
      <c r="C1836" s="1">
        <v>2021</v>
      </c>
      <c r="D1836" s="14" t="s">
        <v>33</v>
      </c>
      <c r="E1836">
        <v>26</v>
      </c>
      <c r="F1836" s="10">
        <v>17588688</v>
      </c>
      <c r="G1836" s="10">
        <v>116330</v>
      </c>
      <c r="H1836" s="10">
        <v>1</v>
      </c>
      <c r="I1836" s="10">
        <v>20000</v>
      </c>
      <c r="J1836" s="10">
        <v>51320</v>
      </c>
      <c r="K1836" s="10">
        <v>4</v>
      </c>
    </row>
    <row r="1837" spans="1:13">
      <c r="A1837" s="1" t="s">
        <v>245</v>
      </c>
      <c r="B1837" s="1" t="s">
        <v>296</v>
      </c>
      <c r="C1837" s="1">
        <v>2021</v>
      </c>
      <c r="D1837" s="14" t="s">
        <v>34</v>
      </c>
      <c r="E1837">
        <v>27</v>
      </c>
      <c r="F1837" s="10">
        <v>322070</v>
      </c>
      <c r="G1837" s="10">
        <v>0</v>
      </c>
      <c r="H1837" s="10">
        <v>4</v>
      </c>
      <c r="I1837" s="10">
        <v>600000</v>
      </c>
      <c r="J1837" s="10">
        <v>771</v>
      </c>
    </row>
    <row r="1838" spans="1:13">
      <c r="A1838" s="1" t="s">
        <v>193</v>
      </c>
      <c r="B1838" s="1" t="s">
        <v>295</v>
      </c>
      <c r="C1838" s="1">
        <v>2021</v>
      </c>
      <c r="D1838" s="14" t="s">
        <v>9</v>
      </c>
      <c r="E1838">
        <v>1</v>
      </c>
      <c r="F1838" s="10">
        <f>SUM(F1839:F1844)</f>
        <v>0</v>
      </c>
      <c r="G1838" s="10">
        <f>SUM(G1839:G1844)</f>
        <v>32375</v>
      </c>
      <c r="H1838" s="10">
        <f>SUM(H1839:H1844)</f>
        <v>10</v>
      </c>
      <c r="I1838" s="10">
        <f>SUM(I1839:I1844)</f>
        <v>269000</v>
      </c>
      <c r="J1838" s="10">
        <f>SUM(J1839:J1844)</f>
        <v>2495</v>
      </c>
      <c r="K1838" s="10">
        <f>SUM(K1839:K1844)</f>
        <v>9</v>
      </c>
    </row>
    <row r="1839" spans="1:13">
      <c r="A1839" s="1" t="s">
        <v>193</v>
      </c>
      <c r="B1839" s="1" t="s">
        <v>295</v>
      </c>
      <c r="C1839" s="1">
        <v>2021</v>
      </c>
      <c r="D1839" s="14" t="s">
        <v>10</v>
      </c>
      <c r="E1839">
        <v>2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</row>
    <row r="1840" spans="1:13">
      <c r="A1840" s="1" t="s">
        <v>193</v>
      </c>
      <c r="B1840" s="1" t="s">
        <v>295</v>
      </c>
      <c r="C1840" s="1">
        <v>2021</v>
      </c>
      <c r="D1840" s="14" t="s">
        <v>11</v>
      </c>
      <c r="E1840">
        <v>3</v>
      </c>
      <c r="F1840" s="10">
        <v>0</v>
      </c>
      <c r="G1840" s="10">
        <v>0</v>
      </c>
      <c r="H1840" s="10">
        <v>0</v>
      </c>
      <c r="I1840" s="10">
        <v>0</v>
      </c>
      <c r="J1840" s="10">
        <v>60</v>
      </c>
      <c r="K1840" s="10">
        <v>0</v>
      </c>
    </row>
    <row r="1841" spans="1:13">
      <c r="A1841" s="1" t="s">
        <v>193</v>
      </c>
      <c r="B1841" s="1" t="s">
        <v>295</v>
      </c>
      <c r="C1841" s="1">
        <v>2021</v>
      </c>
      <c r="D1841" s="14" t="s">
        <v>12</v>
      </c>
      <c r="E1841">
        <v>4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</row>
    <row r="1842" spans="1:13">
      <c r="A1842" s="1" t="s">
        <v>193</v>
      </c>
      <c r="B1842" s="1" t="s">
        <v>295</v>
      </c>
      <c r="C1842" s="1">
        <v>2021</v>
      </c>
      <c r="D1842" s="14" t="s">
        <v>13</v>
      </c>
      <c r="E1842">
        <v>5</v>
      </c>
      <c r="F1842" s="10">
        <v>0</v>
      </c>
      <c r="G1842" s="10">
        <v>0</v>
      </c>
      <c r="H1842" s="10">
        <v>0</v>
      </c>
      <c r="I1842" s="10">
        <v>0</v>
      </c>
      <c r="J1842" s="10">
        <v>93</v>
      </c>
      <c r="K1842" s="10">
        <v>2</v>
      </c>
    </row>
    <row r="1843" spans="1:13">
      <c r="A1843" s="1" t="s">
        <v>193</v>
      </c>
      <c r="B1843" s="1" t="s">
        <v>295</v>
      </c>
      <c r="C1843" s="1">
        <v>2021</v>
      </c>
      <c r="D1843" s="14" t="s">
        <v>14</v>
      </c>
      <c r="E1843">
        <v>6</v>
      </c>
      <c r="F1843" s="10">
        <v>0</v>
      </c>
      <c r="G1843" s="10">
        <v>25675</v>
      </c>
      <c r="H1843" s="10">
        <v>0</v>
      </c>
      <c r="I1843" s="10">
        <v>0</v>
      </c>
      <c r="J1843" s="10">
        <v>1180</v>
      </c>
      <c r="K1843" s="10">
        <v>3</v>
      </c>
    </row>
    <row r="1844" spans="1:13">
      <c r="A1844" s="1" t="s">
        <v>193</v>
      </c>
      <c r="B1844" s="1" t="s">
        <v>295</v>
      </c>
      <c r="C1844" s="1">
        <v>2021</v>
      </c>
      <c r="D1844" s="14" t="s">
        <v>15</v>
      </c>
      <c r="E1844">
        <v>7</v>
      </c>
      <c r="F1844" s="10">
        <v>0</v>
      </c>
      <c r="G1844" s="10">
        <v>6700</v>
      </c>
      <c r="H1844" s="10">
        <v>10</v>
      </c>
      <c r="I1844" s="10">
        <v>269000</v>
      </c>
      <c r="J1844" s="10">
        <v>1162</v>
      </c>
      <c r="K1844" s="10">
        <v>4</v>
      </c>
    </row>
    <row r="1845" spans="1:13">
      <c r="A1845" s="1" t="s">
        <v>193</v>
      </c>
      <c r="B1845" s="1" t="s">
        <v>295</v>
      </c>
      <c r="C1845" s="1">
        <v>2021</v>
      </c>
      <c r="D1845" s="14" t="s">
        <v>16</v>
      </c>
      <c r="E1845">
        <v>8</v>
      </c>
      <c r="F1845" s="10">
        <v>0</v>
      </c>
      <c r="G1845" s="10">
        <v>25000</v>
      </c>
      <c r="H1845" s="10">
        <v>1</v>
      </c>
      <c r="I1845" s="10">
        <v>100000</v>
      </c>
      <c r="J1845" s="10">
        <v>752</v>
      </c>
      <c r="K1845" s="10">
        <v>5</v>
      </c>
    </row>
    <row r="1846" spans="1:13">
      <c r="A1846" s="1" t="s">
        <v>193</v>
      </c>
      <c r="B1846" s="1" t="s">
        <v>295</v>
      </c>
      <c r="C1846" s="1">
        <v>2021</v>
      </c>
      <c r="D1846" s="14" t="s">
        <v>17</v>
      </c>
      <c r="E1846">
        <v>9</v>
      </c>
      <c r="F1846" s="10">
        <v>0</v>
      </c>
      <c r="G1846" s="10">
        <v>49000</v>
      </c>
      <c r="H1846" s="10">
        <v>1</v>
      </c>
      <c r="I1846" s="10">
        <v>100000</v>
      </c>
      <c r="J1846" s="10">
        <v>2095</v>
      </c>
      <c r="K1846" s="10">
        <v>12</v>
      </c>
    </row>
    <row r="1847" spans="1:13">
      <c r="A1847" s="1" t="s">
        <v>193</v>
      </c>
      <c r="B1847" s="1" t="s">
        <v>295</v>
      </c>
      <c r="C1847" s="1">
        <v>2021</v>
      </c>
      <c r="D1847" s="14" t="s">
        <v>18</v>
      </c>
      <c r="E1847">
        <v>10</v>
      </c>
      <c r="F1847" s="10">
        <v>0</v>
      </c>
      <c r="G1847" s="10">
        <v>0</v>
      </c>
      <c r="H1847" s="10">
        <v>0</v>
      </c>
      <c r="I1847" s="10">
        <v>0</v>
      </c>
      <c r="J1847" s="10">
        <v>2</v>
      </c>
    </row>
    <row r="1848" spans="1:13">
      <c r="A1848" s="1" t="s">
        <v>193</v>
      </c>
      <c r="B1848" s="1" t="s">
        <v>295</v>
      </c>
      <c r="C1848" s="1">
        <v>2021</v>
      </c>
      <c r="D1848" s="14" t="s">
        <v>19</v>
      </c>
      <c r="E1848">
        <v>11</v>
      </c>
      <c r="F1848" s="10">
        <v>129300</v>
      </c>
      <c r="G1848" s="10">
        <v>10000</v>
      </c>
      <c r="H1848" s="10">
        <v>2</v>
      </c>
      <c r="I1848" s="10">
        <v>151000</v>
      </c>
      <c r="J1848" s="10">
        <v>7313</v>
      </c>
      <c r="K1848" s="10">
        <v>6</v>
      </c>
    </row>
    <row r="1849" spans="1:13">
      <c r="A1849" s="1" t="s">
        <v>193</v>
      </c>
      <c r="B1849" s="1" t="s">
        <v>295</v>
      </c>
      <c r="C1849" s="1">
        <v>2021</v>
      </c>
      <c r="D1849" s="14" t="s">
        <v>20</v>
      </c>
      <c r="E1849">
        <v>12</v>
      </c>
      <c r="F1849" s="10">
        <v>0</v>
      </c>
      <c r="G1849" s="10">
        <v>335671</v>
      </c>
      <c r="H1849" s="10">
        <v>1</v>
      </c>
      <c r="I1849" s="10">
        <v>84000</v>
      </c>
      <c r="J1849" s="10">
        <v>19483</v>
      </c>
      <c r="K1849" s="10">
        <v>43</v>
      </c>
    </row>
    <row r="1850" spans="1:13">
      <c r="A1850" s="1" t="s">
        <v>193</v>
      </c>
      <c r="B1850" s="1" t="s">
        <v>295</v>
      </c>
      <c r="C1850" s="1">
        <v>2021</v>
      </c>
      <c r="D1850" s="14" t="s">
        <v>21</v>
      </c>
      <c r="E1850">
        <v>13</v>
      </c>
      <c r="F1850" s="10">
        <v>2319500</v>
      </c>
      <c r="G1850" s="10">
        <v>1209899</v>
      </c>
      <c r="H1850" s="10">
        <v>0</v>
      </c>
      <c r="I1850" s="10">
        <v>0</v>
      </c>
      <c r="J1850" s="10">
        <v>57390</v>
      </c>
      <c r="K1850" s="10">
        <v>238</v>
      </c>
    </row>
    <row r="1851" spans="1:13">
      <c r="A1851" s="1" t="s">
        <v>193</v>
      </c>
      <c r="B1851" s="1" t="s">
        <v>295</v>
      </c>
      <c r="C1851" s="1">
        <v>2021</v>
      </c>
      <c r="D1851" s="14" t="s">
        <v>22</v>
      </c>
      <c r="E1851">
        <v>14</v>
      </c>
      <c r="F1851" s="10">
        <v>0</v>
      </c>
      <c r="G1851" s="10">
        <v>1179738</v>
      </c>
      <c r="H1851" s="10">
        <v>0</v>
      </c>
      <c r="I1851" s="10">
        <v>0</v>
      </c>
      <c r="J1851" s="10">
        <v>24082</v>
      </c>
      <c r="K1851" s="10">
        <v>28</v>
      </c>
    </row>
    <row r="1852" spans="1:13">
      <c r="A1852" s="1" t="s">
        <v>193</v>
      </c>
      <c r="B1852" s="1" t="s">
        <v>295</v>
      </c>
      <c r="C1852" s="1">
        <v>2021</v>
      </c>
      <c r="D1852" s="14" t="s">
        <v>23</v>
      </c>
      <c r="E1852">
        <v>15</v>
      </c>
      <c r="F1852" s="10">
        <v>456800</v>
      </c>
      <c r="G1852" s="10">
        <v>164500</v>
      </c>
      <c r="H1852" s="10">
        <v>0</v>
      </c>
      <c r="I1852" s="10">
        <v>0</v>
      </c>
      <c r="J1852" s="10">
        <v>36339</v>
      </c>
    </row>
    <row r="1853" spans="1:13">
      <c r="A1853" s="1" t="s">
        <v>193</v>
      </c>
      <c r="B1853" s="1" t="s">
        <v>295</v>
      </c>
      <c r="C1853" s="1">
        <v>2021</v>
      </c>
      <c r="D1853" s="14" t="s">
        <v>24</v>
      </c>
      <c r="E1853">
        <v>16</v>
      </c>
      <c r="F1853" s="10">
        <v>0</v>
      </c>
      <c r="G1853" s="10">
        <v>175788</v>
      </c>
      <c r="H1853" s="10">
        <v>0</v>
      </c>
      <c r="I1853" s="10">
        <v>0</v>
      </c>
      <c r="J1853" s="10">
        <v>12187</v>
      </c>
      <c r="K1853" s="10">
        <v>27</v>
      </c>
    </row>
    <row r="1854" spans="1:13">
      <c r="A1854" s="1" t="s">
        <v>193</v>
      </c>
      <c r="B1854" s="1" t="s">
        <v>295</v>
      </c>
      <c r="C1854" s="1">
        <v>2021</v>
      </c>
      <c r="D1854" s="14" t="s">
        <v>25</v>
      </c>
      <c r="E1854">
        <v>17</v>
      </c>
      <c r="F1854" s="10">
        <f>SUM(F1855:F1860)</f>
        <v>2753400</v>
      </c>
      <c r="G1854" s="10">
        <f>SUM(G1855:G1860)</f>
        <v>3207077</v>
      </c>
      <c r="H1854" s="10">
        <f>SUM(H1855:H1860)</f>
        <v>2</v>
      </c>
      <c r="I1854" s="10">
        <f>SUM(I1855:I1860)</f>
        <v>3177306</v>
      </c>
      <c r="J1854" s="10">
        <f>SUM(J1855:J1860)</f>
        <v>76937</v>
      </c>
      <c r="K1854" s="10">
        <f>SUM(K1855:K1860)</f>
        <v>259</v>
      </c>
      <c r="M1854" s="15"/>
    </row>
    <row r="1855" spans="1:13">
      <c r="A1855" s="1" t="s">
        <v>193</v>
      </c>
      <c r="B1855" s="1" t="s">
        <v>295</v>
      </c>
      <c r="C1855" s="1">
        <v>2021</v>
      </c>
      <c r="D1855" s="14" t="s">
        <v>26</v>
      </c>
      <c r="E1855">
        <v>18</v>
      </c>
      <c r="F1855" s="10">
        <v>0</v>
      </c>
      <c r="G1855" s="10">
        <v>1174906</v>
      </c>
      <c r="H1855" s="10">
        <v>0</v>
      </c>
      <c r="I1855" s="10">
        <v>0</v>
      </c>
      <c r="J1855" s="10">
        <v>8629</v>
      </c>
      <c r="K1855" s="10">
        <v>47</v>
      </c>
      <c r="M1855" s="15"/>
    </row>
    <row r="1856" spans="1:13">
      <c r="A1856" s="1" t="s">
        <v>193</v>
      </c>
      <c r="B1856" s="1" t="s">
        <v>295</v>
      </c>
      <c r="C1856" s="1">
        <v>2021</v>
      </c>
      <c r="D1856" s="14" t="s">
        <v>27</v>
      </c>
      <c r="E1856">
        <v>19</v>
      </c>
      <c r="F1856" s="10">
        <v>913400</v>
      </c>
      <c r="G1856" s="10">
        <v>559504</v>
      </c>
      <c r="H1856" s="10">
        <v>2</v>
      </c>
      <c r="I1856" s="10">
        <v>3177306</v>
      </c>
      <c r="J1856" s="10">
        <v>4421</v>
      </c>
      <c r="K1856" s="10">
        <v>32</v>
      </c>
      <c r="M1856" s="15"/>
    </row>
    <row r="1857" spans="1:13">
      <c r="A1857" s="1" t="s">
        <v>193</v>
      </c>
      <c r="B1857" s="1" t="s">
        <v>295</v>
      </c>
      <c r="C1857" s="1">
        <v>2021</v>
      </c>
      <c r="D1857" s="14" t="s">
        <v>28</v>
      </c>
      <c r="E1857">
        <v>20</v>
      </c>
      <c r="F1857" s="10">
        <v>0</v>
      </c>
      <c r="G1857" s="10">
        <v>127000</v>
      </c>
      <c r="H1857" s="10">
        <v>0</v>
      </c>
      <c r="I1857" s="10">
        <v>0</v>
      </c>
      <c r="J1857" s="10">
        <v>2931</v>
      </c>
      <c r="K1857" s="10">
        <v>75</v>
      </c>
      <c r="M1857" s="15"/>
    </row>
    <row r="1858" spans="1:13">
      <c r="A1858" s="1" t="s">
        <v>193</v>
      </c>
      <c r="B1858" s="1" t="s">
        <v>295</v>
      </c>
      <c r="C1858" s="1">
        <v>2021</v>
      </c>
      <c r="D1858" s="14" t="s">
        <v>29</v>
      </c>
      <c r="E1858">
        <v>21</v>
      </c>
      <c r="F1858" s="10">
        <v>0</v>
      </c>
      <c r="G1858" s="10">
        <v>0</v>
      </c>
      <c r="H1858" s="10">
        <v>0</v>
      </c>
      <c r="I1858" s="10">
        <v>0</v>
      </c>
      <c r="J1858" s="10">
        <v>263</v>
      </c>
      <c r="K1858" s="10">
        <v>6</v>
      </c>
    </row>
    <row r="1859" spans="1:13">
      <c r="A1859" s="1" t="s">
        <v>193</v>
      </c>
      <c r="B1859" s="1" t="s">
        <v>295</v>
      </c>
      <c r="C1859" s="1">
        <v>2021</v>
      </c>
      <c r="D1859" s="14" t="s">
        <v>30</v>
      </c>
      <c r="E1859">
        <v>22</v>
      </c>
      <c r="F1859" s="10">
        <v>0</v>
      </c>
      <c r="G1859" s="10">
        <v>190347</v>
      </c>
      <c r="H1859" s="10">
        <v>0</v>
      </c>
      <c r="I1859" s="10">
        <v>0</v>
      </c>
      <c r="J1859" s="10">
        <v>28815</v>
      </c>
      <c r="K1859" s="10">
        <v>71</v>
      </c>
    </row>
    <row r="1860" spans="1:13">
      <c r="A1860" s="1" t="s">
        <v>193</v>
      </c>
      <c r="B1860" s="1" t="s">
        <v>295</v>
      </c>
      <c r="C1860" s="1">
        <v>2021</v>
      </c>
      <c r="D1860" s="38" t="s">
        <v>246</v>
      </c>
      <c r="E1860">
        <v>23</v>
      </c>
      <c r="F1860" s="10">
        <v>1840000</v>
      </c>
      <c r="G1860" s="10">
        <v>1155320</v>
      </c>
      <c r="H1860" s="10">
        <v>0</v>
      </c>
      <c r="I1860" s="10">
        <v>0</v>
      </c>
      <c r="J1860" s="10">
        <v>31878</v>
      </c>
      <c r="K1860" s="10">
        <v>28</v>
      </c>
    </row>
    <row r="1861" spans="1:13">
      <c r="A1861" s="1" t="s">
        <v>193</v>
      </c>
      <c r="B1861" s="1" t="s">
        <v>295</v>
      </c>
      <c r="C1861" s="1">
        <v>2021</v>
      </c>
      <c r="D1861" s="14" t="s">
        <v>31</v>
      </c>
      <c r="E1861">
        <v>24</v>
      </c>
      <c r="F1861" s="10">
        <v>1445300</v>
      </c>
      <c r="G1861" s="10">
        <v>120951</v>
      </c>
      <c r="H1861" s="10">
        <v>2</v>
      </c>
      <c r="I1861" s="10">
        <v>484564</v>
      </c>
      <c r="J1861" s="10">
        <v>39222</v>
      </c>
      <c r="K1861" s="10">
        <v>82</v>
      </c>
    </row>
    <row r="1862" spans="1:13">
      <c r="A1862" s="1" t="s">
        <v>193</v>
      </c>
      <c r="B1862" s="1" t="s">
        <v>295</v>
      </c>
      <c r="C1862" s="1">
        <v>2021</v>
      </c>
      <c r="D1862" s="14" t="s">
        <v>32</v>
      </c>
      <c r="E1862">
        <v>25</v>
      </c>
      <c r="F1862" s="10">
        <v>3384600</v>
      </c>
      <c r="G1862" s="10">
        <v>353474</v>
      </c>
      <c r="H1862" s="10">
        <v>0</v>
      </c>
      <c r="I1862" s="10">
        <v>0</v>
      </c>
      <c r="J1862" s="10">
        <v>45314</v>
      </c>
      <c r="K1862" s="10">
        <v>85</v>
      </c>
    </row>
    <row r="1863" spans="1:13">
      <c r="A1863" s="1" t="s">
        <v>193</v>
      </c>
      <c r="B1863" s="1" t="s">
        <v>295</v>
      </c>
      <c r="C1863" s="1">
        <v>2021</v>
      </c>
      <c r="D1863" s="14" t="s">
        <v>33</v>
      </c>
      <c r="E1863">
        <v>26</v>
      </c>
      <c r="F1863" s="10">
        <v>4369200</v>
      </c>
      <c r="G1863" s="10">
        <v>1636902</v>
      </c>
      <c r="H1863" s="10">
        <v>2</v>
      </c>
      <c r="I1863" s="10">
        <v>142000</v>
      </c>
      <c r="J1863" s="10">
        <v>95964</v>
      </c>
      <c r="K1863" s="10">
        <v>214</v>
      </c>
    </row>
    <row r="1864" spans="1:13">
      <c r="A1864" s="1" t="s">
        <v>193</v>
      </c>
      <c r="B1864" s="1" t="s">
        <v>295</v>
      </c>
      <c r="C1864" s="1">
        <v>2021</v>
      </c>
      <c r="D1864" s="14" t="s">
        <v>34</v>
      </c>
      <c r="E1864">
        <v>27</v>
      </c>
      <c r="F1864" s="10">
        <v>497500</v>
      </c>
      <c r="G1864" s="10">
        <v>184500</v>
      </c>
      <c r="H1864" s="10">
        <v>0</v>
      </c>
      <c r="I1864" s="10">
        <v>0</v>
      </c>
      <c r="J1864" s="10">
        <v>17289</v>
      </c>
    </row>
    <row r="1865" spans="1:13">
      <c r="A1865" s="1" t="s">
        <v>209</v>
      </c>
      <c r="B1865" s="1" t="s">
        <v>286</v>
      </c>
      <c r="C1865" s="1">
        <v>2021</v>
      </c>
      <c r="D1865" s="14" t="s">
        <v>9</v>
      </c>
      <c r="E1865">
        <v>1</v>
      </c>
      <c r="F1865" s="10">
        <f>SUM(F1866:F1871)</f>
        <v>8283482</v>
      </c>
      <c r="G1865" s="10">
        <f>SUM(G1866:G1871)</f>
        <v>287280</v>
      </c>
      <c r="H1865" s="10">
        <f>SUM(H1866:H1871)</f>
        <v>31</v>
      </c>
      <c r="I1865" s="10">
        <f>SUM(I1866:I1871)</f>
        <v>20583700</v>
      </c>
      <c r="J1865" s="10">
        <f>SUM(J1866:J1871)</f>
        <v>20944</v>
      </c>
      <c r="K1865" s="10">
        <f>SUM(K1866:K1871)</f>
        <v>127</v>
      </c>
    </row>
    <row r="1866" spans="1:13">
      <c r="A1866" s="1" t="s">
        <v>209</v>
      </c>
      <c r="B1866" s="1" t="s">
        <v>286</v>
      </c>
      <c r="C1866" s="1">
        <v>2021</v>
      </c>
      <c r="D1866" s="14" t="s">
        <v>10</v>
      </c>
      <c r="E1866">
        <v>2</v>
      </c>
      <c r="F1866" s="10">
        <v>67000</v>
      </c>
      <c r="G1866" s="10">
        <v>20630</v>
      </c>
      <c r="H1866" s="10">
        <v>0</v>
      </c>
      <c r="I1866" s="10">
        <v>0</v>
      </c>
      <c r="J1866" s="10">
        <v>10720</v>
      </c>
      <c r="K1866" s="10">
        <v>2</v>
      </c>
    </row>
    <row r="1867" spans="1:13">
      <c r="A1867" s="1" t="s">
        <v>209</v>
      </c>
      <c r="B1867" s="1" t="s">
        <v>286</v>
      </c>
      <c r="C1867" s="1">
        <v>2021</v>
      </c>
      <c r="D1867" s="14" t="s">
        <v>11</v>
      </c>
      <c r="E1867">
        <v>3</v>
      </c>
      <c r="F1867" s="10">
        <v>451000</v>
      </c>
      <c r="G1867" s="10">
        <v>129000</v>
      </c>
      <c r="H1867" s="10">
        <v>2</v>
      </c>
      <c r="I1867" s="10">
        <v>451500</v>
      </c>
      <c r="J1867" s="10">
        <v>251</v>
      </c>
      <c r="K1867" s="10">
        <v>2</v>
      </c>
    </row>
    <row r="1868" spans="1:13">
      <c r="A1868" s="1" t="s">
        <v>209</v>
      </c>
      <c r="B1868" s="1" t="s">
        <v>286</v>
      </c>
      <c r="C1868" s="1">
        <v>2021</v>
      </c>
      <c r="D1868" s="14" t="s">
        <v>12</v>
      </c>
      <c r="E1868">
        <v>4</v>
      </c>
      <c r="F1868" s="10">
        <v>0</v>
      </c>
      <c r="G1868" s="10">
        <v>11900</v>
      </c>
      <c r="H1868" s="10">
        <v>0</v>
      </c>
      <c r="I1868" s="10">
        <v>0</v>
      </c>
      <c r="J1868" s="10">
        <v>137</v>
      </c>
      <c r="K1868" s="10">
        <v>1</v>
      </c>
    </row>
    <row r="1869" spans="1:13">
      <c r="A1869" s="1" t="s">
        <v>209</v>
      </c>
      <c r="B1869" s="1" t="s">
        <v>286</v>
      </c>
      <c r="C1869" s="1">
        <v>2021</v>
      </c>
      <c r="D1869" s="14" t="s">
        <v>13</v>
      </c>
      <c r="E1869">
        <v>5</v>
      </c>
      <c r="F1869" s="10">
        <v>562000</v>
      </c>
      <c r="G1869" s="10">
        <v>34200</v>
      </c>
      <c r="H1869" s="10">
        <v>27</v>
      </c>
      <c r="I1869" s="10">
        <v>19450200</v>
      </c>
      <c r="J1869" s="10">
        <v>2375</v>
      </c>
      <c r="K1869" s="10">
        <v>24</v>
      </c>
    </row>
    <row r="1870" spans="1:13">
      <c r="A1870" s="1" t="s">
        <v>209</v>
      </c>
      <c r="B1870" s="1" t="s">
        <v>286</v>
      </c>
      <c r="C1870" s="1">
        <v>2021</v>
      </c>
      <c r="D1870" s="14" t="s">
        <v>14</v>
      </c>
      <c r="E1870">
        <v>6</v>
      </c>
      <c r="F1870" s="10">
        <v>7203482</v>
      </c>
      <c r="G1870" s="10">
        <v>81950</v>
      </c>
      <c r="H1870" s="10">
        <v>1</v>
      </c>
      <c r="I1870" s="10">
        <v>650000</v>
      </c>
      <c r="J1870" s="10">
        <v>4347</v>
      </c>
      <c r="K1870" s="10">
        <v>57</v>
      </c>
    </row>
    <row r="1871" spans="1:13">
      <c r="A1871" s="1" t="s">
        <v>209</v>
      </c>
      <c r="B1871" s="1" t="s">
        <v>286</v>
      </c>
      <c r="C1871" s="1">
        <v>2021</v>
      </c>
      <c r="D1871" s="14" t="s">
        <v>15</v>
      </c>
      <c r="E1871">
        <v>7</v>
      </c>
      <c r="F1871" s="10">
        <v>0</v>
      </c>
      <c r="G1871" s="10">
        <v>9600</v>
      </c>
      <c r="H1871" s="10">
        <v>1</v>
      </c>
      <c r="I1871" s="10">
        <v>32000</v>
      </c>
      <c r="J1871" s="10">
        <v>3114</v>
      </c>
      <c r="K1871" s="10">
        <v>41</v>
      </c>
    </row>
    <row r="1872" spans="1:13">
      <c r="A1872" s="1" t="s">
        <v>209</v>
      </c>
      <c r="B1872" s="1" t="s">
        <v>286</v>
      </c>
      <c r="C1872" s="1">
        <v>2021</v>
      </c>
      <c r="D1872" s="14" t="s">
        <v>16</v>
      </c>
      <c r="E1872">
        <v>8</v>
      </c>
      <c r="F1872" s="10">
        <v>814060</v>
      </c>
      <c r="G1872" s="10">
        <v>819060</v>
      </c>
      <c r="H1872" s="10">
        <v>4</v>
      </c>
      <c r="I1872" s="10">
        <v>1204000</v>
      </c>
      <c r="J1872" s="10">
        <v>19341</v>
      </c>
      <c r="K1872" s="10">
        <v>66</v>
      </c>
    </row>
    <row r="1873" spans="1:13">
      <c r="A1873" s="1" t="s">
        <v>209</v>
      </c>
      <c r="B1873" s="1" t="s">
        <v>286</v>
      </c>
      <c r="C1873" s="1">
        <v>2021</v>
      </c>
      <c r="D1873" s="14" t="s">
        <v>17</v>
      </c>
      <c r="E1873">
        <v>9</v>
      </c>
      <c r="F1873" s="10">
        <v>54000</v>
      </c>
      <c r="G1873" s="10">
        <v>91400</v>
      </c>
      <c r="H1873" s="10">
        <v>2</v>
      </c>
      <c r="I1873" s="10">
        <v>210000</v>
      </c>
      <c r="J1873" s="10">
        <v>5661</v>
      </c>
      <c r="K1873" s="10">
        <v>124</v>
      </c>
    </row>
    <row r="1874" spans="1:13">
      <c r="A1874" s="1" t="s">
        <v>209</v>
      </c>
      <c r="B1874" s="1" t="s">
        <v>286</v>
      </c>
      <c r="C1874" s="1">
        <v>2021</v>
      </c>
      <c r="D1874" s="14" t="s">
        <v>18</v>
      </c>
      <c r="E1874">
        <v>10</v>
      </c>
      <c r="F1874" s="10">
        <v>112000</v>
      </c>
      <c r="G1874" s="10">
        <v>25420</v>
      </c>
      <c r="H1874" s="10">
        <v>3</v>
      </c>
      <c r="I1874" s="10">
        <v>165000</v>
      </c>
      <c r="J1874" s="10">
        <v>38</v>
      </c>
    </row>
    <row r="1875" spans="1:13">
      <c r="A1875" s="1" t="s">
        <v>209</v>
      </c>
      <c r="B1875" s="1" t="s">
        <v>286</v>
      </c>
      <c r="C1875" s="1">
        <v>2021</v>
      </c>
      <c r="D1875" s="14" t="s">
        <v>19</v>
      </c>
      <c r="E1875">
        <v>11</v>
      </c>
      <c r="F1875" s="10">
        <v>30000</v>
      </c>
      <c r="G1875" s="10">
        <v>320100</v>
      </c>
      <c r="H1875" s="10">
        <v>1</v>
      </c>
      <c r="I1875" s="10">
        <v>74000</v>
      </c>
      <c r="J1875" s="10">
        <v>1449</v>
      </c>
      <c r="K1875" s="10">
        <v>28</v>
      </c>
    </row>
    <row r="1876" spans="1:13">
      <c r="A1876" s="1" t="s">
        <v>209</v>
      </c>
      <c r="B1876" s="1" t="s">
        <v>286</v>
      </c>
      <c r="C1876" s="1">
        <v>2021</v>
      </c>
      <c r="D1876" s="14" t="s">
        <v>20</v>
      </c>
      <c r="E1876">
        <v>12</v>
      </c>
      <c r="F1876" s="10">
        <v>1012300</v>
      </c>
      <c r="G1876" s="10">
        <v>398750</v>
      </c>
      <c r="H1876" s="10">
        <v>3</v>
      </c>
      <c r="I1876" s="10">
        <v>812060</v>
      </c>
      <c r="J1876" s="10">
        <v>4223</v>
      </c>
      <c r="K1876" s="10">
        <v>110</v>
      </c>
    </row>
    <row r="1877" spans="1:13">
      <c r="A1877" s="1" t="s">
        <v>209</v>
      </c>
      <c r="B1877" s="1" t="s">
        <v>286</v>
      </c>
      <c r="C1877" s="1">
        <v>2021</v>
      </c>
      <c r="D1877" s="14" t="s">
        <v>21</v>
      </c>
      <c r="E1877">
        <v>13</v>
      </c>
      <c r="F1877" s="10">
        <v>150000</v>
      </c>
      <c r="G1877" s="10">
        <v>1998050</v>
      </c>
      <c r="H1877" s="10">
        <v>5</v>
      </c>
      <c r="I1877" s="10">
        <v>459000</v>
      </c>
      <c r="J1877" s="10">
        <v>209987</v>
      </c>
      <c r="K1877" s="10">
        <v>894</v>
      </c>
    </row>
    <row r="1878" spans="1:13">
      <c r="A1878" s="1" t="s">
        <v>209</v>
      </c>
      <c r="B1878" s="1" t="s">
        <v>286</v>
      </c>
      <c r="C1878" s="1">
        <v>2021</v>
      </c>
      <c r="D1878" s="14" t="s">
        <v>22</v>
      </c>
      <c r="E1878">
        <v>14</v>
      </c>
      <c r="F1878" s="10">
        <v>89600</v>
      </c>
      <c r="G1878" s="10">
        <v>718502</v>
      </c>
      <c r="H1878" s="10">
        <v>5</v>
      </c>
      <c r="I1878" s="10">
        <v>755200</v>
      </c>
      <c r="J1878" s="10">
        <v>21455</v>
      </c>
      <c r="K1878" s="10">
        <v>133</v>
      </c>
    </row>
    <row r="1879" spans="1:13">
      <c r="A1879" s="1" t="s">
        <v>209</v>
      </c>
      <c r="B1879" s="1" t="s">
        <v>286</v>
      </c>
      <c r="C1879" s="1">
        <v>2021</v>
      </c>
      <c r="D1879" s="14" t="s">
        <v>23</v>
      </c>
      <c r="E1879">
        <v>15</v>
      </c>
      <c r="F1879" s="10">
        <v>60000</v>
      </c>
      <c r="G1879" s="10">
        <v>707859</v>
      </c>
      <c r="H1879" s="10">
        <v>8</v>
      </c>
      <c r="I1879" s="10">
        <v>644960</v>
      </c>
      <c r="J1879" s="10">
        <v>39211</v>
      </c>
    </row>
    <row r="1880" spans="1:13">
      <c r="A1880" s="1" t="s">
        <v>209</v>
      </c>
      <c r="B1880" s="1" t="s">
        <v>286</v>
      </c>
      <c r="C1880" s="1">
        <v>2021</v>
      </c>
      <c r="D1880" s="14" t="s">
        <v>24</v>
      </c>
      <c r="E1880">
        <v>16</v>
      </c>
      <c r="F1880" s="10">
        <v>30000</v>
      </c>
      <c r="G1880" s="10">
        <v>416520</v>
      </c>
      <c r="H1880" s="10">
        <v>3</v>
      </c>
      <c r="I1880" s="10">
        <v>241200</v>
      </c>
      <c r="J1880" s="10">
        <v>32611</v>
      </c>
      <c r="K1880" s="10">
        <v>121</v>
      </c>
    </row>
    <row r="1881" spans="1:13">
      <c r="A1881" s="1" t="s">
        <v>209</v>
      </c>
      <c r="B1881" s="1" t="s">
        <v>286</v>
      </c>
      <c r="C1881" s="1">
        <v>2021</v>
      </c>
      <c r="D1881" s="14" t="s">
        <v>25</v>
      </c>
      <c r="E1881">
        <v>17</v>
      </c>
      <c r="F1881" s="10">
        <f>SUM(F1882:F1887)</f>
        <v>1316700</v>
      </c>
      <c r="G1881" s="10">
        <f>SUM(G1882:G1887)</f>
        <v>2744105</v>
      </c>
      <c r="H1881" s="10">
        <f>SUM(H1882:H1887)</f>
        <v>11</v>
      </c>
      <c r="I1881" s="10">
        <f>SUM(I1882:I1887)</f>
        <v>645900</v>
      </c>
      <c r="J1881" s="10">
        <f>SUM(J1882:J1887)</f>
        <v>687327</v>
      </c>
      <c r="K1881" s="10">
        <f>SUM(K1882:K1887)</f>
        <v>904</v>
      </c>
      <c r="L1881">
        <v>71256</v>
      </c>
      <c r="M1881" s="15"/>
    </row>
    <row r="1882" spans="1:13">
      <c r="A1882" s="1" t="s">
        <v>209</v>
      </c>
      <c r="B1882" s="1" t="s">
        <v>286</v>
      </c>
      <c r="C1882" s="1">
        <v>2021</v>
      </c>
      <c r="D1882" s="14" t="s">
        <v>26</v>
      </c>
      <c r="E1882">
        <v>18</v>
      </c>
      <c r="F1882" s="10">
        <v>241000</v>
      </c>
      <c r="G1882" s="10">
        <v>717905</v>
      </c>
      <c r="H1882" s="10">
        <v>2</v>
      </c>
      <c r="I1882" s="10">
        <v>152000</v>
      </c>
      <c r="J1882" s="10">
        <v>18899</v>
      </c>
      <c r="K1882" s="10">
        <v>198</v>
      </c>
      <c r="M1882" s="15"/>
    </row>
    <row r="1883" spans="1:13">
      <c r="A1883" s="1" t="s">
        <v>209</v>
      </c>
      <c r="B1883" s="1" t="s">
        <v>286</v>
      </c>
      <c r="C1883" s="1">
        <v>2021</v>
      </c>
      <c r="D1883" s="14" t="s">
        <v>27</v>
      </c>
      <c r="E1883">
        <v>19</v>
      </c>
      <c r="F1883" s="10">
        <v>49400</v>
      </c>
      <c r="G1883" s="10">
        <v>29540</v>
      </c>
      <c r="H1883" s="10">
        <v>3</v>
      </c>
      <c r="I1883" s="10">
        <v>163000</v>
      </c>
      <c r="J1883" s="10">
        <v>2985</v>
      </c>
      <c r="K1883" s="10">
        <v>113</v>
      </c>
      <c r="M1883" s="15"/>
    </row>
    <row r="1884" spans="1:13">
      <c r="A1884" s="1" t="s">
        <v>209</v>
      </c>
      <c r="B1884" s="1" t="s">
        <v>286</v>
      </c>
      <c r="C1884" s="1">
        <v>2021</v>
      </c>
      <c r="D1884" s="14" t="s">
        <v>28</v>
      </c>
      <c r="E1884">
        <v>20</v>
      </c>
      <c r="F1884" s="10">
        <v>24800</v>
      </c>
      <c r="G1884" s="10">
        <v>141500</v>
      </c>
      <c r="H1884" s="10">
        <v>1</v>
      </c>
      <c r="I1884" s="10">
        <v>45000</v>
      </c>
      <c r="J1884" s="10">
        <v>7366</v>
      </c>
      <c r="K1884" s="10">
        <v>104</v>
      </c>
      <c r="M1884" s="15"/>
    </row>
    <row r="1885" spans="1:13">
      <c r="A1885" s="1" t="s">
        <v>209</v>
      </c>
      <c r="B1885" s="1" t="s">
        <v>286</v>
      </c>
      <c r="C1885" s="1">
        <v>2021</v>
      </c>
      <c r="D1885" s="14" t="s">
        <v>29</v>
      </c>
      <c r="E1885">
        <v>21</v>
      </c>
      <c r="F1885" s="10">
        <v>344500</v>
      </c>
      <c r="G1885" s="10">
        <v>56350</v>
      </c>
      <c r="H1885" s="10">
        <v>1</v>
      </c>
      <c r="I1885" s="10">
        <v>75000</v>
      </c>
      <c r="J1885" s="10">
        <v>3294</v>
      </c>
      <c r="K1885" s="10">
        <v>76</v>
      </c>
    </row>
    <row r="1886" spans="1:13">
      <c r="A1886" s="1" t="s">
        <v>209</v>
      </c>
      <c r="B1886" s="1" t="s">
        <v>286</v>
      </c>
      <c r="C1886" s="1">
        <v>2021</v>
      </c>
      <c r="D1886" s="14" t="s">
        <v>30</v>
      </c>
      <c r="E1886">
        <v>22</v>
      </c>
      <c r="F1886" s="10">
        <v>45000</v>
      </c>
      <c r="G1886" s="10">
        <v>837560</v>
      </c>
      <c r="H1886" s="10">
        <v>2</v>
      </c>
      <c r="I1886" s="10">
        <v>124500</v>
      </c>
      <c r="J1886" s="10">
        <v>39850</v>
      </c>
      <c r="K1886" s="10">
        <v>238</v>
      </c>
    </row>
    <row r="1887" spans="1:13">
      <c r="A1887" s="1" t="s">
        <v>209</v>
      </c>
      <c r="B1887" s="1" t="s">
        <v>286</v>
      </c>
      <c r="C1887" s="1">
        <v>2021</v>
      </c>
      <c r="D1887" s="38" t="s">
        <v>246</v>
      </c>
      <c r="E1887">
        <v>23</v>
      </c>
      <c r="F1887" s="10">
        <v>612000</v>
      </c>
      <c r="G1887" s="10">
        <v>961250</v>
      </c>
      <c r="H1887" s="10">
        <v>2</v>
      </c>
      <c r="I1887" s="10">
        <v>86400</v>
      </c>
      <c r="J1887" s="10">
        <v>614933</v>
      </c>
      <c r="K1887" s="10">
        <v>175</v>
      </c>
    </row>
    <row r="1888" spans="1:13">
      <c r="A1888" s="1" t="s">
        <v>209</v>
      </c>
      <c r="B1888" s="1" t="s">
        <v>286</v>
      </c>
      <c r="C1888" s="1">
        <v>2021</v>
      </c>
      <c r="D1888" s="14" t="s">
        <v>31</v>
      </c>
      <c r="E1888">
        <v>24</v>
      </c>
      <c r="F1888" s="10">
        <v>711000</v>
      </c>
      <c r="G1888" s="10">
        <v>826400</v>
      </c>
      <c r="H1888" s="10">
        <v>2</v>
      </c>
      <c r="I1888" s="10">
        <v>65500</v>
      </c>
      <c r="J1888" s="10">
        <v>56017</v>
      </c>
      <c r="K1888" s="10">
        <v>94</v>
      </c>
    </row>
    <row r="1889" spans="1:11">
      <c r="A1889" s="1" t="s">
        <v>209</v>
      </c>
      <c r="B1889" s="1" t="s">
        <v>286</v>
      </c>
      <c r="C1889" s="1">
        <v>2021</v>
      </c>
      <c r="D1889" s="14" t="s">
        <v>32</v>
      </c>
      <c r="E1889">
        <v>25</v>
      </c>
      <c r="F1889" s="10">
        <v>196000</v>
      </c>
      <c r="G1889" s="10">
        <v>991652</v>
      </c>
      <c r="H1889" s="10">
        <v>5</v>
      </c>
      <c r="I1889" s="10">
        <v>944200</v>
      </c>
      <c r="J1889" s="10">
        <v>151401</v>
      </c>
      <c r="K1889" s="10">
        <v>318</v>
      </c>
    </row>
    <row r="1890" spans="1:11">
      <c r="A1890" s="1" t="s">
        <v>209</v>
      </c>
      <c r="B1890" s="1" t="s">
        <v>286</v>
      </c>
      <c r="C1890" s="1">
        <v>2021</v>
      </c>
      <c r="D1890" s="14" t="s">
        <v>33</v>
      </c>
      <c r="E1890">
        <v>26</v>
      </c>
      <c r="F1890" s="10">
        <v>302900</v>
      </c>
      <c r="G1890" s="10">
        <v>3312118</v>
      </c>
      <c r="H1890" s="10">
        <v>3</v>
      </c>
      <c r="I1890" s="10">
        <v>241500</v>
      </c>
      <c r="J1890" s="10">
        <v>129014</v>
      </c>
      <c r="K1890" s="10">
        <v>686</v>
      </c>
    </row>
    <row r="1891" spans="1:11">
      <c r="A1891" s="1" t="s">
        <v>209</v>
      </c>
      <c r="B1891" s="1" t="s">
        <v>286</v>
      </c>
      <c r="C1891" s="1">
        <v>2021</v>
      </c>
      <c r="D1891" s="14" t="s">
        <v>34</v>
      </c>
      <c r="E1891">
        <v>27</v>
      </c>
      <c r="F1891" s="10">
        <v>45000</v>
      </c>
      <c r="G1891" s="10">
        <v>429560</v>
      </c>
      <c r="H1891" s="10">
        <v>1</v>
      </c>
      <c r="I1891" s="10">
        <v>76000</v>
      </c>
      <c r="J1891" s="10">
        <v>43785</v>
      </c>
    </row>
    <row r="1892" spans="1:11">
      <c r="A1892" s="1" t="s">
        <v>194</v>
      </c>
      <c r="B1892" s="1" t="s">
        <v>295</v>
      </c>
      <c r="C1892" s="1">
        <v>2021</v>
      </c>
      <c r="D1892" s="14" t="s">
        <v>9</v>
      </c>
      <c r="E1892">
        <v>1</v>
      </c>
      <c r="F1892" s="10">
        <f>SUM(F1893:F1898)</f>
        <v>332000</v>
      </c>
      <c r="G1892" s="10">
        <f>SUM(G1893:G1898)</f>
        <v>418000</v>
      </c>
      <c r="H1892" s="10">
        <f>SUM(H1893:H1898)</f>
        <v>87</v>
      </c>
      <c r="I1892" s="10">
        <f>SUM(I1893:I1898)</f>
        <v>610000</v>
      </c>
      <c r="J1892" s="10">
        <f>SUM(J1893:J1898)</f>
        <v>13046</v>
      </c>
      <c r="K1892" s="10">
        <f>SUM(K1893:K1898)</f>
        <v>82</v>
      </c>
    </row>
    <row r="1893" spans="1:11">
      <c r="A1893" s="1" t="s">
        <v>194</v>
      </c>
      <c r="B1893" s="1" t="s">
        <v>295</v>
      </c>
      <c r="C1893" s="1">
        <v>2021</v>
      </c>
      <c r="D1893" s="14" t="s">
        <v>10</v>
      </c>
      <c r="E1893">
        <v>2</v>
      </c>
      <c r="F1893" s="10">
        <v>48000</v>
      </c>
      <c r="G1893" s="10">
        <v>0</v>
      </c>
      <c r="H1893" s="10">
        <v>1</v>
      </c>
      <c r="I1893" s="10">
        <v>5000</v>
      </c>
      <c r="J1893" s="10">
        <v>320</v>
      </c>
      <c r="K1893" s="10">
        <v>2</v>
      </c>
    </row>
    <row r="1894" spans="1:11">
      <c r="A1894" s="1" t="s">
        <v>194</v>
      </c>
      <c r="B1894" s="1" t="s">
        <v>295</v>
      </c>
      <c r="C1894" s="1">
        <v>2021</v>
      </c>
      <c r="D1894" s="14" t="s">
        <v>11</v>
      </c>
      <c r="E1894">
        <v>3</v>
      </c>
      <c r="F1894" s="10">
        <v>94000</v>
      </c>
      <c r="G1894" s="10">
        <v>0</v>
      </c>
      <c r="H1894" s="10">
        <v>1</v>
      </c>
      <c r="I1894" s="10">
        <v>70000</v>
      </c>
      <c r="J1894" s="10">
        <v>236</v>
      </c>
      <c r="K1894" s="10">
        <v>2</v>
      </c>
    </row>
    <row r="1895" spans="1:11">
      <c r="A1895" s="1" t="s">
        <v>194</v>
      </c>
      <c r="B1895" s="1" t="s">
        <v>295</v>
      </c>
      <c r="C1895" s="1">
        <v>2021</v>
      </c>
      <c r="D1895" s="14" t="s">
        <v>12</v>
      </c>
      <c r="E1895">
        <v>4</v>
      </c>
      <c r="F1895" s="10">
        <v>0</v>
      </c>
      <c r="G1895" s="10">
        <v>0</v>
      </c>
      <c r="H1895" s="10">
        <v>0</v>
      </c>
      <c r="I1895" s="10">
        <v>0</v>
      </c>
      <c r="J1895" s="10">
        <v>90</v>
      </c>
      <c r="K1895" s="10">
        <v>0</v>
      </c>
    </row>
    <row r="1896" spans="1:11">
      <c r="A1896" s="1" t="s">
        <v>194</v>
      </c>
      <c r="B1896" s="1" t="s">
        <v>295</v>
      </c>
      <c r="C1896" s="1">
        <v>2021</v>
      </c>
      <c r="D1896" s="14" t="s">
        <v>13</v>
      </c>
      <c r="E1896">
        <v>5</v>
      </c>
      <c r="F1896" s="10">
        <v>12000</v>
      </c>
      <c r="G1896" s="10">
        <v>30000</v>
      </c>
      <c r="H1896" s="10">
        <v>3</v>
      </c>
      <c r="I1896" s="10">
        <v>18000</v>
      </c>
      <c r="J1896" s="10">
        <v>6247</v>
      </c>
      <c r="K1896" s="10">
        <v>28</v>
      </c>
    </row>
    <row r="1897" spans="1:11">
      <c r="A1897" s="1" t="s">
        <v>194</v>
      </c>
      <c r="B1897" s="1" t="s">
        <v>295</v>
      </c>
      <c r="C1897" s="1">
        <v>2021</v>
      </c>
      <c r="D1897" s="14" t="s">
        <v>14</v>
      </c>
      <c r="E1897">
        <v>6</v>
      </c>
      <c r="F1897" s="10">
        <v>142000</v>
      </c>
      <c r="G1897" s="10">
        <v>48000</v>
      </c>
      <c r="H1897" s="10">
        <v>2</v>
      </c>
      <c r="I1897" s="10">
        <v>75000</v>
      </c>
      <c r="J1897" s="10">
        <v>5370</v>
      </c>
      <c r="K1897" s="10">
        <v>47</v>
      </c>
    </row>
    <row r="1898" spans="1:11">
      <c r="A1898" s="1" t="s">
        <v>194</v>
      </c>
      <c r="B1898" s="1" t="s">
        <v>295</v>
      </c>
      <c r="C1898" s="1">
        <v>2021</v>
      </c>
      <c r="D1898" s="14" t="s">
        <v>15</v>
      </c>
      <c r="E1898">
        <v>7</v>
      </c>
      <c r="F1898" s="10">
        <v>36000</v>
      </c>
      <c r="G1898" s="10">
        <v>340000</v>
      </c>
      <c r="H1898" s="10">
        <v>80</v>
      </c>
      <c r="I1898" s="10">
        <v>442000</v>
      </c>
      <c r="J1898" s="10">
        <v>783</v>
      </c>
      <c r="K1898" s="10">
        <v>3</v>
      </c>
    </row>
    <row r="1899" spans="1:11">
      <c r="A1899" s="1" t="s">
        <v>194</v>
      </c>
      <c r="B1899" s="1" t="s">
        <v>295</v>
      </c>
      <c r="C1899" s="1">
        <v>2021</v>
      </c>
      <c r="D1899" s="14" t="s">
        <v>16</v>
      </c>
      <c r="E1899">
        <v>8</v>
      </c>
      <c r="F1899" s="10">
        <v>0</v>
      </c>
      <c r="G1899" s="10">
        <v>3444044</v>
      </c>
      <c r="H1899" s="10">
        <v>0</v>
      </c>
      <c r="I1899" s="10">
        <v>0</v>
      </c>
      <c r="J1899" s="10">
        <v>4304</v>
      </c>
      <c r="K1899" s="10">
        <v>59</v>
      </c>
    </row>
    <row r="1900" spans="1:11">
      <c r="A1900" s="1" t="s">
        <v>194</v>
      </c>
      <c r="B1900" s="1" t="s">
        <v>295</v>
      </c>
      <c r="C1900" s="1">
        <v>2021</v>
      </c>
      <c r="D1900" s="14" t="s">
        <v>17</v>
      </c>
      <c r="E1900">
        <v>9</v>
      </c>
      <c r="F1900" s="10">
        <v>0</v>
      </c>
      <c r="G1900" s="10">
        <v>0</v>
      </c>
      <c r="H1900" s="10">
        <v>1</v>
      </c>
      <c r="I1900" s="10">
        <v>80937</v>
      </c>
      <c r="J1900" s="10">
        <v>2582</v>
      </c>
      <c r="K1900" s="10">
        <v>42</v>
      </c>
    </row>
    <row r="1901" spans="1:11">
      <c r="A1901" s="1" t="s">
        <v>194</v>
      </c>
      <c r="B1901" s="1" t="s">
        <v>295</v>
      </c>
      <c r="C1901" s="1">
        <v>2021</v>
      </c>
      <c r="D1901" s="14" t="s">
        <v>18</v>
      </c>
      <c r="E1901">
        <v>10</v>
      </c>
      <c r="F1901" s="10">
        <v>0</v>
      </c>
      <c r="G1901" s="10">
        <v>54000</v>
      </c>
      <c r="H1901" s="10">
        <v>0</v>
      </c>
      <c r="I1901" s="10">
        <v>0</v>
      </c>
      <c r="J1901" s="10">
        <v>26</v>
      </c>
    </row>
    <row r="1902" spans="1:11">
      <c r="A1902" s="1" t="s">
        <v>194</v>
      </c>
      <c r="B1902" s="1" t="s">
        <v>295</v>
      </c>
      <c r="C1902" s="1">
        <v>2021</v>
      </c>
      <c r="D1902" s="14" t="s">
        <v>19</v>
      </c>
      <c r="E1902">
        <v>11</v>
      </c>
      <c r="F1902" s="10">
        <v>0</v>
      </c>
      <c r="G1902" s="10">
        <v>70802</v>
      </c>
      <c r="H1902" s="10">
        <v>3</v>
      </c>
      <c r="I1902" s="10">
        <v>4002660</v>
      </c>
      <c r="J1902" s="10">
        <v>5981</v>
      </c>
      <c r="K1902" s="10">
        <v>48</v>
      </c>
    </row>
    <row r="1903" spans="1:11">
      <c r="A1903" s="1" t="s">
        <v>194</v>
      </c>
      <c r="B1903" s="1" t="s">
        <v>295</v>
      </c>
      <c r="C1903" s="1">
        <v>2021</v>
      </c>
      <c r="D1903" s="14" t="s">
        <v>20</v>
      </c>
      <c r="E1903">
        <v>12</v>
      </c>
      <c r="F1903" s="10">
        <v>1669396</v>
      </c>
      <c r="G1903" s="10">
        <v>1329200</v>
      </c>
      <c r="H1903" s="10">
        <v>0</v>
      </c>
      <c r="I1903" s="10">
        <v>0</v>
      </c>
      <c r="J1903" s="10">
        <v>8435</v>
      </c>
      <c r="K1903" s="10">
        <v>111</v>
      </c>
    </row>
    <row r="1904" spans="1:11">
      <c r="A1904" s="1" t="s">
        <v>194</v>
      </c>
      <c r="B1904" s="1" t="s">
        <v>295</v>
      </c>
      <c r="C1904" s="1">
        <v>2021</v>
      </c>
      <c r="D1904" s="14" t="s">
        <v>21</v>
      </c>
      <c r="E1904">
        <v>13</v>
      </c>
      <c r="F1904" s="10">
        <v>178125</v>
      </c>
      <c r="G1904" s="10">
        <v>61510726</v>
      </c>
      <c r="H1904" s="10">
        <v>39</v>
      </c>
      <c r="I1904" s="10">
        <v>3777047</v>
      </c>
      <c r="J1904" s="10">
        <v>215168</v>
      </c>
      <c r="K1904" s="10">
        <v>13451</v>
      </c>
    </row>
    <row r="1905" spans="1:13">
      <c r="A1905" s="1" t="s">
        <v>194</v>
      </c>
      <c r="B1905" s="1" t="s">
        <v>295</v>
      </c>
      <c r="C1905" s="1">
        <v>2021</v>
      </c>
      <c r="D1905" s="14" t="s">
        <v>22</v>
      </c>
      <c r="E1905">
        <v>14</v>
      </c>
      <c r="F1905" s="10">
        <v>186528</v>
      </c>
      <c r="G1905" s="10">
        <v>1022043</v>
      </c>
      <c r="H1905" s="10">
        <v>8</v>
      </c>
      <c r="I1905" s="10">
        <v>210300</v>
      </c>
      <c r="J1905" s="10">
        <v>32871</v>
      </c>
      <c r="K1905" s="10">
        <v>81</v>
      </c>
    </row>
    <row r="1906" spans="1:13">
      <c r="A1906" s="1" t="s">
        <v>194</v>
      </c>
      <c r="B1906" s="1" t="s">
        <v>295</v>
      </c>
      <c r="C1906" s="1">
        <v>2021</v>
      </c>
      <c r="D1906" s="14" t="s">
        <v>23</v>
      </c>
      <c r="E1906">
        <v>15</v>
      </c>
      <c r="F1906" s="10">
        <v>0</v>
      </c>
      <c r="G1906" s="10">
        <v>729839</v>
      </c>
      <c r="H1906" s="10">
        <v>0</v>
      </c>
      <c r="I1906" s="10">
        <v>0</v>
      </c>
      <c r="J1906" s="10">
        <v>50109</v>
      </c>
    </row>
    <row r="1907" spans="1:13">
      <c r="A1907" s="1" t="s">
        <v>194</v>
      </c>
      <c r="B1907" s="1" t="s">
        <v>295</v>
      </c>
      <c r="C1907" s="1">
        <v>2021</v>
      </c>
      <c r="D1907" s="14" t="s">
        <v>24</v>
      </c>
      <c r="E1907">
        <v>16</v>
      </c>
      <c r="F1907" s="10">
        <v>368959</v>
      </c>
      <c r="G1907" s="10">
        <v>384233</v>
      </c>
      <c r="H1907" s="10">
        <v>0</v>
      </c>
      <c r="I1907" s="10">
        <v>0</v>
      </c>
      <c r="J1907" s="10">
        <v>16867</v>
      </c>
      <c r="K1907" s="10">
        <v>40</v>
      </c>
    </row>
    <row r="1908" spans="1:13">
      <c r="A1908" s="1" t="s">
        <v>194</v>
      </c>
      <c r="B1908" s="1" t="s">
        <v>295</v>
      </c>
      <c r="C1908" s="1">
        <v>2021</v>
      </c>
      <c r="D1908" s="14" t="s">
        <v>25</v>
      </c>
      <c r="E1908">
        <v>17</v>
      </c>
      <c r="F1908" s="10">
        <f>SUM(F1909:F1914)</f>
        <v>2767385</v>
      </c>
      <c r="G1908" s="10">
        <f>SUM(G1909:G1914)</f>
        <v>2659587</v>
      </c>
      <c r="H1908" s="10">
        <f>SUM(H1909:H1914)</f>
        <v>21</v>
      </c>
      <c r="I1908" s="10">
        <f>SUM(I1909:I1914)</f>
        <v>19962924</v>
      </c>
      <c r="J1908" s="10">
        <f>SUM(J1909:J1914)</f>
        <v>137423</v>
      </c>
      <c r="K1908" s="10">
        <f>SUM(K1909:K1914)</f>
        <v>1757</v>
      </c>
      <c r="M1908" s="15"/>
    </row>
    <row r="1909" spans="1:13">
      <c r="A1909" s="1" t="s">
        <v>194</v>
      </c>
      <c r="B1909" s="1" t="s">
        <v>295</v>
      </c>
      <c r="C1909" s="1">
        <v>2021</v>
      </c>
      <c r="D1909" s="14" t="s">
        <v>26</v>
      </c>
      <c r="E1909">
        <v>18</v>
      </c>
      <c r="F1909" s="10">
        <v>0</v>
      </c>
      <c r="G1909" s="10">
        <v>596700</v>
      </c>
      <c r="H1909" s="10">
        <v>3</v>
      </c>
      <c r="I1909" s="10">
        <v>6502889</v>
      </c>
      <c r="J1909" s="10">
        <v>22911</v>
      </c>
      <c r="K1909" s="10">
        <v>357</v>
      </c>
      <c r="M1909" s="15"/>
    </row>
    <row r="1910" spans="1:13">
      <c r="A1910" s="1" t="s">
        <v>194</v>
      </c>
      <c r="B1910" s="1" t="s">
        <v>295</v>
      </c>
      <c r="C1910" s="1">
        <v>2021</v>
      </c>
      <c r="D1910" s="14" t="s">
        <v>27</v>
      </c>
      <c r="E1910">
        <v>19</v>
      </c>
      <c r="F1910" s="10">
        <v>0</v>
      </c>
      <c r="G1910" s="10">
        <v>97000</v>
      </c>
      <c r="H1910" s="10">
        <v>3</v>
      </c>
      <c r="I1910" s="10">
        <v>4549230</v>
      </c>
      <c r="J1910" s="10">
        <v>5060</v>
      </c>
      <c r="K1910" s="10">
        <v>271</v>
      </c>
      <c r="M1910" s="15"/>
    </row>
    <row r="1911" spans="1:13">
      <c r="A1911" s="1" t="s">
        <v>194</v>
      </c>
      <c r="B1911" s="1" t="s">
        <v>295</v>
      </c>
      <c r="C1911" s="1">
        <v>2021</v>
      </c>
      <c r="D1911" s="14" t="s">
        <v>28</v>
      </c>
      <c r="E1911">
        <v>20</v>
      </c>
      <c r="F1911" s="10">
        <v>0</v>
      </c>
      <c r="G1911" s="10">
        <v>24000</v>
      </c>
      <c r="H1911" s="10">
        <v>0</v>
      </c>
      <c r="I1911" s="10">
        <v>0</v>
      </c>
      <c r="J1911" s="10">
        <v>3777</v>
      </c>
      <c r="K1911" s="10">
        <v>170</v>
      </c>
      <c r="M1911" s="15"/>
    </row>
    <row r="1912" spans="1:13">
      <c r="A1912" s="1" t="s">
        <v>194</v>
      </c>
      <c r="B1912" s="1" t="s">
        <v>295</v>
      </c>
      <c r="C1912" s="1">
        <v>2021</v>
      </c>
      <c r="D1912" s="14" t="s">
        <v>29</v>
      </c>
      <c r="E1912">
        <v>21</v>
      </c>
      <c r="F1912" s="10">
        <v>175312</v>
      </c>
      <c r="G1912" s="10">
        <v>0</v>
      </c>
      <c r="H1912" s="10">
        <v>3</v>
      </c>
      <c r="I1912" s="10">
        <v>542000</v>
      </c>
      <c r="J1912" s="10">
        <v>1158</v>
      </c>
      <c r="K1912" s="10">
        <v>21</v>
      </c>
    </row>
    <row r="1913" spans="1:13">
      <c r="A1913" s="1" t="s">
        <v>194</v>
      </c>
      <c r="B1913" s="1" t="s">
        <v>295</v>
      </c>
      <c r="C1913" s="1">
        <v>2021</v>
      </c>
      <c r="D1913" s="14" t="s">
        <v>30</v>
      </c>
      <c r="E1913">
        <v>22</v>
      </c>
      <c r="F1913" s="10">
        <v>500000</v>
      </c>
      <c r="G1913" s="10">
        <v>277467</v>
      </c>
      <c r="H1913" s="10">
        <v>2</v>
      </c>
      <c r="I1913" s="10">
        <v>49400</v>
      </c>
      <c r="J1913" s="10">
        <v>27439</v>
      </c>
      <c r="K1913" s="10">
        <v>612</v>
      </c>
    </row>
    <row r="1914" spans="1:13">
      <c r="A1914" s="1" t="s">
        <v>194</v>
      </c>
      <c r="B1914" s="1" t="s">
        <v>295</v>
      </c>
      <c r="C1914" s="1">
        <v>2021</v>
      </c>
      <c r="D1914" s="38" t="s">
        <v>246</v>
      </c>
      <c r="E1914">
        <v>23</v>
      </c>
      <c r="F1914" s="10">
        <v>2092073</v>
      </c>
      <c r="G1914" s="10">
        <v>1664420</v>
      </c>
      <c r="H1914" s="10">
        <v>10</v>
      </c>
      <c r="I1914" s="10">
        <v>8319405</v>
      </c>
      <c r="J1914" s="10">
        <v>77078</v>
      </c>
      <c r="K1914" s="10">
        <v>326</v>
      </c>
    </row>
    <row r="1915" spans="1:13">
      <c r="A1915" s="1" t="s">
        <v>194</v>
      </c>
      <c r="B1915" s="1" t="s">
        <v>295</v>
      </c>
      <c r="C1915" s="1">
        <v>2021</v>
      </c>
      <c r="D1915" s="14" t="s">
        <v>31</v>
      </c>
      <c r="E1915">
        <v>24</v>
      </c>
      <c r="F1915" s="10">
        <v>0</v>
      </c>
      <c r="G1915" s="10">
        <v>484525</v>
      </c>
      <c r="H1915" s="10">
        <v>7</v>
      </c>
      <c r="I1915" s="10">
        <v>3605847</v>
      </c>
      <c r="J1915" s="10">
        <v>28365</v>
      </c>
      <c r="K1915" s="10">
        <v>59</v>
      </c>
    </row>
    <row r="1916" spans="1:13">
      <c r="A1916" s="1" t="s">
        <v>194</v>
      </c>
      <c r="B1916" s="1" t="s">
        <v>295</v>
      </c>
      <c r="C1916" s="1">
        <v>2021</v>
      </c>
      <c r="D1916" s="14" t="s">
        <v>32</v>
      </c>
      <c r="E1916">
        <v>25</v>
      </c>
      <c r="F1916" s="10">
        <v>2240000</v>
      </c>
      <c r="G1916" s="10">
        <v>412139</v>
      </c>
      <c r="H1916" s="10">
        <v>6</v>
      </c>
      <c r="I1916" s="10">
        <v>1211817</v>
      </c>
      <c r="J1916" s="10">
        <v>75690</v>
      </c>
      <c r="K1916" s="10">
        <v>273</v>
      </c>
    </row>
    <row r="1917" spans="1:13">
      <c r="A1917" s="1" t="s">
        <v>194</v>
      </c>
      <c r="B1917" s="1" t="s">
        <v>295</v>
      </c>
      <c r="C1917" s="1">
        <v>2021</v>
      </c>
      <c r="D1917" s="14" t="s">
        <v>33</v>
      </c>
      <c r="E1917">
        <v>26</v>
      </c>
      <c r="F1917" s="10">
        <v>18500650</v>
      </c>
      <c r="G1917" s="10">
        <v>14357644</v>
      </c>
      <c r="H1917" s="10">
        <v>4</v>
      </c>
      <c r="I1917" s="10">
        <v>860000</v>
      </c>
      <c r="J1917" s="10">
        <v>198748</v>
      </c>
      <c r="K1917" s="10">
        <v>521</v>
      </c>
    </row>
    <row r="1918" spans="1:13">
      <c r="A1918" s="1" t="s">
        <v>194</v>
      </c>
      <c r="B1918" s="1" t="s">
        <v>295</v>
      </c>
      <c r="C1918" s="1">
        <v>2021</v>
      </c>
      <c r="D1918" s="14" t="s">
        <v>34</v>
      </c>
      <c r="E1918">
        <v>27</v>
      </c>
      <c r="F1918" s="10">
        <v>0</v>
      </c>
      <c r="G1918" s="10">
        <v>172079</v>
      </c>
      <c r="H1918" s="10">
        <v>0</v>
      </c>
      <c r="I1918" s="10">
        <v>0</v>
      </c>
      <c r="J1918" s="10">
        <v>19395</v>
      </c>
    </row>
    <row r="1919" spans="1:13">
      <c r="A1919" s="1" t="s">
        <v>195</v>
      </c>
      <c r="B1919" s="1" t="s">
        <v>295</v>
      </c>
      <c r="C1919" s="1">
        <v>2021</v>
      </c>
      <c r="D1919" s="14" t="s">
        <v>9</v>
      </c>
      <c r="E1919">
        <v>1</v>
      </c>
      <c r="F1919" s="10">
        <f>SUM(F1920:F1925)</f>
        <v>314000</v>
      </c>
      <c r="G1919" s="10">
        <f>SUM(G1920:G1925)</f>
        <v>112500</v>
      </c>
      <c r="H1919" s="10">
        <f>SUM(H1920:H1925)</f>
        <v>0</v>
      </c>
      <c r="I1919" s="10">
        <f>SUM(I1920:I1925)</f>
        <v>0</v>
      </c>
      <c r="J1919" s="10">
        <f>SUM(J1920:J1925)</f>
        <v>11009</v>
      </c>
      <c r="K1919" s="10">
        <f>SUM(K1920:K1925)</f>
        <v>36</v>
      </c>
    </row>
    <row r="1920" spans="1:13">
      <c r="A1920" s="1" t="s">
        <v>195</v>
      </c>
      <c r="B1920" s="1" t="s">
        <v>295</v>
      </c>
      <c r="C1920" s="1">
        <v>2021</v>
      </c>
      <c r="D1920" s="14" t="s">
        <v>10</v>
      </c>
      <c r="E1920">
        <v>2</v>
      </c>
      <c r="G1920" s="10">
        <v>0</v>
      </c>
      <c r="I1920" s="10">
        <v>0</v>
      </c>
      <c r="J1920" s="10">
        <v>23</v>
      </c>
      <c r="K1920" s="10">
        <v>1</v>
      </c>
    </row>
    <row r="1921" spans="1:13">
      <c r="A1921" s="1" t="s">
        <v>195</v>
      </c>
      <c r="B1921" s="1" t="s">
        <v>295</v>
      </c>
      <c r="C1921" s="1">
        <v>2021</v>
      </c>
      <c r="D1921" s="14" t="s">
        <v>11</v>
      </c>
      <c r="E1921">
        <v>3</v>
      </c>
      <c r="F1921" s="10">
        <v>0</v>
      </c>
      <c r="G1921" s="10">
        <v>0</v>
      </c>
      <c r="I1921" s="10">
        <v>0</v>
      </c>
      <c r="J1921" s="10">
        <v>26</v>
      </c>
      <c r="K1921" s="10">
        <v>1</v>
      </c>
    </row>
    <row r="1922" spans="1:13">
      <c r="A1922" s="1" t="s">
        <v>195</v>
      </c>
      <c r="B1922" s="1" t="s">
        <v>295</v>
      </c>
      <c r="C1922" s="1">
        <v>2021</v>
      </c>
      <c r="D1922" s="14" t="s">
        <v>12</v>
      </c>
      <c r="E1922">
        <v>4</v>
      </c>
      <c r="F1922" s="10">
        <v>0</v>
      </c>
      <c r="G1922" s="10">
        <v>0</v>
      </c>
      <c r="I1922" s="10">
        <v>0</v>
      </c>
      <c r="J1922" s="10">
        <v>0</v>
      </c>
      <c r="K1922" s="10">
        <v>0</v>
      </c>
    </row>
    <row r="1923" spans="1:13">
      <c r="A1923" s="1" t="s">
        <v>195</v>
      </c>
      <c r="B1923" s="1" t="s">
        <v>295</v>
      </c>
      <c r="C1923" s="1">
        <v>2021</v>
      </c>
      <c r="D1923" s="14" t="s">
        <v>13</v>
      </c>
      <c r="E1923">
        <v>5</v>
      </c>
      <c r="F1923" s="10">
        <v>314000</v>
      </c>
      <c r="G1923" s="10">
        <v>0</v>
      </c>
      <c r="I1923" s="10">
        <v>0</v>
      </c>
      <c r="J1923" s="10">
        <v>950</v>
      </c>
      <c r="K1923" s="10">
        <v>6</v>
      </c>
    </row>
    <row r="1924" spans="1:13">
      <c r="A1924" s="1" t="s">
        <v>195</v>
      </c>
      <c r="B1924" s="1" t="s">
        <v>295</v>
      </c>
      <c r="C1924" s="1">
        <v>2021</v>
      </c>
      <c r="D1924" s="14" t="s">
        <v>14</v>
      </c>
      <c r="E1924">
        <v>6</v>
      </c>
      <c r="F1924" s="10">
        <v>0</v>
      </c>
      <c r="G1924" s="10">
        <v>0</v>
      </c>
      <c r="I1924" s="10">
        <v>0</v>
      </c>
      <c r="J1924" s="10">
        <v>3110</v>
      </c>
      <c r="K1924" s="10">
        <v>4</v>
      </c>
    </row>
    <row r="1925" spans="1:13">
      <c r="A1925" s="1" t="s">
        <v>195</v>
      </c>
      <c r="B1925" s="1" t="s">
        <v>295</v>
      </c>
      <c r="C1925" s="1">
        <v>2021</v>
      </c>
      <c r="D1925" s="14" t="s">
        <v>15</v>
      </c>
      <c r="E1925">
        <v>7</v>
      </c>
      <c r="F1925" s="10">
        <v>0</v>
      </c>
      <c r="G1925" s="10">
        <v>112500</v>
      </c>
      <c r="H1925" s="10">
        <v>0</v>
      </c>
      <c r="I1925" s="10">
        <v>0</v>
      </c>
      <c r="J1925" s="10">
        <v>6900</v>
      </c>
      <c r="K1925" s="10">
        <v>24</v>
      </c>
    </row>
    <row r="1926" spans="1:13">
      <c r="A1926" s="1" t="s">
        <v>195</v>
      </c>
      <c r="B1926" s="1" t="s">
        <v>295</v>
      </c>
      <c r="C1926" s="1">
        <v>2021</v>
      </c>
      <c r="D1926" s="14" t="s">
        <v>16</v>
      </c>
      <c r="E1926">
        <v>8</v>
      </c>
      <c r="F1926" s="10">
        <v>0</v>
      </c>
      <c r="G1926" s="10">
        <v>187239</v>
      </c>
      <c r="H1926" s="10">
        <v>0</v>
      </c>
      <c r="I1926" s="10">
        <v>0</v>
      </c>
      <c r="J1926" s="10">
        <v>1204</v>
      </c>
      <c r="K1926" s="10">
        <v>17</v>
      </c>
    </row>
    <row r="1927" spans="1:13">
      <c r="A1927" s="1" t="s">
        <v>195</v>
      </c>
      <c r="B1927" s="1" t="s">
        <v>295</v>
      </c>
      <c r="C1927" s="1">
        <v>2021</v>
      </c>
      <c r="D1927" s="14" t="s">
        <v>17</v>
      </c>
      <c r="E1927">
        <v>9</v>
      </c>
      <c r="F1927" s="10">
        <v>1270981</v>
      </c>
      <c r="G1927" s="10">
        <v>15000</v>
      </c>
      <c r="H1927" s="10">
        <v>0</v>
      </c>
      <c r="I1927" s="10">
        <v>0</v>
      </c>
      <c r="J1927" s="10">
        <v>1546</v>
      </c>
      <c r="K1927" s="10">
        <v>57</v>
      </c>
    </row>
    <row r="1928" spans="1:13">
      <c r="A1928" s="1" t="s">
        <v>195</v>
      </c>
      <c r="B1928" s="1" t="s">
        <v>295</v>
      </c>
      <c r="C1928" s="1">
        <v>2021</v>
      </c>
      <c r="D1928" s="14" t="s">
        <v>18</v>
      </c>
      <c r="E1928">
        <v>10</v>
      </c>
      <c r="F1928" s="10">
        <v>250000</v>
      </c>
      <c r="G1928" s="10">
        <v>0</v>
      </c>
      <c r="H1928" s="10">
        <v>0</v>
      </c>
      <c r="I1928" s="10">
        <v>0</v>
      </c>
      <c r="J1928" s="10">
        <v>320</v>
      </c>
    </row>
    <row r="1929" spans="1:13">
      <c r="A1929" s="1" t="s">
        <v>195</v>
      </c>
      <c r="B1929" s="1" t="s">
        <v>295</v>
      </c>
      <c r="C1929" s="1">
        <v>2021</v>
      </c>
      <c r="D1929" s="14" t="s">
        <v>19</v>
      </c>
      <c r="E1929">
        <v>11</v>
      </c>
      <c r="F1929" s="10">
        <v>0</v>
      </c>
      <c r="G1929" s="10">
        <v>76457</v>
      </c>
      <c r="H1929" s="10">
        <v>0</v>
      </c>
      <c r="I1929" s="10">
        <v>0</v>
      </c>
      <c r="J1929" s="10">
        <v>549</v>
      </c>
      <c r="K1929" s="10">
        <v>10</v>
      </c>
    </row>
    <row r="1930" spans="1:13">
      <c r="A1930" s="1" t="s">
        <v>195</v>
      </c>
      <c r="B1930" s="1" t="s">
        <v>295</v>
      </c>
      <c r="C1930" s="1">
        <v>2021</v>
      </c>
      <c r="D1930" s="14" t="s">
        <v>20</v>
      </c>
      <c r="E1930">
        <v>12</v>
      </c>
      <c r="F1930" s="10">
        <v>0</v>
      </c>
      <c r="G1930" s="10">
        <v>351051</v>
      </c>
      <c r="H1930" s="10">
        <v>0</v>
      </c>
      <c r="I1930" s="10">
        <v>0</v>
      </c>
      <c r="J1930" s="10">
        <v>18700</v>
      </c>
      <c r="K1930" s="10">
        <v>28</v>
      </c>
    </row>
    <row r="1931" spans="1:13">
      <c r="A1931" s="1" t="s">
        <v>195</v>
      </c>
      <c r="B1931" s="1" t="s">
        <v>295</v>
      </c>
      <c r="C1931" s="1">
        <v>2021</v>
      </c>
      <c r="D1931" s="14" t="s">
        <v>21</v>
      </c>
      <c r="E1931">
        <v>13</v>
      </c>
      <c r="F1931" s="10">
        <v>2085146</v>
      </c>
      <c r="G1931" s="10">
        <v>1374209</v>
      </c>
      <c r="H1931" s="10">
        <v>0</v>
      </c>
      <c r="I1931" s="10">
        <v>0</v>
      </c>
      <c r="J1931" s="10">
        <v>68582</v>
      </c>
      <c r="K1931" s="10">
        <v>41</v>
      </c>
    </row>
    <row r="1932" spans="1:13">
      <c r="A1932" s="1" t="s">
        <v>195</v>
      </c>
      <c r="B1932" s="1" t="s">
        <v>295</v>
      </c>
      <c r="C1932" s="1">
        <v>2021</v>
      </c>
      <c r="D1932" s="14" t="s">
        <v>22</v>
      </c>
      <c r="E1932">
        <v>14</v>
      </c>
      <c r="F1932" s="10">
        <v>273500</v>
      </c>
      <c r="G1932" s="10">
        <v>1738861</v>
      </c>
      <c r="H1932" s="10">
        <v>0</v>
      </c>
      <c r="I1932" s="10">
        <v>0</v>
      </c>
      <c r="J1932" s="10">
        <v>31400</v>
      </c>
      <c r="K1932" s="10">
        <v>29</v>
      </c>
    </row>
    <row r="1933" spans="1:13">
      <c r="A1933" s="1" t="s">
        <v>195</v>
      </c>
      <c r="B1933" s="1" t="s">
        <v>295</v>
      </c>
      <c r="C1933" s="1">
        <v>2021</v>
      </c>
      <c r="D1933" s="14" t="s">
        <v>23</v>
      </c>
      <c r="E1933">
        <v>15</v>
      </c>
      <c r="F1933" s="10">
        <v>4248900</v>
      </c>
      <c r="G1933" s="10">
        <v>156037</v>
      </c>
      <c r="H1933" s="10">
        <v>6</v>
      </c>
      <c r="I1933" s="10">
        <v>4248900</v>
      </c>
      <c r="J1933" s="10">
        <v>8575</v>
      </c>
    </row>
    <row r="1934" spans="1:13">
      <c r="A1934" s="1" t="s">
        <v>195</v>
      </c>
      <c r="B1934" s="1" t="s">
        <v>295</v>
      </c>
      <c r="C1934" s="1">
        <v>2021</v>
      </c>
      <c r="D1934" s="14" t="s">
        <v>24</v>
      </c>
      <c r="E1934">
        <v>16</v>
      </c>
      <c r="F1934" s="10">
        <v>60306197</v>
      </c>
      <c r="G1934" s="10">
        <v>24873128</v>
      </c>
      <c r="H1934" s="10">
        <v>0</v>
      </c>
      <c r="I1934" s="10">
        <v>0</v>
      </c>
      <c r="J1934" s="10">
        <v>49172</v>
      </c>
      <c r="K1934" s="10">
        <v>38</v>
      </c>
    </row>
    <row r="1935" spans="1:13">
      <c r="A1935" s="1" t="s">
        <v>195</v>
      </c>
      <c r="B1935" s="1" t="s">
        <v>295</v>
      </c>
      <c r="C1935" s="1">
        <v>2021</v>
      </c>
      <c r="D1935" s="14" t="s">
        <v>25</v>
      </c>
      <c r="E1935">
        <v>17</v>
      </c>
      <c r="F1935" s="10">
        <f>SUM(F1936:F1941)</f>
        <v>8953300</v>
      </c>
      <c r="G1935" s="10">
        <f>SUM(G1936:G1941)</f>
        <v>1468208</v>
      </c>
      <c r="H1935" s="10">
        <f>SUM(H1936:H1941)</f>
        <v>0</v>
      </c>
      <c r="I1935" s="10">
        <f>SUM(I1936:I1941)</f>
        <v>0</v>
      </c>
      <c r="J1935" s="10">
        <f>SUM(J1936:J1941)</f>
        <v>70142</v>
      </c>
      <c r="K1935" s="10">
        <f>SUM(K1936:K1941)</f>
        <v>672</v>
      </c>
      <c r="M1935" s="15"/>
    </row>
    <row r="1936" spans="1:13">
      <c r="A1936" s="1" t="s">
        <v>195</v>
      </c>
      <c r="B1936" s="1" t="s">
        <v>295</v>
      </c>
      <c r="C1936" s="1">
        <v>2021</v>
      </c>
      <c r="D1936" s="14" t="s">
        <v>26</v>
      </c>
      <c r="E1936">
        <v>18</v>
      </c>
      <c r="F1936" s="10">
        <v>0</v>
      </c>
      <c r="G1936" s="10">
        <v>158243</v>
      </c>
      <c r="H1936" s="10">
        <v>0</v>
      </c>
      <c r="I1936" s="10">
        <v>0</v>
      </c>
      <c r="J1936" s="10">
        <v>4800</v>
      </c>
      <c r="K1936" s="10">
        <v>204</v>
      </c>
      <c r="M1936" s="15"/>
    </row>
    <row r="1937" spans="1:13">
      <c r="A1937" s="1" t="s">
        <v>195</v>
      </c>
      <c r="B1937" s="1" t="s">
        <v>295</v>
      </c>
      <c r="C1937" s="1">
        <v>2021</v>
      </c>
      <c r="D1937" s="14" t="s">
        <v>27</v>
      </c>
      <c r="E1937">
        <v>19</v>
      </c>
      <c r="F1937" s="10">
        <v>6500000</v>
      </c>
      <c r="G1937" s="10">
        <v>124153</v>
      </c>
      <c r="H1937" s="10">
        <v>0</v>
      </c>
      <c r="I1937" s="10">
        <v>0</v>
      </c>
      <c r="J1937" s="10">
        <v>3200</v>
      </c>
      <c r="K1937" s="10">
        <v>53</v>
      </c>
      <c r="M1937" s="15"/>
    </row>
    <row r="1938" spans="1:13">
      <c r="A1938" s="1" t="s">
        <v>195</v>
      </c>
      <c r="B1938" s="1" t="s">
        <v>295</v>
      </c>
      <c r="C1938" s="1">
        <v>2021</v>
      </c>
      <c r="D1938" s="14" t="s">
        <v>28</v>
      </c>
      <c r="E1938">
        <v>20</v>
      </c>
      <c r="F1938" s="10">
        <v>50000</v>
      </c>
      <c r="G1938" s="10">
        <v>21000</v>
      </c>
      <c r="H1938" s="10">
        <v>0</v>
      </c>
      <c r="I1938" s="10">
        <v>0</v>
      </c>
      <c r="J1938" s="10">
        <v>6700</v>
      </c>
      <c r="K1938" s="10">
        <v>13</v>
      </c>
      <c r="M1938" s="15"/>
    </row>
    <row r="1939" spans="1:13">
      <c r="A1939" s="1" t="s">
        <v>195</v>
      </c>
      <c r="B1939" s="1" t="s">
        <v>295</v>
      </c>
      <c r="C1939" s="1">
        <v>2021</v>
      </c>
      <c r="D1939" s="14" t="s">
        <v>29</v>
      </c>
      <c r="E1939">
        <v>21</v>
      </c>
      <c r="F1939" s="10">
        <v>0</v>
      </c>
      <c r="G1939" s="10">
        <v>0</v>
      </c>
      <c r="H1939" s="10">
        <v>0</v>
      </c>
      <c r="I1939" s="10">
        <v>0</v>
      </c>
      <c r="J1939" s="10">
        <v>121</v>
      </c>
      <c r="K1939" s="10">
        <v>1</v>
      </c>
    </row>
    <row r="1940" spans="1:13">
      <c r="A1940" s="1" t="s">
        <v>195</v>
      </c>
      <c r="B1940" s="1" t="s">
        <v>295</v>
      </c>
      <c r="C1940" s="1">
        <v>2021</v>
      </c>
      <c r="D1940" s="14" t="s">
        <v>30</v>
      </c>
      <c r="E1940">
        <v>22</v>
      </c>
      <c r="F1940" s="10">
        <v>0</v>
      </c>
      <c r="G1940" s="10">
        <v>123546</v>
      </c>
      <c r="H1940" s="10">
        <v>0</v>
      </c>
      <c r="I1940" s="10">
        <v>0</v>
      </c>
      <c r="J1940" s="10">
        <v>14500</v>
      </c>
      <c r="K1940" s="10">
        <v>56</v>
      </c>
    </row>
    <row r="1941" spans="1:13">
      <c r="A1941" s="1" t="s">
        <v>195</v>
      </c>
      <c r="B1941" s="1" t="s">
        <v>295</v>
      </c>
      <c r="C1941" s="1">
        <v>2021</v>
      </c>
      <c r="D1941" s="38" t="s">
        <v>246</v>
      </c>
      <c r="E1941">
        <v>23</v>
      </c>
      <c r="F1941" s="10">
        <v>2403300</v>
      </c>
      <c r="G1941" s="10">
        <v>1041266</v>
      </c>
      <c r="H1941" s="10">
        <v>0</v>
      </c>
      <c r="I1941" s="10">
        <v>0</v>
      </c>
      <c r="J1941" s="10">
        <v>40821</v>
      </c>
      <c r="K1941" s="10">
        <v>345</v>
      </c>
    </row>
    <row r="1942" spans="1:13">
      <c r="A1942" s="1" t="s">
        <v>195</v>
      </c>
      <c r="B1942" s="1" t="s">
        <v>295</v>
      </c>
      <c r="C1942" s="1">
        <v>2021</v>
      </c>
      <c r="D1942" s="14" t="s">
        <v>31</v>
      </c>
      <c r="E1942">
        <v>24</v>
      </c>
      <c r="F1942" s="10">
        <v>0</v>
      </c>
      <c r="G1942" s="10">
        <v>66840</v>
      </c>
      <c r="H1942" s="10">
        <v>0</v>
      </c>
      <c r="I1942" s="10">
        <v>0</v>
      </c>
      <c r="J1942" s="10">
        <v>40534</v>
      </c>
      <c r="K1942" s="10">
        <v>39</v>
      </c>
    </row>
    <row r="1943" spans="1:13">
      <c r="A1943" s="1" t="s">
        <v>195</v>
      </c>
      <c r="B1943" s="1" t="s">
        <v>295</v>
      </c>
      <c r="C1943" s="1">
        <v>2021</v>
      </c>
      <c r="D1943" s="14" t="s">
        <v>32</v>
      </c>
      <c r="E1943">
        <v>25</v>
      </c>
      <c r="F1943" s="10">
        <v>513134</v>
      </c>
      <c r="G1943" s="10">
        <v>163185</v>
      </c>
      <c r="H1943" s="10">
        <v>0</v>
      </c>
      <c r="I1943" s="10">
        <v>0</v>
      </c>
      <c r="J1943" s="10">
        <v>68750</v>
      </c>
      <c r="K1943" s="10">
        <v>115</v>
      </c>
    </row>
    <row r="1944" spans="1:13">
      <c r="A1944" s="1" t="s">
        <v>195</v>
      </c>
      <c r="B1944" s="1" t="s">
        <v>295</v>
      </c>
      <c r="C1944" s="1">
        <v>2021</v>
      </c>
      <c r="D1944" s="14" t="s">
        <v>33</v>
      </c>
      <c r="E1944">
        <v>26</v>
      </c>
      <c r="F1944" s="10">
        <v>1000000</v>
      </c>
      <c r="G1944" s="10">
        <v>5003145</v>
      </c>
      <c r="H1944" s="10">
        <v>0</v>
      </c>
      <c r="I1944" s="10">
        <v>0</v>
      </c>
      <c r="J1944" s="10">
        <v>112350</v>
      </c>
      <c r="K1944" s="10">
        <v>153</v>
      </c>
    </row>
    <row r="1945" spans="1:13">
      <c r="A1945" s="1" t="s">
        <v>195</v>
      </c>
      <c r="B1945" s="1" t="s">
        <v>295</v>
      </c>
      <c r="C1945" s="1">
        <v>2021</v>
      </c>
      <c r="D1945" s="14" t="s">
        <v>34</v>
      </c>
      <c r="E1945">
        <v>27</v>
      </c>
      <c r="F1945" s="10">
        <v>50000</v>
      </c>
      <c r="G1945" s="10">
        <v>161292</v>
      </c>
      <c r="H1945" s="10">
        <v>0</v>
      </c>
      <c r="I1945" s="10">
        <v>0</v>
      </c>
      <c r="J1945" s="10">
        <v>84466</v>
      </c>
    </row>
    <row r="1946" spans="1:13">
      <c r="A1946" s="1" t="s">
        <v>230</v>
      </c>
      <c r="B1946" s="1" t="s">
        <v>290</v>
      </c>
      <c r="C1946" s="1">
        <v>2021</v>
      </c>
      <c r="D1946" s="14" t="s">
        <v>9</v>
      </c>
      <c r="E1946">
        <v>1</v>
      </c>
      <c r="F1946" s="10">
        <f>SUM(F1947:F1952)</f>
        <v>6408606</v>
      </c>
      <c r="G1946" s="10">
        <f>SUM(G1947:G1952)</f>
        <v>295794</v>
      </c>
      <c r="H1946" s="10">
        <f>SUM(H1947:H1952)</f>
        <v>17</v>
      </c>
      <c r="I1946" s="10">
        <f>SUM(I1947:I1952)</f>
        <v>6942505</v>
      </c>
      <c r="J1946" s="10">
        <f>SUM(J1947:J1952)</f>
        <v>16250</v>
      </c>
      <c r="K1946" s="10">
        <f>SUM(K1947:K1952)</f>
        <v>130</v>
      </c>
    </row>
    <row r="1947" spans="1:13">
      <c r="A1947" s="1" t="s">
        <v>230</v>
      </c>
      <c r="B1947" s="1" t="s">
        <v>290</v>
      </c>
      <c r="C1947" s="1">
        <v>2021</v>
      </c>
      <c r="D1947" s="14" t="s">
        <v>10</v>
      </c>
      <c r="E1947">
        <v>2</v>
      </c>
      <c r="I1947" s="10">
        <v>0</v>
      </c>
      <c r="J1947" s="10">
        <v>581</v>
      </c>
      <c r="K1947" s="10">
        <v>1</v>
      </c>
    </row>
    <row r="1948" spans="1:13">
      <c r="A1948" s="1" t="s">
        <v>230</v>
      </c>
      <c r="B1948" s="1" t="s">
        <v>290</v>
      </c>
      <c r="C1948" s="1">
        <v>2021</v>
      </c>
      <c r="D1948" s="14" t="s">
        <v>11</v>
      </c>
      <c r="E1948">
        <v>3</v>
      </c>
      <c r="F1948" s="10">
        <v>415300</v>
      </c>
      <c r="H1948" s="10">
        <v>4</v>
      </c>
      <c r="I1948" s="10">
        <v>5057300</v>
      </c>
      <c r="J1948" s="10">
        <v>343</v>
      </c>
      <c r="K1948" s="10">
        <v>1</v>
      </c>
    </row>
    <row r="1949" spans="1:13">
      <c r="A1949" s="1" t="s">
        <v>230</v>
      </c>
      <c r="B1949" s="1" t="s">
        <v>290</v>
      </c>
      <c r="C1949" s="1">
        <v>2021</v>
      </c>
      <c r="D1949" s="14" t="s">
        <v>12</v>
      </c>
      <c r="E1949">
        <v>4</v>
      </c>
      <c r="J1949" s="10">
        <v>189</v>
      </c>
    </row>
    <row r="1950" spans="1:13">
      <c r="A1950" s="1" t="s">
        <v>230</v>
      </c>
      <c r="B1950" s="1" t="s">
        <v>290</v>
      </c>
      <c r="C1950" s="1">
        <v>2021</v>
      </c>
      <c r="D1950" s="14" t="s">
        <v>13</v>
      </c>
      <c r="E1950">
        <v>5</v>
      </c>
      <c r="J1950" s="10">
        <v>127</v>
      </c>
      <c r="K1950" s="10">
        <v>40</v>
      </c>
    </row>
    <row r="1951" spans="1:13">
      <c r="A1951" s="1" t="s">
        <v>230</v>
      </c>
      <c r="B1951" s="1" t="s">
        <v>290</v>
      </c>
      <c r="C1951" s="1">
        <v>2021</v>
      </c>
      <c r="D1951" s="14" t="s">
        <v>14</v>
      </c>
      <c r="E1951">
        <v>6</v>
      </c>
      <c r="F1951" s="10">
        <v>1749000</v>
      </c>
      <c r="G1951" s="10">
        <v>160794</v>
      </c>
      <c r="H1951" s="10">
        <v>1</v>
      </c>
      <c r="I1951" s="10">
        <v>89000</v>
      </c>
      <c r="J1951" s="10">
        <v>5892</v>
      </c>
      <c r="K1951" s="10">
        <v>61</v>
      </c>
    </row>
    <row r="1952" spans="1:13">
      <c r="A1952" s="1" t="s">
        <v>230</v>
      </c>
      <c r="B1952" s="1" t="s">
        <v>290</v>
      </c>
      <c r="C1952" s="1">
        <v>2021</v>
      </c>
      <c r="D1952" s="14" t="s">
        <v>15</v>
      </c>
      <c r="E1952">
        <v>7</v>
      </c>
      <c r="F1952" s="10">
        <v>4244306</v>
      </c>
      <c r="G1952" s="10">
        <v>135000</v>
      </c>
      <c r="H1952" s="10">
        <v>12</v>
      </c>
      <c r="I1952" s="10">
        <v>1796205</v>
      </c>
      <c r="J1952" s="10">
        <v>9118</v>
      </c>
      <c r="K1952" s="10">
        <v>27</v>
      </c>
    </row>
    <row r="1953" spans="1:13">
      <c r="A1953" s="1" t="s">
        <v>230</v>
      </c>
      <c r="B1953" s="1" t="s">
        <v>290</v>
      </c>
      <c r="C1953" s="1">
        <v>2021</v>
      </c>
      <c r="D1953" s="14" t="s">
        <v>16</v>
      </c>
      <c r="E1953">
        <v>8</v>
      </c>
      <c r="F1953" s="10">
        <v>508</v>
      </c>
      <c r="J1953" s="10">
        <v>1808</v>
      </c>
      <c r="K1953" s="10">
        <v>3</v>
      </c>
    </row>
    <row r="1954" spans="1:13">
      <c r="A1954" s="1" t="s">
        <v>230</v>
      </c>
      <c r="B1954" s="1" t="s">
        <v>290</v>
      </c>
      <c r="C1954" s="1">
        <v>2021</v>
      </c>
      <c r="D1954" s="14" t="s">
        <v>17</v>
      </c>
      <c r="E1954">
        <v>9</v>
      </c>
      <c r="H1954" s="10">
        <v>1</v>
      </c>
      <c r="I1954" s="10">
        <v>150000</v>
      </c>
      <c r="J1954" s="10">
        <v>59552</v>
      </c>
      <c r="K1954" s="10">
        <v>16</v>
      </c>
    </row>
    <row r="1955" spans="1:13">
      <c r="A1955" s="1" t="s">
        <v>230</v>
      </c>
      <c r="B1955" s="1" t="s">
        <v>290</v>
      </c>
      <c r="C1955" s="1">
        <v>2021</v>
      </c>
      <c r="D1955" s="14" t="s">
        <v>18</v>
      </c>
      <c r="E1955">
        <v>10</v>
      </c>
      <c r="F1955" s="10">
        <v>100000</v>
      </c>
      <c r="J1955" s="10">
        <v>2001</v>
      </c>
    </row>
    <row r="1956" spans="1:13">
      <c r="A1956" s="1" t="s">
        <v>230</v>
      </c>
      <c r="B1956" s="1" t="s">
        <v>290</v>
      </c>
      <c r="C1956" s="1">
        <v>2021</v>
      </c>
      <c r="D1956" s="14" t="s">
        <v>19</v>
      </c>
      <c r="E1956">
        <v>11</v>
      </c>
      <c r="F1956" s="10">
        <v>18500</v>
      </c>
      <c r="J1956" s="10">
        <v>2922</v>
      </c>
      <c r="K1956" s="10">
        <v>5</v>
      </c>
    </row>
    <row r="1957" spans="1:13">
      <c r="A1957" s="1" t="s">
        <v>230</v>
      </c>
      <c r="B1957" s="1" t="s">
        <v>290</v>
      </c>
      <c r="C1957" s="1">
        <v>2021</v>
      </c>
      <c r="D1957" s="14" t="s">
        <v>20</v>
      </c>
      <c r="E1957">
        <v>12</v>
      </c>
      <c r="F1957" s="10">
        <v>3409915</v>
      </c>
      <c r="G1957" s="10">
        <v>69411</v>
      </c>
      <c r="H1957" s="10">
        <v>2</v>
      </c>
      <c r="I1957" s="10">
        <v>1570736</v>
      </c>
      <c r="J1957" s="10">
        <v>9367</v>
      </c>
      <c r="K1957" s="10">
        <v>17</v>
      </c>
    </row>
    <row r="1958" spans="1:13">
      <c r="A1958" s="1" t="s">
        <v>230</v>
      </c>
      <c r="B1958" s="1" t="s">
        <v>290</v>
      </c>
      <c r="C1958" s="1">
        <v>2021</v>
      </c>
      <c r="D1958" s="14" t="s">
        <v>21</v>
      </c>
      <c r="E1958">
        <v>13</v>
      </c>
      <c r="F1958" s="10">
        <v>5974351</v>
      </c>
      <c r="G1958" s="10">
        <v>5434476</v>
      </c>
      <c r="H1958" s="10">
        <v>2</v>
      </c>
      <c r="I1958" s="10">
        <v>850493</v>
      </c>
      <c r="J1958" s="10">
        <v>36658</v>
      </c>
      <c r="K1958" s="10">
        <v>944</v>
      </c>
    </row>
    <row r="1959" spans="1:13">
      <c r="A1959" s="1" t="s">
        <v>230</v>
      </c>
      <c r="B1959" s="1" t="s">
        <v>290</v>
      </c>
      <c r="C1959" s="1">
        <v>2021</v>
      </c>
      <c r="D1959" s="14" t="s">
        <v>22</v>
      </c>
      <c r="E1959">
        <v>14</v>
      </c>
      <c r="F1959" s="10">
        <v>3778313</v>
      </c>
      <c r="G1959" s="10">
        <v>1898000</v>
      </c>
      <c r="H1959" s="10">
        <v>5</v>
      </c>
      <c r="I1959" s="10">
        <v>650000</v>
      </c>
      <c r="J1959" s="10">
        <v>17216</v>
      </c>
      <c r="K1959" s="10">
        <v>25</v>
      </c>
    </row>
    <row r="1960" spans="1:13">
      <c r="A1960" s="1" t="s">
        <v>230</v>
      </c>
      <c r="B1960" s="1" t="s">
        <v>290</v>
      </c>
      <c r="C1960" s="1">
        <v>2021</v>
      </c>
      <c r="D1960" s="14" t="s">
        <v>23</v>
      </c>
      <c r="E1960">
        <v>15</v>
      </c>
      <c r="G1960" s="10">
        <v>490060</v>
      </c>
      <c r="J1960" s="10">
        <v>7851</v>
      </c>
    </row>
    <row r="1961" spans="1:13">
      <c r="A1961" s="1" t="s">
        <v>230</v>
      </c>
      <c r="B1961" s="1" t="s">
        <v>290</v>
      </c>
      <c r="C1961" s="1">
        <v>2021</v>
      </c>
      <c r="D1961" s="14" t="s">
        <v>24</v>
      </c>
      <c r="E1961">
        <v>16</v>
      </c>
      <c r="G1961" s="10">
        <v>47020</v>
      </c>
      <c r="J1961" s="10">
        <v>5160</v>
      </c>
      <c r="K1961" s="10">
        <v>27</v>
      </c>
    </row>
    <row r="1962" spans="1:13">
      <c r="A1962" s="1" t="s">
        <v>230</v>
      </c>
      <c r="B1962" s="1" t="s">
        <v>290</v>
      </c>
      <c r="C1962" s="1">
        <v>2021</v>
      </c>
      <c r="D1962" s="14" t="s">
        <v>25</v>
      </c>
      <c r="E1962">
        <v>17</v>
      </c>
      <c r="F1962" s="10">
        <f>SUM(F1963:F1968)</f>
        <v>2458583</v>
      </c>
      <c r="G1962" s="10">
        <f>SUM(G1963:G1968)</f>
        <v>2237651</v>
      </c>
      <c r="H1962" s="10">
        <f>SUM(H1963:H1968)</f>
        <v>3</v>
      </c>
      <c r="I1962" s="10">
        <f>SUM(I1963:I1968)</f>
        <v>936294</v>
      </c>
      <c r="J1962" s="10">
        <f>SUM(J1963:J1968)</f>
        <v>53740</v>
      </c>
      <c r="K1962" s="10">
        <f>SUM(K1963:K1968)</f>
        <v>1636</v>
      </c>
      <c r="M1962" s="15"/>
    </row>
    <row r="1963" spans="1:13">
      <c r="A1963" s="1" t="s">
        <v>230</v>
      </c>
      <c r="B1963" s="1" t="s">
        <v>290</v>
      </c>
      <c r="C1963" s="1">
        <v>2021</v>
      </c>
      <c r="D1963" s="14" t="s">
        <v>26</v>
      </c>
      <c r="E1963">
        <v>18</v>
      </c>
      <c r="F1963" s="10">
        <v>120000</v>
      </c>
      <c r="G1963" s="10">
        <v>270057</v>
      </c>
      <c r="J1963" s="10">
        <v>9296</v>
      </c>
      <c r="K1963" s="10">
        <v>505</v>
      </c>
      <c r="M1963" s="15"/>
    </row>
    <row r="1964" spans="1:13">
      <c r="A1964" s="1" t="s">
        <v>230</v>
      </c>
      <c r="B1964" s="1" t="s">
        <v>290</v>
      </c>
      <c r="C1964" s="1">
        <v>2021</v>
      </c>
      <c r="D1964" s="14" t="s">
        <v>27</v>
      </c>
      <c r="E1964">
        <v>19</v>
      </c>
      <c r="F1964" s="10">
        <v>301226</v>
      </c>
      <c r="G1964" s="10">
        <v>351276</v>
      </c>
      <c r="J1964" s="10">
        <v>319</v>
      </c>
      <c r="K1964" s="10">
        <v>41</v>
      </c>
      <c r="M1964" s="15"/>
    </row>
    <row r="1965" spans="1:13">
      <c r="A1965" s="1" t="s">
        <v>230</v>
      </c>
      <c r="B1965" s="1" t="s">
        <v>290</v>
      </c>
      <c r="C1965" s="1">
        <v>2021</v>
      </c>
      <c r="D1965" s="14" t="s">
        <v>28</v>
      </c>
      <c r="E1965">
        <v>20</v>
      </c>
      <c r="G1965" s="10">
        <v>70000</v>
      </c>
      <c r="I1965" s="10">
        <v>30000</v>
      </c>
      <c r="J1965" s="10">
        <v>399</v>
      </c>
      <c r="K1965" s="10">
        <v>196</v>
      </c>
      <c r="M1965" s="15"/>
    </row>
    <row r="1966" spans="1:13">
      <c r="A1966" s="1" t="s">
        <v>230</v>
      </c>
      <c r="B1966" s="1" t="s">
        <v>290</v>
      </c>
      <c r="C1966" s="1">
        <v>2021</v>
      </c>
      <c r="D1966" s="14" t="s">
        <v>29</v>
      </c>
      <c r="E1966">
        <v>21</v>
      </c>
      <c r="J1966" s="10">
        <v>50</v>
      </c>
      <c r="K1966" s="10">
        <v>4</v>
      </c>
    </row>
    <row r="1967" spans="1:13">
      <c r="A1967" s="1" t="s">
        <v>230</v>
      </c>
      <c r="B1967" s="1" t="s">
        <v>290</v>
      </c>
      <c r="C1967" s="1">
        <v>2021</v>
      </c>
      <c r="D1967" s="14" t="s">
        <v>30</v>
      </c>
      <c r="E1967">
        <v>22</v>
      </c>
      <c r="G1967" s="10">
        <v>124020</v>
      </c>
      <c r="J1967" s="10">
        <v>16428</v>
      </c>
      <c r="K1967" s="10">
        <v>863</v>
      </c>
    </row>
    <row r="1968" spans="1:13">
      <c r="A1968" s="1" t="s">
        <v>230</v>
      </c>
      <c r="B1968" s="1" t="s">
        <v>290</v>
      </c>
      <c r="C1968" s="1">
        <v>2021</v>
      </c>
      <c r="D1968" s="38" t="s">
        <v>246</v>
      </c>
      <c r="E1968">
        <v>23</v>
      </c>
      <c r="F1968" s="10">
        <v>2037357</v>
      </c>
      <c r="G1968" s="10">
        <v>1422298</v>
      </c>
      <c r="H1968" s="10">
        <v>3</v>
      </c>
      <c r="I1968" s="10">
        <v>906294</v>
      </c>
      <c r="J1968" s="10">
        <v>27248</v>
      </c>
      <c r="K1968" s="10">
        <v>27</v>
      </c>
    </row>
    <row r="1969" spans="1:11">
      <c r="A1969" s="1" t="s">
        <v>230</v>
      </c>
      <c r="B1969" s="1" t="s">
        <v>290</v>
      </c>
      <c r="C1969" s="1">
        <v>2021</v>
      </c>
      <c r="D1969" s="14" t="s">
        <v>31</v>
      </c>
      <c r="E1969">
        <v>24</v>
      </c>
      <c r="F1969" s="10">
        <v>1361716</v>
      </c>
      <c r="G1969" s="10">
        <v>18020</v>
      </c>
      <c r="H1969" s="10">
        <v>1</v>
      </c>
      <c r="I1969" s="10">
        <v>250000</v>
      </c>
      <c r="J1969" s="10">
        <v>3823</v>
      </c>
      <c r="K1969" s="10">
        <v>31</v>
      </c>
    </row>
    <row r="1970" spans="1:11">
      <c r="A1970" s="1" t="s">
        <v>230</v>
      </c>
      <c r="B1970" s="1" t="s">
        <v>290</v>
      </c>
      <c r="C1970" s="1">
        <v>2021</v>
      </c>
      <c r="D1970" s="14" t="s">
        <v>32</v>
      </c>
      <c r="E1970">
        <v>25</v>
      </c>
      <c r="F1970" s="10">
        <v>5281654</v>
      </c>
      <c r="G1970" s="10">
        <v>564823</v>
      </c>
      <c r="H1970" s="10">
        <v>16</v>
      </c>
      <c r="I1970" s="10">
        <v>749080</v>
      </c>
      <c r="J1970" s="10">
        <v>51692</v>
      </c>
      <c r="K1970" s="10">
        <v>1553</v>
      </c>
    </row>
    <row r="1971" spans="1:11">
      <c r="A1971" s="1" t="s">
        <v>230</v>
      </c>
      <c r="B1971" s="1" t="s">
        <v>290</v>
      </c>
      <c r="C1971" s="1">
        <v>2021</v>
      </c>
      <c r="D1971" s="14" t="s">
        <v>33</v>
      </c>
      <c r="E1971">
        <v>26</v>
      </c>
      <c r="F1971" s="10">
        <v>3118680</v>
      </c>
      <c r="G1971" s="10">
        <v>393880</v>
      </c>
      <c r="H1971" s="10">
        <v>26</v>
      </c>
      <c r="I1971" s="10">
        <v>708416</v>
      </c>
      <c r="J1971" s="10">
        <v>90480</v>
      </c>
      <c r="K1971" s="10">
        <v>2240</v>
      </c>
    </row>
    <row r="1972" spans="1:11">
      <c r="A1972" s="1" t="s">
        <v>230</v>
      </c>
      <c r="B1972" s="1" t="s">
        <v>290</v>
      </c>
      <c r="C1972" s="1">
        <v>2021</v>
      </c>
      <c r="D1972" s="14" t="s">
        <v>34</v>
      </c>
      <c r="E1972">
        <v>27</v>
      </c>
      <c r="F1972" s="10">
        <v>221200</v>
      </c>
      <c r="H1972" s="10">
        <v>10</v>
      </c>
      <c r="I1972" s="10">
        <v>1500000</v>
      </c>
      <c r="J1972" s="10">
        <v>32483</v>
      </c>
    </row>
    <row r="1973" spans="1:11">
      <c r="A1973" s="1" t="s">
        <v>196</v>
      </c>
      <c r="B1973" s="1" t="s">
        <v>295</v>
      </c>
      <c r="C1973" s="1">
        <v>2021</v>
      </c>
      <c r="D1973" s="14" t="s">
        <v>9</v>
      </c>
      <c r="E1973">
        <v>1</v>
      </c>
      <c r="F1973" s="10">
        <f>SUM(F1974:F1979)</f>
        <v>1852486</v>
      </c>
      <c r="G1973" s="10">
        <f>SUM(G1974:G1979)</f>
        <v>82700</v>
      </c>
      <c r="H1973" s="10">
        <f>SUM(H1974:H1979)</f>
        <v>9</v>
      </c>
      <c r="I1973" s="10">
        <f>SUM(I1974:I1979)</f>
        <v>900000</v>
      </c>
      <c r="J1973" s="10">
        <f>SUM(J1974:J1979)</f>
        <v>6196</v>
      </c>
      <c r="K1973" s="10">
        <f>SUM(K1974:K1979)</f>
        <v>20</v>
      </c>
    </row>
    <row r="1974" spans="1:11">
      <c r="A1974" s="1" t="s">
        <v>196</v>
      </c>
      <c r="B1974" s="1" t="s">
        <v>295</v>
      </c>
      <c r="C1974" s="1">
        <v>2021</v>
      </c>
      <c r="D1974" s="14" t="s">
        <v>10</v>
      </c>
      <c r="E1974">
        <v>2</v>
      </c>
      <c r="F1974" s="10">
        <v>0</v>
      </c>
      <c r="G1974" s="10">
        <v>0</v>
      </c>
      <c r="H1974" s="10">
        <v>0</v>
      </c>
      <c r="I1974" s="10">
        <v>0</v>
      </c>
      <c r="J1974" s="10">
        <v>64</v>
      </c>
      <c r="K1974" s="10">
        <v>2</v>
      </c>
    </row>
    <row r="1975" spans="1:11">
      <c r="A1975" s="1" t="s">
        <v>196</v>
      </c>
      <c r="B1975" s="1" t="s">
        <v>295</v>
      </c>
      <c r="C1975" s="1">
        <v>2021</v>
      </c>
      <c r="D1975" s="14" t="s">
        <v>11</v>
      </c>
      <c r="E1975">
        <v>3</v>
      </c>
      <c r="F1975" s="10">
        <v>0</v>
      </c>
      <c r="G1975" s="10">
        <v>0</v>
      </c>
      <c r="H1975" s="10">
        <v>0</v>
      </c>
      <c r="I1975" s="10">
        <v>0</v>
      </c>
      <c r="J1975" s="10">
        <v>280</v>
      </c>
      <c r="K1975" s="10">
        <v>2</v>
      </c>
    </row>
    <row r="1976" spans="1:11">
      <c r="A1976" s="1" t="s">
        <v>196</v>
      </c>
      <c r="B1976" s="1" t="s">
        <v>295</v>
      </c>
      <c r="C1976" s="1">
        <v>2021</v>
      </c>
      <c r="D1976" s="14" t="s">
        <v>12</v>
      </c>
      <c r="E1976">
        <v>4</v>
      </c>
      <c r="F1976" s="10">
        <v>0</v>
      </c>
      <c r="G1976" s="10">
        <v>0</v>
      </c>
      <c r="H1976" s="10">
        <v>0</v>
      </c>
      <c r="I1976" s="10">
        <v>0</v>
      </c>
      <c r="J1976" s="10">
        <v>49</v>
      </c>
      <c r="K1976" s="10">
        <v>0</v>
      </c>
    </row>
    <row r="1977" spans="1:11">
      <c r="A1977" s="1" t="s">
        <v>196</v>
      </c>
      <c r="B1977" s="1" t="s">
        <v>295</v>
      </c>
      <c r="C1977" s="1">
        <v>2021</v>
      </c>
      <c r="D1977" s="14" t="s">
        <v>13</v>
      </c>
      <c r="E1977">
        <v>5</v>
      </c>
      <c r="F1977" s="10">
        <v>0</v>
      </c>
      <c r="G1977" s="10">
        <v>0</v>
      </c>
      <c r="H1977" s="10">
        <v>1</v>
      </c>
      <c r="I1977" s="10">
        <v>300000</v>
      </c>
      <c r="J1977" s="10">
        <v>0</v>
      </c>
      <c r="K1977" s="10">
        <v>0</v>
      </c>
    </row>
    <row r="1978" spans="1:11">
      <c r="A1978" s="1" t="s">
        <v>196</v>
      </c>
      <c r="B1978" s="1" t="s">
        <v>295</v>
      </c>
      <c r="C1978" s="1">
        <v>2021</v>
      </c>
      <c r="D1978" s="14" t="s">
        <v>14</v>
      </c>
      <c r="E1978">
        <v>6</v>
      </c>
      <c r="F1978" s="10">
        <v>1852486</v>
      </c>
      <c r="G1978" s="10">
        <v>82700</v>
      </c>
      <c r="H1978" s="10">
        <v>3</v>
      </c>
      <c r="I1978" s="10">
        <v>300000</v>
      </c>
      <c r="J1978" s="10">
        <v>4094</v>
      </c>
      <c r="K1978" s="10">
        <v>13</v>
      </c>
    </row>
    <row r="1979" spans="1:11">
      <c r="A1979" s="1" t="s">
        <v>196</v>
      </c>
      <c r="B1979" s="1" t="s">
        <v>295</v>
      </c>
      <c r="C1979" s="1">
        <v>2021</v>
      </c>
      <c r="D1979" s="14" t="s">
        <v>15</v>
      </c>
      <c r="E1979">
        <v>7</v>
      </c>
      <c r="F1979" s="10">
        <v>0</v>
      </c>
      <c r="G1979" s="10">
        <v>0</v>
      </c>
      <c r="H1979" s="10">
        <v>5</v>
      </c>
      <c r="I1979" s="10">
        <v>300000</v>
      </c>
      <c r="J1979" s="10">
        <v>1709</v>
      </c>
      <c r="K1979" s="10">
        <v>3</v>
      </c>
    </row>
    <row r="1980" spans="1:11">
      <c r="A1980" s="1" t="s">
        <v>196</v>
      </c>
      <c r="B1980" s="1" t="s">
        <v>295</v>
      </c>
      <c r="C1980" s="1">
        <v>2021</v>
      </c>
      <c r="D1980" s="14" t="s">
        <v>16</v>
      </c>
      <c r="E1980">
        <v>8</v>
      </c>
      <c r="F1980" s="10">
        <v>404369200</v>
      </c>
      <c r="G1980" s="10">
        <v>146000</v>
      </c>
      <c r="H1980" s="10">
        <v>0</v>
      </c>
      <c r="I1980" s="10">
        <v>0</v>
      </c>
      <c r="J1980" s="10">
        <v>591</v>
      </c>
      <c r="K1980" s="10">
        <v>28</v>
      </c>
    </row>
    <row r="1981" spans="1:11">
      <c r="A1981" s="1" t="s">
        <v>196</v>
      </c>
      <c r="B1981" s="1" t="s">
        <v>295</v>
      </c>
      <c r="C1981" s="1">
        <v>2021</v>
      </c>
      <c r="D1981" s="14" t="s">
        <v>17</v>
      </c>
      <c r="E1981">
        <v>9</v>
      </c>
      <c r="F1981" s="10">
        <v>424030</v>
      </c>
      <c r="G1981" s="10">
        <v>157951</v>
      </c>
      <c r="H1981" s="10">
        <v>3</v>
      </c>
      <c r="I1981" s="10">
        <v>313848</v>
      </c>
      <c r="J1981" s="10">
        <v>68880</v>
      </c>
      <c r="K1981" s="10">
        <v>18</v>
      </c>
    </row>
    <row r="1982" spans="1:11">
      <c r="A1982" s="1" t="s">
        <v>196</v>
      </c>
      <c r="B1982" s="1" t="s">
        <v>295</v>
      </c>
      <c r="C1982" s="1">
        <v>2021</v>
      </c>
      <c r="D1982" s="14" t="s">
        <v>18</v>
      </c>
      <c r="E1982">
        <v>10</v>
      </c>
      <c r="F1982" s="10">
        <v>105490</v>
      </c>
      <c r="G1982" s="10">
        <v>0</v>
      </c>
      <c r="H1982" s="10">
        <v>0</v>
      </c>
      <c r="I1982" s="10">
        <v>0</v>
      </c>
      <c r="J1982" s="10">
        <v>1441</v>
      </c>
    </row>
    <row r="1983" spans="1:11">
      <c r="A1983" s="1" t="s">
        <v>196</v>
      </c>
      <c r="B1983" s="1" t="s">
        <v>295</v>
      </c>
      <c r="C1983" s="1">
        <v>2021</v>
      </c>
      <c r="D1983" s="14" t="s">
        <v>19</v>
      </c>
      <c r="E1983">
        <v>11</v>
      </c>
      <c r="F1983" s="10">
        <v>0</v>
      </c>
      <c r="G1983" s="10">
        <v>0</v>
      </c>
      <c r="H1983" s="10">
        <v>1</v>
      </c>
      <c r="I1983" s="10">
        <v>500000</v>
      </c>
      <c r="J1983" s="10">
        <v>2150</v>
      </c>
      <c r="K1983" s="10">
        <v>5</v>
      </c>
    </row>
    <row r="1984" spans="1:11">
      <c r="A1984" s="1" t="s">
        <v>196</v>
      </c>
      <c r="B1984" s="1" t="s">
        <v>295</v>
      </c>
      <c r="C1984" s="1">
        <v>2021</v>
      </c>
      <c r="D1984" s="14" t="s">
        <v>20</v>
      </c>
      <c r="E1984">
        <v>12</v>
      </c>
      <c r="F1984" s="10">
        <v>348461</v>
      </c>
      <c r="G1984" s="10">
        <v>217595</v>
      </c>
      <c r="H1984" s="10">
        <v>1</v>
      </c>
      <c r="I1984" s="10">
        <v>686261</v>
      </c>
      <c r="J1984" s="10">
        <v>2870</v>
      </c>
      <c r="K1984" s="10">
        <v>31</v>
      </c>
    </row>
    <row r="1985" spans="1:13">
      <c r="A1985" s="1" t="s">
        <v>196</v>
      </c>
      <c r="B1985" s="1" t="s">
        <v>295</v>
      </c>
      <c r="C1985" s="1">
        <v>2021</v>
      </c>
      <c r="D1985" s="14" t="s">
        <v>21</v>
      </c>
      <c r="E1985">
        <v>13</v>
      </c>
      <c r="F1985" s="10">
        <v>6691711</v>
      </c>
      <c r="G1985" s="10">
        <v>5580814</v>
      </c>
      <c r="H1985" s="10">
        <v>17</v>
      </c>
      <c r="I1985" s="10">
        <v>1756161</v>
      </c>
      <c r="J1985" s="10">
        <v>329300</v>
      </c>
      <c r="K1985" s="10">
        <v>314</v>
      </c>
    </row>
    <row r="1986" spans="1:13">
      <c r="A1986" s="1" t="s">
        <v>196</v>
      </c>
      <c r="B1986" s="1" t="s">
        <v>295</v>
      </c>
      <c r="C1986" s="1">
        <v>2021</v>
      </c>
      <c r="D1986" s="14" t="s">
        <v>22</v>
      </c>
      <c r="E1986">
        <v>14</v>
      </c>
      <c r="F1986" s="10">
        <v>23595587</v>
      </c>
      <c r="G1986" s="10">
        <v>10584963</v>
      </c>
      <c r="H1986" s="10">
        <v>23</v>
      </c>
      <c r="I1986" s="10">
        <v>961974</v>
      </c>
      <c r="J1986" s="10">
        <v>35201</v>
      </c>
      <c r="K1986" s="10">
        <v>20</v>
      </c>
    </row>
    <row r="1987" spans="1:13">
      <c r="A1987" s="1" t="s">
        <v>196</v>
      </c>
      <c r="B1987" s="1" t="s">
        <v>295</v>
      </c>
      <c r="C1987" s="1">
        <v>2021</v>
      </c>
      <c r="D1987" s="14" t="s">
        <v>23</v>
      </c>
      <c r="E1987">
        <v>15</v>
      </c>
      <c r="F1987" s="10">
        <v>426924</v>
      </c>
      <c r="G1987" s="10">
        <v>63182</v>
      </c>
      <c r="H1987" s="10">
        <v>1</v>
      </c>
      <c r="I1987" s="10">
        <v>61390</v>
      </c>
      <c r="J1987" s="10">
        <v>18307</v>
      </c>
    </row>
    <row r="1988" spans="1:13">
      <c r="A1988" s="1" t="s">
        <v>196</v>
      </c>
      <c r="B1988" s="1" t="s">
        <v>295</v>
      </c>
      <c r="C1988" s="1">
        <v>2021</v>
      </c>
      <c r="D1988" s="14" t="s">
        <v>24</v>
      </c>
      <c r="E1988">
        <v>16</v>
      </c>
      <c r="F1988" s="10">
        <v>150000</v>
      </c>
      <c r="G1988" s="10">
        <v>185000</v>
      </c>
      <c r="H1988" s="10">
        <v>0</v>
      </c>
      <c r="I1988" s="10">
        <v>0</v>
      </c>
      <c r="J1988" s="10">
        <v>37032</v>
      </c>
      <c r="K1988" s="10">
        <v>20</v>
      </c>
    </row>
    <row r="1989" spans="1:13">
      <c r="A1989" s="1" t="s">
        <v>196</v>
      </c>
      <c r="B1989" s="1" t="s">
        <v>295</v>
      </c>
      <c r="C1989" s="1">
        <v>2021</v>
      </c>
      <c r="D1989" s="14" t="s">
        <v>25</v>
      </c>
      <c r="E1989">
        <v>17</v>
      </c>
      <c r="F1989" s="10">
        <f>SUM(F1990:F1995)</f>
        <v>35061950</v>
      </c>
      <c r="G1989" s="10">
        <f>SUM(G1990:G1995)</f>
        <v>1459412</v>
      </c>
      <c r="H1989" s="10">
        <f>SUM(H1990:H1995)</f>
        <v>1</v>
      </c>
      <c r="I1989" s="10">
        <f>SUM(I1990:I1995)</f>
        <v>200000</v>
      </c>
      <c r="J1989" s="10">
        <f>SUM(J1990:J1995)</f>
        <v>77669</v>
      </c>
      <c r="K1989" s="10">
        <f>SUM(K1990:K1995)</f>
        <v>166</v>
      </c>
      <c r="M1989" s="15"/>
    </row>
    <row r="1990" spans="1:13">
      <c r="A1990" s="1" t="s">
        <v>196</v>
      </c>
      <c r="B1990" s="1" t="s">
        <v>295</v>
      </c>
      <c r="C1990" s="1">
        <v>2021</v>
      </c>
      <c r="D1990" s="14" t="s">
        <v>26</v>
      </c>
      <c r="E1990">
        <v>18</v>
      </c>
      <c r="F1990" s="10">
        <v>0</v>
      </c>
      <c r="G1990" s="10">
        <v>155821</v>
      </c>
      <c r="H1990" s="10">
        <v>0</v>
      </c>
      <c r="I1990" s="10">
        <v>0</v>
      </c>
      <c r="J1990" s="10">
        <v>6426</v>
      </c>
      <c r="K1990" s="10">
        <v>36</v>
      </c>
      <c r="M1990" s="15"/>
    </row>
    <row r="1991" spans="1:13">
      <c r="A1991" s="1" t="s">
        <v>196</v>
      </c>
      <c r="B1991" s="1" t="s">
        <v>295</v>
      </c>
      <c r="C1991" s="1">
        <v>2021</v>
      </c>
      <c r="D1991" s="14" t="s">
        <v>27</v>
      </c>
      <c r="E1991">
        <v>19</v>
      </c>
      <c r="F1991" s="10">
        <v>17916</v>
      </c>
      <c r="G1991" s="10">
        <v>223550</v>
      </c>
      <c r="H1991" s="10">
        <v>0</v>
      </c>
      <c r="I1991" s="10">
        <v>0</v>
      </c>
      <c r="J1991" s="10">
        <v>2955</v>
      </c>
      <c r="K1991" s="10">
        <v>12</v>
      </c>
      <c r="M1991" s="15"/>
    </row>
    <row r="1992" spans="1:13">
      <c r="A1992" s="1" t="s">
        <v>196</v>
      </c>
      <c r="B1992" s="1" t="s">
        <v>295</v>
      </c>
      <c r="C1992" s="1">
        <v>2021</v>
      </c>
      <c r="D1992" s="14" t="s">
        <v>28</v>
      </c>
      <c r="E1992">
        <v>20</v>
      </c>
      <c r="F1992" s="10">
        <v>7069</v>
      </c>
      <c r="G1992" s="10">
        <v>11500</v>
      </c>
      <c r="H1992" s="10">
        <v>0</v>
      </c>
      <c r="I1992" s="10">
        <v>0</v>
      </c>
      <c r="J1992" s="10">
        <v>1070</v>
      </c>
      <c r="K1992" s="10">
        <v>10</v>
      </c>
      <c r="M1992" s="15"/>
    </row>
    <row r="1993" spans="1:13">
      <c r="A1993" s="1" t="s">
        <v>196</v>
      </c>
      <c r="B1993" s="1" t="s">
        <v>295</v>
      </c>
      <c r="C1993" s="1">
        <v>2021</v>
      </c>
      <c r="D1993" s="14" t="s">
        <v>29</v>
      </c>
      <c r="E1993">
        <v>21</v>
      </c>
      <c r="F1993" s="10">
        <v>182778</v>
      </c>
      <c r="G1993" s="10">
        <v>76820</v>
      </c>
      <c r="H1993" s="10">
        <v>0</v>
      </c>
      <c r="I1993" s="10">
        <v>0</v>
      </c>
      <c r="J1993" s="10">
        <v>361</v>
      </c>
      <c r="K1993" s="10">
        <v>2</v>
      </c>
    </row>
    <row r="1994" spans="1:13">
      <c r="A1994" s="1" t="s">
        <v>196</v>
      </c>
      <c r="B1994" s="1" t="s">
        <v>295</v>
      </c>
      <c r="C1994" s="1">
        <v>2021</v>
      </c>
      <c r="D1994" s="14" t="s">
        <v>30</v>
      </c>
      <c r="E1994">
        <v>22</v>
      </c>
      <c r="F1994" s="10">
        <v>0</v>
      </c>
      <c r="G1994" s="10">
        <v>76820</v>
      </c>
      <c r="H1994" s="10">
        <v>0</v>
      </c>
      <c r="I1994" s="10">
        <v>0</v>
      </c>
      <c r="J1994" s="10">
        <v>6795</v>
      </c>
      <c r="K1994" s="10">
        <v>94</v>
      </c>
    </row>
    <row r="1995" spans="1:13">
      <c r="A1995" s="1" t="s">
        <v>196</v>
      </c>
      <c r="B1995" s="1" t="s">
        <v>295</v>
      </c>
      <c r="C1995" s="1">
        <v>2021</v>
      </c>
      <c r="D1995" s="38" t="s">
        <v>246</v>
      </c>
      <c r="E1995">
        <v>23</v>
      </c>
      <c r="F1995" s="10">
        <v>34854187</v>
      </c>
      <c r="G1995" s="10">
        <v>914901</v>
      </c>
      <c r="H1995" s="10">
        <v>1</v>
      </c>
      <c r="I1995" s="10">
        <v>200000</v>
      </c>
      <c r="J1995" s="10">
        <v>60062</v>
      </c>
      <c r="K1995" s="10">
        <v>12</v>
      </c>
    </row>
    <row r="1996" spans="1:13">
      <c r="A1996" s="1" t="s">
        <v>196</v>
      </c>
      <c r="B1996" s="1" t="s">
        <v>295</v>
      </c>
      <c r="C1996" s="1">
        <v>2021</v>
      </c>
      <c r="D1996" s="14" t="s">
        <v>31</v>
      </c>
      <c r="E1996">
        <v>24</v>
      </c>
      <c r="F1996" s="10">
        <v>850000</v>
      </c>
      <c r="G1996" s="10">
        <v>165865</v>
      </c>
      <c r="H1996" s="10">
        <v>0</v>
      </c>
      <c r="I1996" s="10">
        <v>0</v>
      </c>
      <c r="J1996" s="10">
        <v>151540</v>
      </c>
      <c r="K1996" s="10">
        <v>33</v>
      </c>
    </row>
    <row r="1997" spans="1:13">
      <c r="A1997" s="1" t="s">
        <v>196</v>
      </c>
      <c r="B1997" s="1" t="s">
        <v>295</v>
      </c>
      <c r="C1997" s="1">
        <v>2021</v>
      </c>
      <c r="D1997" s="14" t="s">
        <v>32</v>
      </c>
      <c r="E1997">
        <v>25</v>
      </c>
      <c r="F1997" s="10">
        <v>684925</v>
      </c>
      <c r="G1997" s="10">
        <v>916363</v>
      </c>
      <c r="H1997" s="10">
        <v>2</v>
      </c>
      <c r="I1997" s="10">
        <v>204448</v>
      </c>
      <c r="J1997" s="10">
        <v>48327</v>
      </c>
      <c r="K1997" s="10">
        <v>329</v>
      </c>
    </row>
    <row r="1998" spans="1:13">
      <c r="A1998" s="1" t="s">
        <v>196</v>
      </c>
      <c r="B1998" s="1" t="s">
        <v>295</v>
      </c>
      <c r="C1998" s="1">
        <v>2021</v>
      </c>
      <c r="D1998" s="14" t="s">
        <v>33</v>
      </c>
      <c r="E1998">
        <v>26</v>
      </c>
      <c r="F1998" s="10">
        <v>1440837</v>
      </c>
      <c r="G1998" s="10">
        <v>3611930</v>
      </c>
      <c r="H1998" s="10">
        <v>3</v>
      </c>
      <c r="I1998" s="10">
        <v>117356</v>
      </c>
      <c r="J1998" s="10">
        <v>233903</v>
      </c>
      <c r="K1998" s="10">
        <v>224</v>
      </c>
    </row>
    <row r="1999" spans="1:13">
      <c r="A1999" s="1" t="s">
        <v>196</v>
      </c>
      <c r="B1999" s="1" t="s">
        <v>295</v>
      </c>
      <c r="C1999" s="1">
        <v>2021</v>
      </c>
      <c r="D1999" s="14" t="s">
        <v>34</v>
      </c>
      <c r="E1999">
        <v>27</v>
      </c>
      <c r="F1999" s="10">
        <v>8076</v>
      </c>
      <c r="G1999" s="10">
        <v>33750</v>
      </c>
      <c r="H1999" s="10">
        <v>1</v>
      </c>
      <c r="I1999" s="10">
        <v>151724</v>
      </c>
      <c r="J1999" s="10">
        <v>7354</v>
      </c>
    </row>
    <row r="2000" spans="1:13">
      <c r="A2000" s="1" t="s">
        <v>222</v>
      </c>
      <c r="B2000" s="1" t="s">
        <v>294</v>
      </c>
      <c r="C2000" s="1">
        <v>2021</v>
      </c>
      <c r="D2000" s="14" t="s">
        <v>9</v>
      </c>
      <c r="E2000">
        <v>1</v>
      </c>
      <c r="F2000" s="10">
        <f>SUM(F2001:F2006)</f>
        <v>3266100</v>
      </c>
      <c r="G2000" s="10">
        <f>SUM(G2001:G2006)</f>
        <v>579000</v>
      </c>
      <c r="H2000" s="10">
        <f>SUM(H2001:H2006)</f>
        <v>1</v>
      </c>
      <c r="I2000" s="10">
        <f>SUM(I2001:I2006)</f>
        <v>4000000</v>
      </c>
      <c r="J2000" s="10">
        <f>SUM(J2001:J2006)</f>
        <v>1802</v>
      </c>
      <c r="K2000" s="10">
        <f>SUM(K2001:K2006)</f>
        <v>3</v>
      </c>
    </row>
    <row r="2001" spans="1:13">
      <c r="A2001" s="1" t="s">
        <v>222</v>
      </c>
      <c r="B2001" s="1" t="s">
        <v>294</v>
      </c>
      <c r="C2001" s="1">
        <v>2021</v>
      </c>
      <c r="D2001" s="14" t="s">
        <v>10</v>
      </c>
      <c r="E2001">
        <v>2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</row>
    <row r="2002" spans="1:13">
      <c r="A2002" s="1" t="s">
        <v>222</v>
      </c>
      <c r="B2002" s="1" t="s">
        <v>294</v>
      </c>
      <c r="C2002" s="1">
        <v>2021</v>
      </c>
      <c r="D2002" s="14" t="s">
        <v>11</v>
      </c>
      <c r="E2002">
        <v>3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</row>
    <row r="2003" spans="1:13">
      <c r="A2003" s="1" t="s">
        <v>222</v>
      </c>
      <c r="B2003" s="1" t="s">
        <v>294</v>
      </c>
      <c r="C2003" s="1">
        <v>2021</v>
      </c>
      <c r="D2003" s="14" t="s">
        <v>12</v>
      </c>
      <c r="E2003">
        <v>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</row>
    <row r="2004" spans="1:13">
      <c r="A2004" s="1" t="s">
        <v>222</v>
      </c>
      <c r="B2004" s="1" t="s">
        <v>294</v>
      </c>
      <c r="C2004" s="1">
        <v>2021</v>
      </c>
      <c r="D2004" s="14" t="s">
        <v>13</v>
      </c>
      <c r="E2004">
        <v>5</v>
      </c>
      <c r="F2004" s="10">
        <v>0</v>
      </c>
      <c r="G2004" s="10">
        <v>32500</v>
      </c>
      <c r="H2004" s="10">
        <v>0</v>
      </c>
      <c r="I2004" s="10">
        <v>0</v>
      </c>
      <c r="J2004" s="10">
        <v>8</v>
      </c>
      <c r="K2004" s="10">
        <v>0</v>
      </c>
    </row>
    <row r="2005" spans="1:13">
      <c r="A2005" s="1" t="s">
        <v>222</v>
      </c>
      <c r="B2005" s="1" t="s">
        <v>294</v>
      </c>
      <c r="C2005" s="1">
        <v>2021</v>
      </c>
      <c r="D2005" s="14" t="s">
        <v>14</v>
      </c>
      <c r="E2005">
        <v>6</v>
      </c>
      <c r="F2005" s="10">
        <v>3266100</v>
      </c>
      <c r="G2005" s="10">
        <v>98000</v>
      </c>
      <c r="H2005" s="10">
        <v>1</v>
      </c>
      <c r="I2005" s="10">
        <v>4000000</v>
      </c>
      <c r="J2005" s="10">
        <v>465</v>
      </c>
      <c r="K2005" s="10">
        <v>2</v>
      </c>
    </row>
    <row r="2006" spans="1:13">
      <c r="A2006" s="1" t="s">
        <v>222</v>
      </c>
      <c r="B2006" s="1" t="s">
        <v>294</v>
      </c>
      <c r="C2006" s="1">
        <v>2021</v>
      </c>
      <c r="D2006" s="14" t="s">
        <v>15</v>
      </c>
      <c r="E2006">
        <v>7</v>
      </c>
      <c r="F2006" s="10">
        <v>0</v>
      </c>
      <c r="G2006" s="10">
        <v>448500</v>
      </c>
      <c r="H2006" s="10">
        <v>0</v>
      </c>
      <c r="I2006" s="10">
        <v>0</v>
      </c>
      <c r="J2006" s="10">
        <v>1329</v>
      </c>
      <c r="K2006" s="10">
        <v>1</v>
      </c>
    </row>
    <row r="2007" spans="1:13">
      <c r="A2007" s="1" t="s">
        <v>222</v>
      </c>
      <c r="B2007" s="1" t="s">
        <v>294</v>
      </c>
      <c r="C2007" s="1">
        <v>2021</v>
      </c>
      <c r="D2007" s="14" t="s">
        <v>16</v>
      </c>
      <c r="E2007">
        <v>8</v>
      </c>
      <c r="F2007" s="10">
        <v>106196879</v>
      </c>
      <c r="G2007" s="10">
        <v>0</v>
      </c>
      <c r="H2007" s="10">
        <v>0</v>
      </c>
      <c r="I2007" s="10">
        <v>0</v>
      </c>
      <c r="J2007" s="10">
        <v>6060</v>
      </c>
      <c r="K2007" s="10">
        <v>64</v>
      </c>
    </row>
    <row r="2008" spans="1:13">
      <c r="A2008" s="1" t="s">
        <v>222</v>
      </c>
      <c r="B2008" s="1" t="s">
        <v>294</v>
      </c>
      <c r="C2008" s="1">
        <v>2021</v>
      </c>
      <c r="D2008" s="14" t="s">
        <v>17</v>
      </c>
      <c r="E2008">
        <v>9</v>
      </c>
      <c r="F2008" s="10">
        <v>8082000</v>
      </c>
      <c r="G2008" s="10">
        <v>18400</v>
      </c>
      <c r="H2008" s="10">
        <v>2</v>
      </c>
      <c r="I2008" s="10">
        <v>27800</v>
      </c>
      <c r="J2008" s="10">
        <v>159</v>
      </c>
      <c r="K2008" s="10">
        <v>6</v>
      </c>
    </row>
    <row r="2009" spans="1:13">
      <c r="A2009" s="1" t="s">
        <v>222</v>
      </c>
      <c r="B2009" s="1" t="s">
        <v>294</v>
      </c>
      <c r="C2009" s="1">
        <v>2021</v>
      </c>
      <c r="D2009" s="14" t="s">
        <v>18</v>
      </c>
      <c r="E2009">
        <v>10</v>
      </c>
      <c r="F2009" s="10">
        <v>1844000</v>
      </c>
      <c r="G2009" s="10">
        <v>60000</v>
      </c>
      <c r="H2009" s="10">
        <v>0</v>
      </c>
      <c r="I2009" s="10">
        <v>0</v>
      </c>
      <c r="J2009" s="10">
        <v>5</v>
      </c>
    </row>
    <row r="2010" spans="1:13">
      <c r="A2010" s="1" t="s">
        <v>222</v>
      </c>
      <c r="B2010" s="1" t="s">
        <v>294</v>
      </c>
      <c r="C2010" s="1">
        <v>2021</v>
      </c>
      <c r="D2010" s="14" t="s">
        <v>19</v>
      </c>
      <c r="E2010">
        <v>11</v>
      </c>
      <c r="F2010" s="10">
        <v>1652000</v>
      </c>
      <c r="H2010" s="10">
        <v>0</v>
      </c>
      <c r="I2010" s="10">
        <v>0</v>
      </c>
      <c r="J2010" s="10">
        <v>1822</v>
      </c>
      <c r="K2010" s="10">
        <v>0</v>
      </c>
    </row>
    <row r="2011" spans="1:13">
      <c r="A2011" s="1" t="s">
        <v>222</v>
      </c>
      <c r="B2011" s="1" t="s">
        <v>294</v>
      </c>
      <c r="C2011" s="1">
        <v>2021</v>
      </c>
      <c r="D2011" s="14" t="s">
        <v>20</v>
      </c>
      <c r="E2011">
        <v>12</v>
      </c>
      <c r="F2011" s="10">
        <v>70212467</v>
      </c>
      <c r="G2011" s="10">
        <v>384000</v>
      </c>
      <c r="H2011" s="10">
        <v>4</v>
      </c>
      <c r="I2011" s="10">
        <v>1745937</v>
      </c>
      <c r="J2011" s="10">
        <v>2713</v>
      </c>
      <c r="K2011" s="10">
        <v>13</v>
      </c>
    </row>
    <row r="2012" spans="1:13">
      <c r="A2012" s="1" t="s">
        <v>222</v>
      </c>
      <c r="B2012" s="1" t="s">
        <v>294</v>
      </c>
      <c r="C2012" s="1">
        <v>2021</v>
      </c>
      <c r="D2012" s="14" t="s">
        <v>21</v>
      </c>
      <c r="E2012">
        <v>13</v>
      </c>
      <c r="F2012" s="10">
        <v>84296000</v>
      </c>
      <c r="G2012" s="10">
        <v>335600</v>
      </c>
      <c r="J2012" s="10">
        <v>191979</v>
      </c>
    </row>
    <row r="2013" spans="1:13">
      <c r="A2013" s="1" t="s">
        <v>222</v>
      </c>
      <c r="B2013" s="1" t="s">
        <v>294</v>
      </c>
      <c r="C2013" s="1">
        <v>2021</v>
      </c>
      <c r="D2013" s="14" t="s">
        <v>22</v>
      </c>
      <c r="E2013">
        <v>14</v>
      </c>
      <c r="F2013" s="10">
        <v>1686038</v>
      </c>
      <c r="G2013" s="10">
        <v>215000</v>
      </c>
      <c r="H2013" s="10">
        <v>0</v>
      </c>
      <c r="I2013" s="10">
        <v>0</v>
      </c>
      <c r="J2013" s="10">
        <v>31068</v>
      </c>
      <c r="K2013" s="10">
        <v>23</v>
      </c>
    </row>
    <row r="2014" spans="1:13">
      <c r="A2014" s="1" t="s">
        <v>222</v>
      </c>
      <c r="B2014" s="1" t="s">
        <v>294</v>
      </c>
      <c r="C2014" s="1">
        <v>2021</v>
      </c>
      <c r="D2014" s="14" t="s">
        <v>23</v>
      </c>
      <c r="E2014">
        <v>15</v>
      </c>
      <c r="F2014" s="10">
        <v>47630000</v>
      </c>
      <c r="G2014" s="10">
        <v>247500</v>
      </c>
      <c r="H2014" s="10">
        <v>29</v>
      </c>
      <c r="I2014" s="10">
        <v>6600000</v>
      </c>
      <c r="J2014" s="10">
        <v>190000</v>
      </c>
    </row>
    <row r="2015" spans="1:13">
      <c r="A2015" s="1" t="s">
        <v>222</v>
      </c>
      <c r="B2015" s="1" t="s">
        <v>294</v>
      </c>
      <c r="C2015" s="1">
        <v>2021</v>
      </c>
      <c r="D2015" s="14" t="s">
        <v>24</v>
      </c>
      <c r="E2015">
        <v>16</v>
      </c>
      <c r="F2015" s="10">
        <v>1000000</v>
      </c>
      <c r="G2015" s="10">
        <v>714500</v>
      </c>
      <c r="H2015" s="10">
        <v>0</v>
      </c>
      <c r="I2015" s="10">
        <v>0</v>
      </c>
      <c r="J2015" s="10">
        <v>55153</v>
      </c>
      <c r="K2015" s="10">
        <v>25</v>
      </c>
    </row>
    <row r="2016" spans="1:13">
      <c r="A2016" s="1" t="s">
        <v>222</v>
      </c>
      <c r="B2016" s="1" t="s">
        <v>294</v>
      </c>
      <c r="C2016" s="1">
        <v>2021</v>
      </c>
      <c r="D2016" s="14" t="s">
        <v>25</v>
      </c>
      <c r="E2016">
        <v>17</v>
      </c>
      <c r="F2016" s="10">
        <f>SUM(F2017:F2022)</f>
        <v>49581359</v>
      </c>
      <c r="G2016" s="10">
        <f>SUM(G2017:G2022)</f>
        <v>0</v>
      </c>
      <c r="H2016" s="10">
        <f>SUM(H2017:H2022)</f>
        <v>0</v>
      </c>
      <c r="I2016" s="10">
        <f>SUM(I2017:I2022)</f>
        <v>0</v>
      </c>
      <c r="J2016" s="10">
        <f>SUM(J2017:J2022)</f>
        <v>430517</v>
      </c>
      <c r="K2016" s="10">
        <f>SUM(K2017:K2022)</f>
        <v>2910</v>
      </c>
      <c r="M2016" s="15"/>
    </row>
    <row r="2017" spans="1:13">
      <c r="A2017" s="1" t="s">
        <v>222</v>
      </c>
      <c r="B2017" s="1" t="s">
        <v>294</v>
      </c>
      <c r="C2017" s="1">
        <v>2021</v>
      </c>
      <c r="D2017" s="14" t="s">
        <v>26</v>
      </c>
      <c r="E2017">
        <v>18</v>
      </c>
      <c r="F2017" s="10">
        <v>0</v>
      </c>
      <c r="G2017" s="10">
        <v>0</v>
      </c>
      <c r="H2017" s="10">
        <v>0</v>
      </c>
      <c r="I2017" s="10">
        <v>0</v>
      </c>
      <c r="J2017" s="10">
        <v>120355</v>
      </c>
      <c r="K2017" s="10">
        <v>743</v>
      </c>
      <c r="M2017" s="15"/>
    </row>
    <row r="2018" spans="1:13">
      <c r="A2018" s="1" t="s">
        <v>222</v>
      </c>
      <c r="B2018" s="1" t="s">
        <v>294</v>
      </c>
      <c r="C2018" s="1">
        <v>2021</v>
      </c>
      <c r="D2018" s="14" t="s">
        <v>27</v>
      </c>
      <c r="E2018">
        <v>19</v>
      </c>
      <c r="J2018" s="10">
        <v>3575</v>
      </c>
      <c r="K2018" s="10">
        <v>21</v>
      </c>
      <c r="M2018" s="15"/>
    </row>
    <row r="2019" spans="1:13">
      <c r="A2019" s="1" t="s">
        <v>222</v>
      </c>
      <c r="B2019" s="1" t="s">
        <v>294</v>
      </c>
      <c r="C2019" s="1">
        <v>2021</v>
      </c>
      <c r="D2019" s="14" t="s">
        <v>28</v>
      </c>
      <c r="E2019">
        <v>20</v>
      </c>
      <c r="J2019" s="10">
        <v>17595</v>
      </c>
      <c r="K2019" s="10">
        <v>229</v>
      </c>
      <c r="M2019" s="15"/>
    </row>
    <row r="2020" spans="1:13">
      <c r="A2020" s="1" t="s">
        <v>222</v>
      </c>
      <c r="B2020" s="1" t="s">
        <v>294</v>
      </c>
      <c r="C2020" s="1">
        <v>2021</v>
      </c>
      <c r="D2020" s="14" t="s">
        <v>29</v>
      </c>
      <c r="E2020">
        <v>21</v>
      </c>
      <c r="J2020" s="10">
        <v>950</v>
      </c>
      <c r="K2020" s="10">
        <v>1</v>
      </c>
    </row>
    <row r="2021" spans="1:13">
      <c r="A2021" s="1" t="s">
        <v>222</v>
      </c>
      <c r="B2021" s="1" t="s">
        <v>294</v>
      </c>
      <c r="C2021" s="1">
        <v>2021</v>
      </c>
      <c r="D2021" s="14" t="s">
        <v>30</v>
      </c>
      <c r="E2021">
        <v>22</v>
      </c>
      <c r="J2021" s="10">
        <v>256980</v>
      </c>
      <c r="K2021" s="10">
        <v>1609</v>
      </c>
    </row>
    <row r="2022" spans="1:13">
      <c r="A2022" s="1" t="s">
        <v>222</v>
      </c>
      <c r="B2022" s="1" t="s">
        <v>294</v>
      </c>
      <c r="C2022" s="1">
        <v>2021</v>
      </c>
      <c r="D2022" s="38" t="s">
        <v>246</v>
      </c>
      <c r="E2022">
        <v>23</v>
      </c>
      <c r="F2022" s="10">
        <v>49581359</v>
      </c>
      <c r="J2022" s="10">
        <v>31062</v>
      </c>
      <c r="K2022" s="10">
        <v>307</v>
      </c>
    </row>
    <row r="2023" spans="1:13">
      <c r="A2023" s="1" t="s">
        <v>222</v>
      </c>
      <c r="B2023" s="1" t="s">
        <v>294</v>
      </c>
      <c r="C2023" s="1">
        <v>2021</v>
      </c>
      <c r="D2023" s="14" t="s">
        <v>31</v>
      </c>
      <c r="E2023">
        <v>24</v>
      </c>
      <c r="F2023" s="10">
        <v>1424124</v>
      </c>
      <c r="G2023" s="10">
        <v>71260</v>
      </c>
      <c r="J2023" s="10">
        <v>10704</v>
      </c>
      <c r="K2023" s="10">
        <v>6</v>
      </c>
    </row>
    <row r="2024" spans="1:13">
      <c r="A2024" s="1" t="s">
        <v>222</v>
      </c>
      <c r="B2024" s="1" t="s">
        <v>294</v>
      </c>
      <c r="C2024" s="1">
        <v>2021</v>
      </c>
      <c r="D2024" s="14" t="s">
        <v>32</v>
      </c>
      <c r="E2024">
        <v>25</v>
      </c>
      <c r="F2024" s="10">
        <v>1497900</v>
      </c>
      <c r="G2024" s="10">
        <v>948000</v>
      </c>
      <c r="H2024" s="10">
        <v>62</v>
      </c>
      <c r="I2024" s="10">
        <v>2800000</v>
      </c>
      <c r="J2024" s="10">
        <v>249320</v>
      </c>
      <c r="K2024" s="10">
        <v>47</v>
      </c>
    </row>
    <row r="2025" spans="1:13">
      <c r="A2025" s="1" t="s">
        <v>222</v>
      </c>
      <c r="B2025" s="1" t="s">
        <v>294</v>
      </c>
      <c r="C2025" s="1">
        <v>2021</v>
      </c>
      <c r="D2025" s="14" t="s">
        <v>33</v>
      </c>
      <c r="E2025">
        <v>26</v>
      </c>
      <c r="F2025" s="10">
        <v>21137000</v>
      </c>
      <c r="G2025" s="10">
        <v>548200</v>
      </c>
      <c r="J2025" s="10">
        <v>199667</v>
      </c>
      <c r="K2025" s="10">
        <v>96</v>
      </c>
    </row>
    <row r="2026" spans="1:13">
      <c r="A2026" s="1" t="s">
        <v>222</v>
      </c>
      <c r="B2026" s="1" t="s">
        <v>294</v>
      </c>
      <c r="C2026" s="1">
        <v>2021</v>
      </c>
      <c r="D2026" s="14" t="s">
        <v>34</v>
      </c>
      <c r="E2026">
        <v>27</v>
      </c>
      <c r="F2026" s="10">
        <v>21000000</v>
      </c>
      <c r="G2026" s="10">
        <v>101000</v>
      </c>
      <c r="J2026" s="10">
        <v>171735</v>
      </c>
    </row>
    <row r="2027" spans="1:13">
      <c r="A2027" s="1" t="s">
        <v>212</v>
      </c>
      <c r="B2027" s="1" t="s">
        <v>277</v>
      </c>
      <c r="C2027" s="1">
        <v>2021</v>
      </c>
      <c r="D2027" s="14" t="s">
        <v>9</v>
      </c>
      <c r="E2027">
        <v>1</v>
      </c>
      <c r="F2027" s="10">
        <f>SUM(F2028:F2033)</f>
        <v>3751449</v>
      </c>
      <c r="G2027" s="10">
        <f>SUM(G2028:G2033)</f>
        <v>524287</v>
      </c>
      <c r="H2027" s="10">
        <f>SUM(H2028:H2033)</f>
        <v>7</v>
      </c>
      <c r="I2027" s="10">
        <f>SUM(I2028:I2033)</f>
        <v>2418578</v>
      </c>
      <c r="J2027" s="10">
        <f>SUM(J2028:J2033)</f>
        <v>6683</v>
      </c>
      <c r="K2027" s="10">
        <f>SUM(K2028:K2033)</f>
        <v>70</v>
      </c>
    </row>
    <row r="2028" spans="1:13">
      <c r="A2028" s="1" t="s">
        <v>212</v>
      </c>
      <c r="B2028" s="1" t="s">
        <v>277</v>
      </c>
      <c r="C2028" s="1">
        <v>2021</v>
      </c>
      <c r="D2028" s="14" t="s">
        <v>10</v>
      </c>
      <c r="E2028">
        <v>2</v>
      </c>
      <c r="F2028" s="10">
        <v>0</v>
      </c>
      <c r="G2028" s="10">
        <v>0</v>
      </c>
      <c r="H2028" s="10">
        <v>0</v>
      </c>
      <c r="I2028" s="10">
        <v>0</v>
      </c>
      <c r="J2028" s="10">
        <v>15</v>
      </c>
      <c r="K2028" s="10">
        <v>1</v>
      </c>
    </row>
    <row r="2029" spans="1:13">
      <c r="A2029" s="1" t="s">
        <v>212</v>
      </c>
      <c r="B2029" s="1" t="s">
        <v>277</v>
      </c>
      <c r="C2029" s="1">
        <v>2021</v>
      </c>
      <c r="D2029" s="14" t="s">
        <v>11</v>
      </c>
      <c r="E2029">
        <v>3</v>
      </c>
      <c r="F2029" s="10">
        <v>0</v>
      </c>
      <c r="G2029" s="10">
        <v>0</v>
      </c>
      <c r="H2029" s="10">
        <v>0</v>
      </c>
      <c r="I2029" s="10">
        <v>0</v>
      </c>
      <c r="J2029" s="10">
        <v>50</v>
      </c>
      <c r="K2029" s="10">
        <v>1</v>
      </c>
    </row>
    <row r="2030" spans="1:13">
      <c r="A2030" s="1" t="s">
        <v>212</v>
      </c>
      <c r="B2030" s="1" t="s">
        <v>277</v>
      </c>
      <c r="C2030" s="1">
        <v>2021</v>
      </c>
      <c r="D2030" s="14" t="s">
        <v>12</v>
      </c>
      <c r="E2030">
        <v>4</v>
      </c>
      <c r="F2030" s="10">
        <v>0</v>
      </c>
      <c r="G2030" s="10">
        <v>0</v>
      </c>
      <c r="H2030" s="10">
        <v>0</v>
      </c>
      <c r="I2030" s="10">
        <v>0</v>
      </c>
      <c r="J2030" s="10">
        <v>15</v>
      </c>
      <c r="K2030" s="10">
        <v>1</v>
      </c>
    </row>
    <row r="2031" spans="1:13">
      <c r="A2031" s="1" t="s">
        <v>212</v>
      </c>
      <c r="B2031" s="1" t="s">
        <v>277</v>
      </c>
      <c r="C2031" s="1">
        <v>2021</v>
      </c>
      <c r="D2031" s="14" t="s">
        <v>13</v>
      </c>
      <c r="E2031">
        <v>5</v>
      </c>
      <c r="F2031" s="10">
        <v>2130000</v>
      </c>
      <c r="G2031" s="10">
        <v>0</v>
      </c>
      <c r="H2031" s="10">
        <v>1</v>
      </c>
      <c r="I2031" s="10">
        <v>940000</v>
      </c>
      <c r="J2031" s="10">
        <v>813</v>
      </c>
      <c r="K2031" s="10">
        <v>3</v>
      </c>
    </row>
    <row r="2032" spans="1:13">
      <c r="A2032" s="1" t="s">
        <v>212</v>
      </c>
      <c r="B2032" s="1" t="s">
        <v>277</v>
      </c>
      <c r="C2032" s="1">
        <v>2021</v>
      </c>
      <c r="D2032" s="14" t="s">
        <v>14</v>
      </c>
      <c r="E2032">
        <v>6</v>
      </c>
      <c r="F2032" s="10">
        <v>292871</v>
      </c>
      <c r="G2032" s="10">
        <v>524287</v>
      </c>
      <c r="H2032" s="10">
        <v>1</v>
      </c>
      <c r="I2032" s="10">
        <v>150000</v>
      </c>
      <c r="J2032" s="10">
        <v>1885</v>
      </c>
      <c r="K2032" s="10">
        <v>31</v>
      </c>
    </row>
    <row r="2033" spans="1:13">
      <c r="A2033" s="1" t="s">
        <v>212</v>
      </c>
      <c r="B2033" s="1" t="s">
        <v>277</v>
      </c>
      <c r="C2033" s="1">
        <v>2021</v>
      </c>
      <c r="D2033" s="14" t="s">
        <v>15</v>
      </c>
      <c r="E2033">
        <v>7</v>
      </c>
      <c r="F2033" s="10">
        <v>1328578</v>
      </c>
      <c r="G2033" s="10">
        <v>0</v>
      </c>
      <c r="H2033" s="10">
        <v>5</v>
      </c>
      <c r="I2033" s="10">
        <v>1328578</v>
      </c>
      <c r="J2033" s="10">
        <v>3905</v>
      </c>
      <c r="K2033" s="10">
        <v>33</v>
      </c>
    </row>
    <row r="2034" spans="1:13">
      <c r="A2034" s="1" t="s">
        <v>212</v>
      </c>
      <c r="B2034" s="1" t="s">
        <v>277</v>
      </c>
      <c r="C2034" s="1">
        <v>2021</v>
      </c>
      <c r="D2034" s="14" t="s">
        <v>16</v>
      </c>
      <c r="E2034">
        <v>8</v>
      </c>
      <c r="F2034" s="10">
        <v>1119500</v>
      </c>
      <c r="G2034" s="10">
        <v>17000</v>
      </c>
      <c r="H2034" s="10">
        <v>3</v>
      </c>
      <c r="I2034" s="10">
        <v>1119500</v>
      </c>
      <c r="J2034" s="10">
        <v>1304</v>
      </c>
      <c r="K2034" s="10">
        <v>31</v>
      </c>
    </row>
    <row r="2035" spans="1:13">
      <c r="A2035" s="1" t="s">
        <v>212</v>
      </c>
      <c r="B2035" s="1" t="s">
        <v>277</v>
      </c>
      <c r="C2035" s="1">
        <v>2021</v>
      </c>
      <c r="D2035" s="14" t="s">
        <v>17</v>
      </c>
      <c r="E2035">
        <v>9</v>
      </c>
      <c r="F2035" s="10">
        <v>539765</v>
      </c>
      <c r="G2035" s="10">
        <v>376690</v>
      </c>
      <c r="H2035" s="10">
        <v>4</v>
      </c>
      <c r="I2035" s="10">
        <v>1257761</v>
      </c>
      <c r="J2035" s="10">
        <v>10240</v>
      </c>
      <c r="K2035" s="10">
        <v>24</v>
      </c>
    </row>
    <row r="2036" spans="1:13">
      <c r="A2036" s="1" t="s">
        <v>212</v>
      </c>
      <c r="B2036" s="1" t="s">
        <v>277</v>
      </c>
      <c r="C2036" s="1">
        <v>2021</v>
      </c>
      <c r="D2036" s="14" t="s">
        <v>18</v>
      </c>
      <c r="E2036">
        <v>10</v>
      </c>
      <c r="F2036" s="10">
        <v>150000</v>
      </c>
      <c r="G2036" s="10">
        <v>0</v>
      </c>
      <c r="H2036" s="10">
        <v>0</v>
      </c>
      <c r="I2036" s="10">
        <v>0</v>
      </c>
      <c r="J2036" s="10">
        <v>110</v>
      </c>
    </row>
    <row r="2037" spans="1:13">
      <c r="A2037" s="1" t="s">
        <v>212</v>
      </c>
      <c r="B2037" s="1" t="s">
        <v>277</v>
      </c>
      <c r="C2037" s="1">
        <v>2021</v>
      </c>
      <c r="D2037" s="14" t="s">
        <v>19</v>
      </c>
      <c r="E2037">
        <v>11</v>
      </c>
      <c r="F2037" s="10">
        <v>0</v>
      </c>
      <c r="G2037" s="10">
        <v>0</v>
      </c>
      <c r="H2037" s="10">
        <v>0</v>
      </c>
      <c r="I2037" s="10">
        <v>0</v>
      </c>
      <c r="J2037" s="10">
        <v>220</v>
      </c>
      <c r="K2037" s="10">
        <v>2</v>
      </c>
    </row>
    <row r="2038" spans="1:13">
      <c r="A2038" s="1" t="s">
        <v>212</v>
      </c>
      <c r="B2038" s="1" t="s">
        <v>277</v>
      </c>
      <c r="C2038" s="1">
        <v>2021</v>
      </c>
      <c r="D2038" s="14" t="s">
        <v>20</v>
      </c>
      <c r="E2038">
        <v>12</v>
      </c>
      <c r="F2038" s="10">
        <v>950273</v>
      </c>
      <c r="G2038" s="10">
        <v>8466229</v>
      </c>
      <c r="H2038" s="10">
        <v>1</v>
      </c>
      <c r="I2038" s="10">
        <v>449298</v>
      </c>
      <c r="J2038" s="10">
        <v>15027</v>
      </c>
      <c r="K2038" s="10">
        <v>14</v>
      </c>
    </row>
    <row r="2039" spans="1:13">
      <c r="A2039" s="1" t="s">
        <v>212</v>
      </c>
      <c r="B2039" s="1" t="s">
        <v>277</v>
      </c>
      <c r="C2039" s="1">
        <v>2021</v>
      </c>
      <c r="D2039" s="14" t="s">
        <v>21</v>
      </c>
      <c r="E2039">
        <v>13</v>
      </c>
      <c r="F2039" s="10">
        <v>1782839</v>
      </c>
      <c r="G2039" s="10">
        <v>796590</v>
      </c>
      <c r="H2039" s="10">
        <v>10</v>
      </c>
      <c r="I2039" s="10">
        <v>5573889</v>
      </c>
      <c r="J2039" s="10">
        <v>118198</v>
      </c>
      <c r="K2039" s="10">
        <v>22</v>
      </c>
    </row>
    <row r="2040" spans="1:13">
      <c r="A2040" s="1" t="s">
        <v>212</v>
      </c>
      <c r="B2040" s="1" t="s">
        <v>277</v>
      </c>
      <c r="C2040" s="1">
        <v>2021</v>
      </c>
      <c r="D2040" s="14" t="s">
        <v>22</v>
      </c>
      <c r="E2040">
        <v>14</v>
      </c>
      <c r="F2040" s="10">
        <v>4093167</v>
      </c>
      <c r="G2040" s="10">
        <v>2133326</v>
      </c>
      <c r="H2040" s="10">
        <v>3</v>
      </c>
      <c r="I2040" s="10">
        <v>448640</v>
      </c>
      <c r="J2040" s="10">
        <v>18783</v>
      </c>
      <c r="K2040" s="10">
        <v>20</v>
      </c>
    </row>
    <row r="2041" spans="1:13">
      <c r="A2041" s="1" t="s">
        <v>212</v>
      </c>
      <c r="B2041" s="1" t="s">
        <v>277</v>
      </c>
      <c r="C2041" s="1">
        <v>2021</v>
      </c>
      <c r="D2041" s="14" t="s">
        <v>23</v>
      </c>
      <c r="E2041">
        <v>15</v>
      </c>
      <c r="F2041" s="10">
        <v>29450150</v>
      </c>
      <c r="G2041" s="10">
        <v>93700</v>
      </c>
      <c r="H2041" s="10">
        <v>27</v>
      </c>
      <c r="I2041" s="10">
        <v>29450150</v>
      </c>
      <c r="J2041" s="10">
        <v>40031</v>
      </c>
    </row>
    <row r="2042" spans="1:13">
      <c r="A2042" s="1" t="s">
        <v>212</v>
      </c>
      <c r="B2042" s="1" t="s">
        <v>277</v>
      </c>
      <c r="C2042" s="1">
        <v>2021</v>
      </c>
      <c r="D2042" s="14" t="s">
        <v>24</v>
      </c>
      <c r="E2042">
        <v>16</v>
      </c>
      <c r="F2042" s="10">
        <v>300000</v>
      </c>
      <c r="G2042" s="10">
        <v>67340</v>
      </c>
      <c r="H2042" s="10">
        <v>0</v>
      </c>
      <c r="I2042" s="10">
        <v>0</v>
      </c>
      <c r="J2042" s="10">
        <v>29023</v>
      </c>
      <c r="K2042" s="10">
        <v>4</v>
      </c>
    </row>
    <row r="2043" spans="1:13">
      <c r="A2043" s="1" t="s">
        <v>212</v>
      </c>
      <c r="B2043" s="1" t="s">
        <v>277</v>
      </c>
      <c r="C2043" s="1">
        <v>2021</v>
      </c>
      <c r="D2043" s="14" t="s">
        <v>25</v>
      </c>
      <c r="E2043">
        <v>17</v>
      </c>
      <c r="F2043" s="10">
        <f>SUM(F2044:F2049)</f>
        <v>15743780</v>
      </c>
      <c r="G2043" s="10">
        <f>SUM(G2044:G2049)</f>
        <v>664525</v>
      </c>
      <c r="H2043" s="10">
        <f>SUM(H2044:H2049)</f>
        <v>10</v>
      </c>
      <c r="I2043" s="10">
        <f>SUM(I2044:I2049)</f>
        <v>12290370</v>
      </c>
      <c r="J2043" s="10">
        <f>SUM(J2044:J2049)</f>
        <v>85000</v>
      </c>
      <c r="K2043" s="10">
        <f>SUM(K2044:K2049)</f>
        <v>177</v>
      </c>
      <c r="M2043" s="15"/>
    </row>
    <row r="2044" spans="1:13">
      <c r="A2044" s="1" t="s">
        <v>212</v>
      </c>
      <c r="B2044" s="1" t="s">
        <v>277</v>
      </c>
      <c r="C2044" s="1">
        <v>2021</v>
      </c>
      <c r="D2044" s="14" t="s">
        <v>26</v>
      </c>
      <c r="E2044">
        <v>18</v>
      </c>
      <c r="F2044" s="10">
        <v>1586600</v>
      </c>
      <c r="G2044" s="10">
        <v>239150</v>
      </c>
      <c r="H2044" s="10">
        <v>1</v>
      </c>
      <c r="I2044" s="10">
        <v>191190</v>
      </c>
      <c r="J2044" s="10">
        <v>13387</v>
      </c>
      <c r="K2044" s="10">
        <v>32</v>
      </c>
      <c r="M2044" s="15"/>
    </row>
    <row r="2045" spans="1:13">
      <c r="A2045" s="1" t="s">
        <v>212</v>
      </c>
      <c r="B2045" s="1" t="s">
        <v>277</v>
      </c>
      <c r="C2045" s="1">
        <v>2021</v>
      </c>
      <c r="D2045" s="14" t="s">
        <v>27</v>
      </c>
      <c r="E2045">
        <v>19</v>
      </c>
      <c r="F2045" s="10">
        <v>315000</v>
      </c>
      <c r="G2045" s="10">
        <v>0</v>
      </c>
      <c r="H2045" s="10">
        <v>1</v>
      </c>
      <c r="I2045" s="10">
        <v>315000</v>
      </c>
      <c r="J2045" s="10">
        <v>270</v>
      </c>
      <c r="K2045" s="10">
        <v>9</v>
      </c>
      <c r="M2045" s="15"/>
    </row>
    <row r="2046" spans="1:13">
      <c r="A2046" s="1" t="s">
        <v>212</v>
      </c>
      <c r="B2046" s="1" t="s">
        <v>277</v>
      </c>
      <c r="C2046" s="1">
        <v>2021</v>
      </c>
      <c r="D2046" s="14" t="s">
        <v>28</v>
      </c>
      <c r="E2046">
        <v>20</v>
      </c>
      <c r="F2046" s="10">
        <v>293180</v>
      </c>
      <c r="G2046" s="10">
        <v>0</v>
      </c>
      <c r="H2046" s="10">
        <v>2</v>
      </c>
      <c r="I2046" s="10">
        <v>293180</v>
      </c>
      <c r="J2046" s="10">
        <v>914</v>
      </c>
      <c r="K2046" s="10">
        <v>9</v>
      </c>
      <c r="M2046" s="15"/>
    </row>
    <row r="2047" spans="1:13">
      <c r="A2047" s="1" t="s">
        <v>212</v>
      </c>
      <c r="B2047" s="1" t="s">
        <v>277</v>
      </c>
      <c r="C2047" s="1">
        <v>2021</v>
      </c>
      <c r="D2047" s="14" t="s">
        <v>29</v>
      </c>
      <c r="E2047">
        <v>21</v>
      </c>
      <c r="F2047" s="10">
        <v>0</v>
      </c>
      <c r="G2047" s="10">
        <v>0</v>
      </c>
      <c r="H2047" s="10">
        <v>0</v>
      </c>
      <c r="I2047" s="10">
        <v>0</v>
      </c>
      <c r="J2047" s="10">
        <v>133</v>
      </c>
      <c r="K2047" s="10">
        <v>3</v>
      </c>
    </row>
    <row r="2048" spans="1:13">
      <c r="A2048" s="1" t="s">
        <v>212</v>
      </c>
      <c r="B2048" s="1" t="s">
        <v>277</v>
      </c>
      <c r="C2048" s="1">
        <v>2021</v>
      </c>
      <c r="D2048" s="14" t="s">
        <v>30</v>
      </c>
      <c r="E2048">
        <v>22</v>
      </c>
      <c r="F2048" s="10">
        <v>250000</v>
      </c>
      <c r="G2048" s="10">
        <v>37000</v>
      </c>
      <c r="H2048" s="10">
        <v>1</v>
      </c>
      <c r="I2048" s="10">
        <v>192000</v>
      </c>
      <c r="J2048" s="10">
        <v>5429</v>
      </c>
      <c r="K2048" s="10">
        <v>112</v>
      </c>
    </row>
    <row r="2049" spans="1:11">
      <c r="A2049" s="1" t="s">
        <v>212</v>
      </c>
      <c r="B2049" s="1" t="s">
        <v>277</v>
      </c>
      <c r="C2049" s="1">
        <v>2021</v>
      </c>
      <c r="D2049" s="38" t="s">
        <v>246</v>
      </c>
      <c r="E2049">
        <v>23</v>
      </c>
      <c r="F2049" s="10">
        <v>13299000</v>
      </c>
      <c r="G2049" s="10">
        <v>388375</v>
      </c>
      <c r="H2049" s="10">
        <v>5</v>
      </c>
      <c r="I2049" s="10">
        <v>11299000</v>
      </c>
      <c r="J2049" s="10">
        <v>64867</v>
      </c>
      <c r="K2049" s="10">
        <v>12</v>
      </c>
    </row>
    <row r="2050" spans="1:11">
      <c r="A2050" s="1" t="s">
        <v>212</v>
      </c>
      <c r="B2050" s="1" t="s">
        <v>277</v>
      </c>
      <c r="C2050" s="1">
        <v>2021</v>
      </c>
      <c r="D2050" s="14" t="s">
        <v>31</v>
      </c>
      <c r="E2050">
        <v>24</v>
      </c>
      <c r="F2050" s="10">
        <v>4825200</v>
      </c>
      <c r="G2050" s="10">
        <v>92336</v>
      </c>
      <c r="H2050" s="10">
        <v>13</v>
      </c>
      <c r="I2050" s="10">
        <v>4825200</v>
      </c>
      <c r="J2050" s="10">
        <v>17047</v>
      </c>
      <c r="K2050" s="10">
        <v>9</v>
      </c>
    </row>
    <row r="2051" spans="1:11">
      <c r="A2051" s="1" t="s">
        <v>212</v>
      </c>
      <c r="B2051" s="1" t="s">
        <v>277</v>
      </c>
      <c r="C2051" s="1">
        <v>2021</v>
      </c>
      <c r="D2051" s="14" t="s">
        <v>32</v>
      </c>
      <c r="E2051">
        <v>25</v>
      </c>
      <c r="F2051" s="10">
        <v>6195394</v>
      </c>
      <c r="G2051" s="10">
        <v>165081</v>
      </c>
      <c r="H2051" s="10">
        <v>2</v>
      </c>
      <c r="I2051" s="10">
        <v>839612</v>
      </c>
      <c r="J2051" s="10">
        <v>25654</v>
      </c>
      <c r="K2051" s="10">
        <v>36</v>
      </c>
    </row>
    <row r="2052" spans="1:11">
      <c r="A2052" s="1" t="s">
        <v>212</v>
      </c>
      <c r="B2052" s="1" t="s">
        <v>277</v>
      </c>
      <c r="C2052" s="1">
        <v>2021</v>
      </c>
      <c r="D2052" s="14" t="s">
        <v>33</v>
      </c>
      <c r="E2052">
        <v>26</v>
      </c>
      <c r="F2052" s="10">
        <v>1736535</v>
      </c>
      <c r="G2052" s="10">
        <v>3733464</v>
      </c>
      <c r="H2052" s="10">
        <v>4</v>
      </c>
      <c r="I2052" s="10">
        <v>1157379</v>
      </c>
      <c r="J2052" s="10">
        <v>103798</v>
      </c>
      <c r="K2052" s="10">
        <v>13</v>
      </c>
    </row>
    <row r="2053" spans="1:11">
      <c r="A2053" s="1" t="s">
        <v>212</v>
      </c>
      <c r="B2053" s="1" t="s">
        <v>277</v>
      </c>
      <c r="C2053" s="1">
        <v>2021</v>
      </c>
      <c r="D2053" s="14" t="s">
        <v>34</v>
      </c>
      <c r="E2053">
        <v>27</v>
      </c>
      <c r="F2053" s="10">
        <v>3914153</v>
      </c>
      <c r="G2053" s="10">
        <v>21716</v>
      </c>
      <c r="H2053" s="10">
        <v>2</v>
      </c>
      <c r="I2053" s="10">
        <v>3914153</v>
      </c>
      <c r="J2053" s="10">
        <v>16477</v>
      </c>
    </row>
    <row r="2054" spans="1:11">
      <c r="A2054" s="1" t="s">
        <v>219</v>
      </c>
      <c r="B2054" s="1" t="s">
        <v>277</v>
      </c>
      <c r="C2054" s="1">
        <v>2021</v>
      </c>
      <c r="D2054" s="14" t="s">
        <v>9</v>
      </c>
      <c r="E2054">
        <v>1</v>
      </c>
      <c r="F2054" s="10">
        <f>SUM(F2055:F2060)</f>
        <v>1500000</v>
      </c>
      <c r="G2054" s="10">
        <f>SUM(G2055:G2060)</f>
        <v>21800</v>
      </c>
      <c r="H2054" s="10">
        <f>SUM(H2055:H2060)</f>
        <v>0</v>
      </c>
      <c r="I2054" s="10">
        <f>SUM(I2055:I2060)</f>
        <v>0</v>
      </c>
      <c r="J2054" s="10">
        <f>SUM(J2055:J2060)</f>
        <v>970</v>
      </c>
      <c r="K2054" s="10">
        <f>SUM(K2055:K2060)</f>
        <v>29</v>
      </c>
    </row>
    <row r="2055" spans="1:11">
      <c r="A2055" s="1" t="s">
        <v>219</v>
      </c>
      <c r="B2055" s="1" t="s">
        <v>277</v>
      </c>
      <c r="C2055" s="1">
        <v>2021</v>
      </c>
      <c r="D2055" s="14" t="s">
        <v>10</v>
      </c>
      <c r="E2055">
        <v>2</v>
      </c>
      <c r="G2055" s="10">
        <v>3400</v>
      </c>
      <c r="J2055" s="10">
        <v>15</v>
      </c>
      <c r="K2055" s="10">
        <v>1</v>
      </c>
    </row>
    <row r="2056" spans="1:11">
      <c r="A2056" s="1" t="s">
        <v>219</v>
      </c>
      <c r="B2056" s="1" t="s">
        <v>277</v>
      </c>
      <c r="C2056" s="1">
        <v>2021</v>
      </c>
      <c r="D2056" s="14" t="s">
        <v>11</v>
      </c>
      <c r="E2056">
        <v>3</v>
      </c>
      <c r="J2056" s="10">
        <v>90</v>
      </c>
      <c r="K2056" s="10">
        <v>6</v>
      </c>
    </row>
    <row r="2057" spans="1:11">
      <c r="A2057" s="1" t="s">
        <v>219</v>
      </c>
      <c r="B2057" s="1" t="s">
        <v>277</v>
      </c>
      <c r="C2057" s="1">
        <v>2021</v>
      </c>
      <c r="D2057" s="14" t="s">
        <v>12</v>
      </c>
      <c r="E2057">
        <v>4</v>
      </c>
    </row>
    <row r="2058" spans="1:11">
      <c r="A2058" s="1" t="s">
        <v>219</v>
      </c>
      <c r="B2058" s="1" t="s">
        <v>277</v>
      </c>
      <c r="C2058" s="1">
        <v>2021</v>
      </c>
      <c r="D2058" s="14" t="s">
        <v>13</v>
      </c>
      <c r="E2058">
        <v>5</v>
      </c>
      <c r="G2058" s="10">
        <v>4000</v>
      </c>
      <c r="J2058" s="10">
        <v>600</v>
      </c>
      <c r="K2058" s="10">
        <v>4</v>
      </c>
    </row>
    <row r="2059" spans="1:11">
      <c r="A2059" s="1" t="s">
        <v>219</v>
      </c>
      <c r="B2059" s="1" t="s">
        <v>277</v>
      </c>
      <c r="C2059" s="1">
        <v>2021</v>
      </c>
      <c r="D2059" s="14" t="s">
        <v>14</v>
      </c>
      <c r="E2059">
        <v>6</v>
      </c>
      <c r="G2059" s="10">
        <v>7800</v>
      </c>
      <c r="J2059" s="10">
        <v>180</v>
      </c>
      <c r="K2059" s="10">
        <v>12</v>
      </c>
    </row>
    <row r="2060" spans="1:11">
      <c r="A2060" s="1" t="s">
        <v>219</v>
      </c>
      <c r="B2060" s="1" t="s">
        <v>277</v>
      </c>
      <c r="C2060" s="1">
        <v>2021</v>
      </c>
      <c r="D2060" s="14" t="s">
        <v>15</v>
      </c>
      <c r="E2060">
        <v>7</v>
      </c>
      <c r="F2060" s="10">
        <v>1500000</v>
      </c>
      <c r="G2060" s="10">
        <v>6600</v>
      </c>
      <c r="J2060" s="10">
        <v>85</v>
      </c>
      <c r="K2060" s="10">
        <v>6</v>
      </c>
    </row>
    <row r="2061" spans="1:11">
      <c r="A2061" s="1" t="s">
        <v>219</v>
      </c>
      <c r="B2061" s="1" t="s">
        <v>277</v>
      </c>
      <c r="C2061" s="1">
        <v>2021</v>
      </c>
      <c r="D2061" s="14" t="s">
        <v>16</v>
      </c>
      <c r="E2061">
        <v>8</v>
      </c>
      <c r="G2061" s="10">
        <v>135000</v>
      </c>
      <c r="J2061" s="10">
        <v>370</v>
      </c>
      <c r="K2061" s="10">
        <v>12</v>
      </c>
    </row>
    <row r="2062" spans="1:11">
      <c r="A2062" s="1" t="s">
        <v>219</v>
      </c>
      <c r="B2062" s="1" t="s">
        <v>277</v>
      </c>
      <c r="C2062" s="1">
        <v>2021</v>
      </c>
      <c r="D2062" s="14" t="s">
        <v>17</v>
      </c>
      <c r="E2062">
        <v>9</v>
      </c>
      <c r="G2062" s="10">
        <v>13400</v>
      </c>
      <c r="J2062" s="10">
        <v>2946</v>
      </c>
      <c r="K2062" s="10">
        <v>20</v>
      </c>
    </row>
    <row r="2063" spans="1:11">
      <c r="A2063" s="1" t="s">
        <v>219</v>
      </c>
      <c r="B2063" s="1" t="s">
        <v>277</v>
      </c>
      <c r="C2063" s="1">
        <v>2021</v>
      </c>
      <c r="D2063" s="14" t="s">
        <v>18</v>
      </c>
      <c r="E2063">
        <v>10</v>
      </c>
      <c r="G2063" s="10">
        <v>17200</v>
      </c>
    </row>
    <row r="2064" spans="1:11">
      <c r="A2064" s="1" t="s">
        <v>219</v>
      </c>
      <c r="B2064" s="1" t="s">
        <v>277</v>
      </c>
      <c r="C2064" s="1">
        <v>2021</v>
      </c>
      <c r="D2064" s="14" t="s">
        <v>19</v>
      </c>
      <c r="E2064">
        <v>11</v>
      </c>
      <c r="F2064" s="10">
        <v>5800000</v>
      </c>
      <c r="G2064" s="10">
        <v>101000</v>
      </c>
      <c r="J2064" s="10">
        <v>9621</v>
      </c>
      <c r="K2064" s="10">
        <v>13</v>
      </c>
    </row>
    <row r="2065" spans="1:13">
      <c r="A2065" s="1" t="s">
        <v>219</v>
      </c>
      <c r="B2065" s="1" t="s">
        <v>277</v>
      </c>
      <c r="C2065" s="1">
        <v>2021</v>
      </c>
      <c r="D2065" s="14" t="s">
        <v>20</v>
      </c>
      <c r="E2065">
        <v>12</v>
      </c>
      <c r="G2065" s="10">
        <v>63000</v>
      </c>
      <c r="J2065" s="10">
        <v>1780</v>
      </c>
      <c r="K2065" s="10">
        <v>55</v>
      </c>
    </row>
    <row r="2066" spans="1:13">
      <c r="A2066" s="1" t="s">
        <v>219</v>
      </c>
      <c r="B2066" s="1" t="s">
        <v>277</v>
      </c>
      <c r="C2066" s="1">
        <v>2021</v>
      </c>
      <c r="D2066" s="14" t="s">
        <v>21</v>
      </c>
      <c r="E2066">
        <v>13</v>
      </c>
      <c r="F2066" s="10">
        <v>5000000</v>
      </c>
      <c r="G2066" s="10">
        <v>324800</v>
      </c>
      <c r="J2066" s="10">
        <v>110000</v>
      </c>
      <c r="K2066" s="10">
        <v>196</v>
      </c>
    </row>
    <row r="2067" spans="1:13">
      <c r="A2067" s="1" t="s">
        <v>219</v>
      </c>
      <c r="B2067" s="1" t="s">
        <v>277</v>
      </c>
      <c r="C2067" s="1">
        <v>2021</v>
      </c>
      <c r="D2067" s="14" t="s">
        <v>22</v>
      </c>
      <c r="E2067">
        <v>14</v>
      </c>
      <c r="G2067" s="10">
        <v>7017</v>
      </c>
    </row>
    <row r="2068" spans="1:13">
      <c r="A2068" s="1" t="s">
        <v>219</v>
      </c>
      <c r="B2068" s="1" t="s">
        <v>277</v>
      </c>
      <c r="C2068" s="1">
        <v>2021</v>
      </c>
      <c r="D2068" s="14" t="s">
        <v>23</v>
      </c>
      <c r="E2068">
        <v>15</v>
      </c>
      <c r="F2068" s="10">
        <v>19600000</v>
      </c>
      <c r="J2068" s="10">
        <v>5739</v>
      </c>
    </row>
    <row r="2069" spans="1:13">
      <c r="A2069" s="1" t="s">
        <v>219</v>
      </c>
      <c r="B2069" s="1" t="s">
        <v>277</v>
      </c>
      <c r="C2069" s="1">
        <v>2021</v>
      </c>
      <c r="D2069" s="14" t="s">
        <v>24</v>
      </c>
      <c r="E2069">
        <v>16</v>
      </c>
    </row>
    <row r="2070" spans="1:13">
      <c r="A2070" s="1" t="s">
        <v>219</v>
      </c>
      <c r="B2070" s="1" t="s">
        <v>277</v>
      </c>
      <c r="C2070" s="1">
        <v>2021</v>
      </c>
      <c r="D2070" s="14" t="s">
        <v>25</v>
      </c>
      <c r="E2070">
        <v>17</v>
      </c>
      <c r="F2070" s="10">
        <f>SUM(F2071:F2076)</f>
        <v>24850</v>
      </c>
      <c r="G2070" s="10">
        <f>SUM(G2071:G2076)</f>
        <v>922940</v>
      </c>
      <c r="H2070" s="10">
        <f>SUM(H2071:H2076)</f>
        <v>3</v>
      </c>
      <c r="I2070" s="10">
        <f>SUM(I2071:I2076)</f>
        <v>996000</v>
      </c>
      <c r="J2070" s="10">
        <f>SUM(J2071:J2076)</f>
        <v>9442</v>
      </c>
      <c r="K2070" s="10">
        <f>SUM(K2071:K2076)</f>
        <v>95</v>
      </c>
      <c r="M2070" s="15"/>
    </row>
    <row r="2071" spans="1:13">
      <c r="A2071" s="1" t="s">
        <v>219</v>
      </c>
      <c r="B2071" s="1" t="s">
        <v>277</v>
      </c>
      <c r="C2071" s="1">
        <v>2021</v>
      </c>
      <c r="D2071" s="14" t="s">
        <v>26</v>
      </c>
      <c r="E2071">
        <v>18</v>
      </c>
      <c r="J2071" s="10">
        <v>2075</v>
      </c>
      <c r="K2071" s="10">
        <v>10</v>
      </c>
      <c r="M2071" s="15"/>
    </row>
    <row r="2072" spans="1:13">
      <c r="A2072" s="1" t="s">
        <v>219</v>
      </c>
      <c r="B2072" s="1" t="s">
        <v>277</v>
      </c>
      <c r="C2072" s="1">
        <v>2021</v>
      </c>
      <c r="D2072" s="14" t="s">
        <v>27</v>
      </c>
      <c r="E2072">
        <v>19</v>
      </c>
      <c r="F2072" s="10">
        <v>24850</v>
      </c>
      <c r="H2072" s="10">
        <v>1</v>
      </c>
      <c r="I2072" s="10">
        <v>696000</v>
      </c>
      <c r="J2072" s="10">
        <v>209</v>
      </c>
      <c r="K2072" s="10">
        <v>13</v>
      </c>
      <c r="M2072" s="15"/>
    </row>
    <row r="2073" spans="1:13">
      <c r="A2073" s="1" t="s">
        <v>219</v>
      </c>
      <c r="B2073" s="1" t="s">
        <v>277</v>
      </c>
      <c r="C2073" s="1">
        <v>2021</v>
      </c>
      <c r="D2073" s="14" t="s">
        <v>28</v>
      </c>
      <c r="E2073">
        <v>20</v>
      </c>
      <c r="G2073" s="10">
        <v>28000</v>
      </c>
      <c r="J2073" s="10">
        <v>258</v>
      </c>
      <c r="K2073" s="10">
        <v>10</v>
      </c>
      <c r="M2073" s="15"/>
    </row>
    <row r="2074" spans="1:13">
      <c r="A2074" s="1" t="s">
        <v>219</v>
      </c>
      <c r="B2074" s="1" t="s">
        <v>277</v>
      </c>
      <c r="C2074" s="1">
        <v>2021</v>
      </c>
      <c r="D2074" s="14" t="s">
        <v>29</v>
      </c>
      <c r="E2074">
        <v>21</v>
      </c>
      <c r="J2074" s="10">
        <v>134</v>
      </c>
      <c r="K2074" s="10">
        <v>15</v>
      </c>
    </row>
    <row r="2075" spans="1:13">
      <c r="A2075" s="1" t="s">
        <v>219</v>
      </c>
      <c r="B2075" s="1" t="s">
        <v>277</v>
      </c>
      <c r="C2075" s="1">
        <v>2021</v>
      </c>
      <c r="D2075" s="14" t="s">
        <v>30</v>
      </c>
      <c r="E2075">
        <v>22</v>
      </c>
      <c r="G2075" s="10">
        <v>874230</v>
      </c>
      <c r="H2075" s="10">
        <v>2</v>
      </c>
      <c r="I2075" s="10">
        <v>300000</v>
      </c>
      <c r="J2075" s="10">
        <v>2356</v>
      </c>
      <c r="K2075" s="10">
        <v>47</v>
      </c>
    </row>
    <row r="2076" spans="1:13">
      <c r="A2076" s="1" t="s">
        <v>219</v>
      </c>
      <c r="B2076" s="1" t="s">
        <v>277</v>
      </c>
      <c r="C2076" s="1">
        <v>2021</v>
      </c>
      <c r="D2076" s="38" t="s">
        <v>246</v>
      </c>
      <c r="E2076">
        <v>23</v>
      </c>
      <c r="G2076" s="10">
        <v>20710</v>
      </c>
      <c r="J2076" s="10">
        <v>4410</v>
      </c>
    </row>
    <row r="2077" spans="1:13">
      <c r="A2077" s="1" t="s">
        <v>219</v>
      </c>
      <c r="B2077" s="1" t="s">
        <v>277</v>
      </c>
      <c r="C2077" s="1">
        <v>2021</v>
      </c>
      <c r="D2077" s="14" t="s">
        <v>31</v>
      </c>
      <c r="E2077">
        <v>24</v>
      </c>
      <c r="G2077" s="10">
        <v>47400</v>
      </c>
      <c r="J2077" s="10">
        <v>4410</v>
      </c>
      <c r="K2077" s="10">
        <v>6</v>
      </c>
    </row>
    <row r="2078" spans="1:13">
      <c r="A2078" s="1" t="s">
        <v>219</v>
      </c>
      <c r="B2078" s="1" t="s">
        <v>277</v>
      </c>
      <c r="C2078" s="1">
        <v>2021</v>
      </c>
      <c r="D2078" s="14" t="s">
        <v>32</v>
      </c>
      <c r="E2078">
        <v>25</v>
      </c>
      <c r="F2078" s="10">
        <v>9000000</v>
      </c>
      <c r="G2078" s="10">
        <v>1100000</v>
      </c>
      <c r="H2078" s="10">
        <v>1</v>
      </c>
      <c r="I2078" s="10">
        <v>6730600</v>
      </c>
      <c r="J2078" s="10">
        <v>28210</v>
      </c>
      <c r="K2078" s="10">
        <v>72</v>
      </c>
    </row>
    <row r="2079" spans="1:13">
      <c r="A2079" s="1" t="s">
        <v>219</v>
      </c>
      <c r="B2079" s="1" t="s">
        <v>277</v>
      </c>
      <c r="C2079" s="1">
        <v>2021</v>
      </c>
      <c r="D2079" s="14" t="s">
        <v>33</v>
      </c>
      <c r="E2079">
        <v>26</v>
      </c>
      <c r="F2079" s="10">
        <v>1800000</v>
      </c>
      <c r="G2079" s="10">
        <v>215280</v>
      </c>
      <c r="H2079" s="10">
        <v>2</v>
      </c>
      <c r="I2079" s="10">
        <v>56100</v>
      </c>
      <c r="J2079" s="10">
        <v>40026</v>
      </c>
      <c r="K2079" s="10">
        <v>87</v>
      </c>
    </row>
    <row r="2080" spans="1:13">
      <c r="A2080" s="1" t="s">
        <v>219</v>
      </c>
      <c r="B2080" s="1" t="s">
        <v>277</v>
      </c>
      <c r="C2080" s="1">
        <v>2021</v>
      </c>
      <c r="D2080" s="14" t="s">
        <v>34</v>
      </c>
      <c r="E2080">
        <v>27</v>
      </c>
      <c r="G2080" s="10">
        <v>79400</v>
      </c>
      <c r="J2080" s="10">
        <v>5355</v>
      </c>
    </row>
    <row r="2081" spans="1:11">
      <c r="A2081" s="1" t="s">
        <v>232</v>
      </c>
      <c r="B2081" s="1" t="s">
        <v>274</v>
      </c>
      <c r="C2081" s="1">
        <v>2021</v>
      </c>
      <c r="D2081" s="14" t="s">
        <v>9</v>
      </c>
      <c r="E2081">
        <v>1</v>
      </c>
      <c r="F2081" s="10">
        <f>SUM(F2082:F2087)</f>
        <v>0</v>
      </c>
      <c r="G2081" s="10">
        <f>SUM(G2082:G2087)</f>
        <v>360000</v>
      </c>
      <c r="H2081" s="10">
        <f>SUM(H2082:H2087)</f>
        <v>2</v>
      </c>
      <c r="I2081" s="10">
        <f>SUM(I2082:I2087)</f>
        <v>322067</v>
      </c>
      <c r="J2081" s="10">
        <f>SUM(J2082:J2087)</f>
        <v>2313</v>
      </c>
      <c r="K2081" s="10">
        <f>SUM(K2082:K2087)</f>
        <v>440</v>
      </c>
    </row>
    <row r="2082" spans="1:11">
      <c r="A2082" s="1" t="s">
        <v>232</v>
      </c>
      <c r="B2082" s="1" t="s">
        <v>274</v>
      </c>
      <c r="C2082" s="1">
        <v>2021</v>
      </c>
      <c r="D2082" s="14" t="s">
        <v>10</v>
      </c>
      <c r="E2082">
        <v>2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</row>
    <row r="2083" spans="1:11">
      <c r="A2083" s="1" t="s">
        <v>232</v>
      </c>
      <c r="B2083" s="1" t="s">
        <v>274</v>
      </c>
      <c r="C2083" s="1">
        <v>2021</v>
      </c>
      <c r="D2083" s="14" t="s">
        <v>11</v>
      </c>
      <c r="E2083">
        <v>3</v>
      </c>
      <c r="F2083" s="10">
        <v>0</v>
      </c>
      <c r="G2083" s="10">
        <v>0</v>
      </c>
      <c r="H2083" s="10">
        <v>1</v>
      </c>
      <c r="I2083" s="10">
        <v>112067</v>
      </c>
      <c r="J2083" s="10">
        <v>385</v>
      </c>
      <c r="K2083" s="10">
        <v>1</v>
      </c>
    </row>
    <row r="2084" spans="1:11">
      <c r="A2084" s="1" t="s">
        <v>232</v>
      </c>
      <c r="B2084" s="1" t="s">
        <v>274</v>
      </c>
      <c r="C2084" s="1">
        <v>2021</v>
      </c>
      <c r="D2084" s="14" t="s">
        <v>12</v>
      </c>
      <c r="E2084">
        <v>4</v>
      </c>
      <c r="F2084" s="10">
        <v>0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</row>
    <row r="2085" spans="1:11">
      <c r="A2085" s="1" t="s">
        <v>232</v>
      </c>
      <c r="B2085" s="1" t="s">
        <v>274</v>
      </c>
      <c r="C2085" s="1">
        <v>2021</v>
      </c>
      <c r="D2085" s="14" t="s">
        <v>13</v>
      </c>
      <c r="E2085">
        <v>5</v>
      </c>
      <c r="F2085" s="10">
        <v>0</v>
      </c>
      <c r="G2085" s="10">
        <v>60000</v>
      </c>
      <c r="H2085" s="10">
        <v>0</v>
      </c>
      <c r="I2085" s="10">
        <v>0</v>
      </c>
      <c r="J2085" s="10">
        <v>230</v>
      </c>
      <c r="K2085" s="10">
        <v>2</v>
      </c>
    </row>
    <row r="2086" spans="1:11">
      <c r="A2086" s="1" t="s">
        <v>232</v>
      </c>
      <c r="B2086" s="1" t="s">
        <v>274</v>
      </c>
      <c r="C2086" s="1">
        <v>2021</v>
      </c>
      <c r="D2086" s="14" t="s">
        <v>14</v>
      </c>
      <c r="E2086">
        <v>6</v>
      </c>
      <c r="F2086" s="10">
        <v>0</v>
      </c>
      <c r="G2086" s="10">
        <v>300000</v>
      </c>
      <c r="H2086" s="10">
        <v>1</v>
      </c>
      <c r="I2086" s="10">
        <v>210000</v>
      </c>
      <c r="J2086" s="10">
        <v>1698</v>
      </c>
      <c r="K2086" s="10">
        <v>437</v>
      </c>
    </row>
    <row r="2087" spans="1:11">
      <c r="A2087" s="1" t="s">
        <v>232</v>
      </c>
      <c r="B2087" s="1" t="s">
        <v>274</v>
      </c>
      <c r="C2087" s="1">
        <v>2021</v>
      </c>
      <c r="D2087" s="14" t="s">
        <v>15</v>
      </c>
      <c r="E2087">
        <v>7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</row>
    <row r="2088" spans="1:11">
      <c r="A2088" s="1" t="s">
        <v>232</v>
      </c>
      <c r="B2088" s="1" t="s">
        <v>274</v>
      </c>
      <c r="C2088" s="1">
        <v>2021</v>
      </c>
      <c r="D2088" s="14" t="s">
        <v>16</v>
      </c>
      <c r="E2088">
        <v>8</v>
      </c>
      <c r="F2088" s="10">
        <v>0</v>
      </c>
      <c r="G2088" s="10">
        <v>50599</v>
      </c>
      <c r="H2088" s="10">
        <v>3</v>
      </c>
      <c r="I2088" s="10">
        <v>545747</v>
      </c>
      <c r="J2088" s="10">
        <v>1012</v>
      </c>
      <c r="K2088" s="10">
        <v>18</v>
      </c>
    </row>
    <row r="2089" spans="1:11">
      <c r="A2089" s="1" t="s">
        <v>232</v>
      </c>
      <c r="B2089" s="1" t="s">
        <v>274</v>
      </c>
      <c r="C2089" s="1">
        <v>2021</v>
      </c>
      <c r="D2089" s="14" t="s">
        <v>17</v>
      </c>
      <c r="E2089">
        <v>9</v>
      </c>
      <c r="F2089" s="10">
        <v>0</v>
      </c>
      <c r="G2089" s="10">
        <v>638490</v>
      </c>
      <c r="H2089" s="10">
        <v>2</v>
      </c>
      <c r="I2089" s="10">
        <v>989400</v>
      </c>
      <c r="J2089" s="10">
        <v>1392</v>
      </c>
      <c r="K2089" s="10">
        <v>54</v>
      </c>
    </row>
    <row r="2090" spans="1:11">
      <c r="A2090" s="1" t="s">
        <v>232</v>
      </c>
      <c r="B2090" s="1" t="s">
        <v>274</v>
      </c>
      <c r="C2090" s="1">
        <v>2021</v>
      </c>
      <c r="D2090" s="14" t="s">
        <v>18</v>
      </c>
      <c r="E2090">
        <v>10</v>
      </c>
      <c r="F2090" s="10">
        <v>3645134</v>
      </c>
      <c r="G2090" s="10">
        <v>8927</v>
      </c>
      <c r="H2090" s="10">
        <v>0</v>
      </c>
      <c r="I2090" s="10">
        <v>0</v>
      </c>
      <c r="J2090" s="10">
        <v>9</v>
      </c>
    </row>
    <row r="2091" spans="1:11">
      <c r="A2091" s="1" t="s">
        <v>232</v>
      </c>
      <c r="B2091" s="1" t="s">
        <v>274</v>
      </c>
      <c r="C2091" s="1">
        <v>2021</v>
      </c>
      <c r="D2091" s="14" t="s">
        <v>19</v>
      </c>
      <c r="E2091">
        <v>11</v>
      </c>
      <c r="F2091" s="10">
        <v>0</v>
      </c>
      <c r="G2091" s="10">
        <v>0</v>
      </c>
      <c r="H2091" s="10">
        <v>0</v>
      </c>
      <c r="I2091" s="10">
        <v>0</v>
      </c>
      <c r="J2091" s="10">
        <v>42</v>
      </c>
      <c r="K2091" s="10">
        <v>7</v>
      </c>
    </row>
    <row r="2092" spans="1:11">
      <c r="A2092" s="1" t="s">
        <v>232</v>
      </c>
      <c r="B2092" s="1" t="s">
        <v>274</v>
      </c>
      <c r="C2092" s="1">
        <v>2021</v>
      </c>
      <c r="D2092" s="14" t="s">
        <v>20</v>
      </c>
      <c r="E2092">
        <v>12</v>
      </c>
      <c r="F2092" s="10">
        <v>0</v>
      </c>
      <c r="G2092" s="10">
        <v>312124</v>
      </c>
      <c r="H2092" s="10">
        <v>3</v>
      </c>
      <c r="I2092" s="10">
        <v>304140</v>
      </c>
      <c r="J2092" s="10">
        <v>1830</v>
      </c>
      <c r="K2092" s="10">
        <v>59</v>
      </c>
    </row>
    <row r="2093" spans="1:11">
      <c r="A2093" s="1" t="s">
        <v>232</v>
      </c>
      <c r="B2093" s="1" t="s">
        <v>274</v>
      </c>
      <c r="C2093" s="1">
        <v>2021</v>
      </c>
      <c r="D2093" s="14" t="s">
        <v>21</v>
      </c>
      <c r="E2093">
        <v>13</v>
      </c>
      <c r="F2093" s="10">
        <v>5026329</v>
      </c>
      <c r="G2093" s="10">
        <v>5727252</v>
      </c>
      <c r="H2093" s="10">
        <v>6</v>
      </c>
      <c r="I2093" s="10">
        <v>2392319</v>
      </c>
      <c r="J2093" s="10">
        <v>48059</v>
      </c>
      <c r="K2093" s="10">
        <v>1604</v>
      </c>
    </row>
    <row r="2094" spans="1:11">
      <c r="A2094" s="1" t="s">
        <v>232</v>
      </c>
      <c r="B2094" s="1" t="s">
        <v>274</v>
      </c>
      <c r="C2094" s="1">
        <v>2021</v>
      </c>
      <c r="D2094" s="14" t="s">
        <v>22</v>
      </c>
      <c r="E2094">
        <v>14</v>
      </c>
      <c r="F2094" s="10">
        <v>0</v>
      </c>
      <c r="G2094" s="10">
        <v>2322966</v>
      </c>
      <c r="H2094" s="10">
        <v>3</v>
      </c>
      <c r="I2094" s="10">
        <v>702127</v>
      </c>
      <c r="J2094" s="10">
        <v>5507</v>
      </c>
      <c r="K2094" s="10">
        <v>60</v>
      </c>
    </row>
    <row r="2095" spans="1:11">
      <c r="A2095" s="1" t="s">
        <v>232</v>
      </c>
      <c r="B2095" s="1" t="s">
        <v>274</v>
      </c>
      <c r="C2095" s="1">
        <v>2021</v>
      </c>
      <c r="D2095" s="14" t="s">
        <v>23</v>
      </c>
      <c r="E2095">
        <v>15</v>
      </c>
      <c r="F2095" s="10">
        <v>4987355</v>
      </c>
      <c r="G2095" s="10">
        <v>8546203</v>
      </c>
      <c r="H2095" s="10">
        <v>1</v>
      </c>
      <c r="I2095" s="10">
        <v>547870</v>
      </c>
      <c r="J2095" s="10">
        <v>102192</v>
      </c>
    </row>
    <row r="2096" spans="1:11">
      <c r="A2096" s="1" t="s">
        <v>232</v>
      </c>
      <c r="B2096" s="1" t="s">
        <v>274</v>
      </c>
      <c r="C2096" s="1">
        <v>2021</v>
      </c>
      <c r="D2096" s="14" t="s">
        <v>24</v>
      </c>
      <c r="E2096">
        <v>16</v>
      </c>
      <c r="F2096" s="10">
        <v>20000</v>
      </c>
      <c r="G2096" s="10">
        <v>572662</v>
      </c>
      <c r="H2096" s="10">
        <v>4</v>
      </c>
      <c r="I2096" s="10">
        <v>3541277</v>
      </c>
      <c r="J2096" s="10">
        <v>12206</v>
      </c>
      <c r="K2096" s="10">
        <v>39</v>
      </c>
    </row>
    <row r="2097" spans="1:13">
      <c r="A2097" s="1" t="s">
        <v>232</v>
      </c>
      <c r="B2097" s="1" t="s">
        <v>274</v>
      </c>
      <c r="C2097" s="1">
        <v>2021</v>
      </c>
      <c r="D2097" s="14" t="s">
        <v>25</v>
      </c>
      <c r="E2097">
        <v>17</v>
      </c>
      <c r="F2097" s="10">
        <f>SUM(F2098:F2103)</f>
        <v>26000000</v>
      </c>
      <c r="G2097" s="10">
        <f>SUM(G2098:G2103)</f>
        <v>2050336</v>
      </c>
      <c r="H2097" s="10">
        <f>SUM(H2098:H2103)</f>
        <v>8</v>
      </c>
      <c r="I2097" s="10">
        <f>SUM(I2098:I2103)</f>
        <v>2958179</v>
      </c>
      <c r="J2097" s="10">
        <f>SUM(J2098:J2103)</f>
        <v>52811</v>
      </c>
      <c r="K2097" s="10">
        <f>SUM(K2098:K2103)</f>
        <v>514</v>
      </c>
      <c r="M2097" s="15"/>
    </row>
    <row r="2098" spans="1:13">
      <c r="A2098" s="1" t="s">
        <v>232</v>
      </c>
      <c r="B2098" s="1" t="s">
        <v>274</v>
      </c>
      <c r="C2098" s="1">
        <v>2021</v>
      </c>
      <c r="D2098" s="14" t="s">
        <v>26</v>
      </c>
      <c r="E2098">
        <v>18</v>
      </c>
      <c r="F2098" s="10">
        <v>1123400</v>
      </c>
      <c r="G2098" s="10">
        <v>1217193</v>
      </c>
      <c r="H2098" s="10">
        <v>3</v>
      </c>
      <c r="I2098" s="10">
        <v>1299785</v>
      </c>
      <c r="J2098" s="10">
        <v>35317</v>
      </c>
      <c r="K2098" s="10">
        <v>151</v>
      </c>
      <c r="M2098" s="15"/>
    </row>
    <row r="2099" spans="1:13">
      <c r="A2099" s="1" t="s">
        <v>232</v>
      </c>
      <c r="B2099" s="1" t="s">
        <v>274</v>
      </c>
      <c r="C2099" s="1">
        <v>2021</v>
      </c>
      <c r="D2099" s="14" t="s">
        <v>27</v>
      </c>
      <c r="E2099">
        <v>19</v>
      </c>
      <c r="F2099" s="10">
        <v>499000</v>
      </c>
      <c r="G2099" s="10">
        <v>15000</v>
      </c>
      <c r="H2099" s="10">
        <v>3</v>
      </c>
      <c r="I2099" s="10">
        <v>968922</v>
      </c>
      <c r="J2099" s="10">
        <v>1057</v>
      </c>
      <c r="K2099" s="10">
        <v>44</v>
      </c>
      <c r="M2099" s="15"/>
    </row>
    <row r="2100" spans="1:13">
      <c r="A2100" s="1" t="s">
        <v>232</v>
      </c>
      <c r="B2100" s="1" t="s">
        <v>274</v>
      </c>
      <c r="C2100" s="1">
        <v>2021</v>
      </c>
      <c r="D2100" s="14" t="s">
        <v>28</v>
      </c>
      <c r="E2100">
        <v>20</v>
      </c>
      <c r="F2100" s="10">
        <v>0</v>
      </c>
      <c r="G2100" s="10">
        <v>1000</v>
      </c>
      <c r="H2100" s="10">
        <v>0</v>
      </c>
      <c r="I2100" s="10">
        <v>0</v>
      </c>
      <c r="J2100" s="10">
        <v>5335</v>
      </c>
      <c r="K2100" s="10">
        <v>100</v>
      </c>
      <c r="M2100" s="15"/>
    </row>
    <row r="2101" spans="1:13">
      <c r="A2101" s="1" t="s">
        <v>232</v>
      </c>
      <c r="B2101" s="1" t="s">
        <v>274</v>
      </c>
      <c r="C2101" s="1">
        <v>2021</v>
      </c>
      <c r="D2101" s="14" t="s">
        <v>29</v>
      </c>
      <c r="E2101">
        <v>21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</row>
    <row r="2102" spans="1:13">
      <c r="A2102" s="1" t="s">
        <v>232</v>
      </c>
      <c r="B2102" s="1" t="s">
        <v>274</v>
      </c>
      <c r="C2102" s="1">
        <v>2021</v>
      </c>
      <c r="D2102" s="14" t="s">
        <v>30</v>
      </c>
      <c r="E2102">
        <v>22</v>
      </c>
      <c r="F2102" s="10">
        <v>1085080</v>
      </c>
      <c r="G2102" s="10">
        <v>93047</v>
      </c>
      <c r="H2102" s="10">
        <v>0</v>
      </c>
      <c r="I2102" s="10">
        <v>0</v>
      </c>
      <c r="J2102" s="10">
        <v>7499</v>
      </c>
      <c r="K2102" s="10">
        <v>201</v>
      </c>
    </row>
    <row r="2103" spans="1:13">
      <c r="A2103" s="1" t="s">
        <v>232</v>
      </c>
      <c r="B2103" s="1" t="s">
        <v>274</v>
      </c>
      <c r="C2103" s="1">
        <v>2021</v>
      </c>
      <c r="D2103" s="38" t="s">
        <v>246</v>
      </c>
      <c r="E2103">
        <v>23</v>
      </c>
      <c r="F2103" s="10">
        <v>23292520</v>
      </c>
      <c r="G2103" s="10">
        <v>724096</v>
      </c>
      <c r="H2103" s="10">
        <v>2</v>
      </c>
      <c r="I2103" s="10">
        <v>689472</v>
      </c>
      <c r="J2103" s="10">
        <v>3603</v>
      </c>
      <c r="K2103" s="10">
        <v>18</v>
      </c>
    </row>
    <row r="2104" spans="1:13">
      <c r="A2104" s="1" t="s">
        <v>232</v>
      </c>
      <c r="B2104" s="1" t="s">
        <v>274</v>
      </c>
      <c r="C2104" s="1">
        <v>2021</v>
      </c>
      <c r="D2104" s="14" t="s">
        <v>31</v>
      </c>
      <c r="E2104">
        <v>24</v>
      </c>
      <c r="F2104" s="10">
        <v>0</v>
      </c>
      <c r="G2104" s="10">
        <v>199575</v>
      </c>
      <c r="H2104" s="10">
        <v>5</v>
      </c>
      <c r="I2104" s="10">
        <v>1802596</v>
      </c>
      <c r="J2104" s="10">
        <v>7782</v>
      </c>
      <c r="K2104" s="10">
        <v>27</v>
      </c>
    </row>
    <row r="2105" spans="1:13">
      <c r="A2105" s="1" t="s">
        <v>232</v>
      </c>
      <c r="B2105" s="1" t="s">
        <v>274</v>
      </c>
      <c r="C2105" s="1">
        <v>2021</v>
      </c>
      <c r="D2105" s="14" t="s">
        <v>32</v>
      </c>
      <c r="E2105">
        <v>25</v>
      </c>
      <c r="F2105" s="10">
        <v>4054210</v>
      </c>
      <c r="G2105" s="10">
        <v>1054067</v>
      </c>
      <c r="H2105" s="10">
        <v>6</v>
      </c>
      <c r="I2105" s="10">
        <v>2170221</v>
      </c>
      <c r="J2105" s="10">
        <v>34486</v>
      </c>
      <c r="K2105" s="10">
        <v>390</v>
      </c>
    </row>
    <row r="2106" spans="1:13">
      <c r="A2106" s="1" t="s">
        <v>232</v>
      </c>
      <c r="B2106" s="1" t="s">
        <v>274</v>
      </c>
      <c r="C2106" s="1">
        <v>2021</v>
      </c>
      <c r="D2106" s="14" t="s">
        <v>33</v>
      </c>
      <c r="E2106">
        <v>26</v>
      </c>
      <c r="F2106" s="10">
        <v>1890000</v>
      </c>
      <c r="G2106" s="10">
        <v>841949</v>
      </c>
      <c r="H2106" s="10">
        <v>6</v>
      </c>
      <c r="I2106" s="10">
        <v>1519929</v>
      </c>
      <c r="J2106" s="10">
        <v>91288</v>
      </c>
      <c r="K2106" s="10">
        <v>318</v>
      </c>
    </row>
    <row r="2107" spans="1:13">
      <c r="A2107" s="1" t="s">
        <v>232</v>
      </c>
      <c r="B2107" s="1" t="s">
        <v>274</v>
      </c>
      <c r="C2107" s="1">
        <v>2021</v>
      </c>
      <c r="D2107" s="14" t="s">
        <v>34</v>
      </c>
      <c r="E2107">
        <v>27</v>
      </c>
      <c r="F2107" s="10">
        <v>60775</v>
      </c>
      <c r="G2107" s="10">
        <v>67169</v>
      </c>
      <c r="H2107" s="10">
        <v>1</v>
      </c>
      <c r="I2107" s="10">
        <v>120000</v>
      </c>
      <c r="J2107" s="10">
        <v>28096</v>
      </c>
    </row>
    <row r="2108" spans="1:13">
      <c r="A2108" s="1" t="s">
        <v>243</v>
      </c>
      <c r="B2108" s="1" t="s">
        <v>294</v>
      </c>
      <c r="C2108" s="1">
        <v>2021</v>
      </c>
      <c r="D2108" s="14" t="s">
        <v>9</v>
      </c>
      <c r="E2108">
        <v>1</v>
      </c>
      <c r="F2108" s="10">
        <f>SUM(F2109:F2114)</f>
        <v>879766</v>
      </c>
      <c r="G2108" s="10">
        <f>SUM(G2109:G2114)</f>
        <v>1620214</v>
      </c>
      <c r="H2108" s="10">
        <f>SUM(H2109:H2114)</f>
        <v>1</v>
      </c>
      <c r="I2108" s="10">
        <f>SUM(I2109:I2114)</f>
        <v>245000</v>
      </c>
      <c r="J2108" s="10">
        <f>SUM(J2109:J2114)</f>
        <v>20748</v>
      </c>
      <c r="K2108" s="10">
        <f>SUM(K2109:K2114)</f>
        <v>227</v>
      </c>
    </row>
    <row r="2109" spans="1:13">
      <c r="A2109" s="1" t="s">
        <v>243</v>
      </c>
      <c r="B2109" s="1" t="s">
        <v>294</v>
      </c>
      <c r="C2109" s="1">
        <v>2021</v>
      </c>
      <c r="D2109" s="14" t="s">
        <v>10</v>
      </c>
      <c r="E2109">
        <v>2</v>
      </c>
      <c r="F2109" s="10">
        <v>0</v>
      </c>
      <c r="G2109" s="10">
        <v>0</v>
      </c>
      <c r="H2109" s="10">
        <v>0</v>
      </c>
      <c r="I2109" s="10">
        <v>0</v>
      </c>
      <c r="J2109" s="10">
        <v>166</v>
      </c>
      <c r="K2109" s="10">
        <v>8</v>
      </c>
    </row>
    <row r="2110" spans="1:13">
      <c r="A2110" s="1" t="s">
        <v>243</v>
      </c>
      <c r="B2110" s="1" t="s">
        <v>294</v>
      </c>
      <c r="C2110" s="1">
        <v>2021</v>
      </c>
      <c r="D2110" s="14" t="s">
        <v>11</v>
      </c>
      <c r="E2110">
        <v>3</v>
      </c>
      <c r="F2110" s="10">
        <v>760043</v>
      </c>
      <c r="G2110" s="10">
        <v>0</v>
      </c>
      <c r="H2110" s="10">
        <v>0</v>
      </c>
      <c r="I2110" s="10">
        <v>0</v>
      </c>
      <c r="J2110" s="10">
        <v>1177</v>
      </c>
      <c r="K2110" s="10">
        <v>10</v>
      </c>
    </row>
    <row r="2111" spans="1:13">
      <c r="A2111" s="1" t="s">
        <v>243</v>
      </c>
      <c r="B2111" s="1" t="s">
        <v>294</v>
      </c>
      <c r="C2111" s="1">
        <v>2021</v>
      </c>
      <c r="D2111" s="14" t="s">
        <v>12</v>
      </c>
      <c r="E2111">
        <v>4</v>
      </c>
      <c r="F2111" s="10">
        <v>0</v>
      </c>
      <c r="G2111" s="10">
        <v>259524</v>
      </c>
      <c r="H2111" s="10">
        <v>1</v>
      </c>
      <c r="I2111" s="10">
        <v>245000</v>
      </c>
      <c r="J2111" s="10">
        <v>330</v>
      </c>
      <c r="K2111" s="10">
        <v>7</v>
      </c>
    </row>
    <row r="2112" spans="1:13">
      <c r="A2112" s="1" t="s">
        <v>243</v>
      </c>
      <c r="B2112" s="1" t="s">
        <v>294</v>
      </c>
      <c r="C2112" s="1">
        <v>2021</v>
      </c>
      <c r="D2112" s="14" t="s">
        <v>13</v>
      </c>
      <c r="E2112">
        <v>5</v>
      </c>
      <c r="F2112" s="10">
        <v>0</v>
      </c>
      <c r="G2112" s="10">
        <v>0</v>
      </c>
      <c r="H2112" s="10">
        <v>0</v>
      </c>
      <c r="I2112" s="10">
        <v>0</v>
      </c>
      <c r="J2112" s="10">
        <v>47</v>
      </c>
      <c r="K2112" s="10">
        <v>3</v>
      </c>
    </row>
    <row r="2113" spans="1:13">
      <c r="A2113" s="1" t="s">
        <v>243</v>
      </c>
      <c r="B2113" s="1" t="s">
        <v>294</v>
      </c>
      <c r="C2113" s="1">
        <v>2021</v>
      </c>
      <c r="D2113" s="14" t="s">
        <v>14</v>
      </c>
      <c r="E2113">
        <v>6</v>
      </c>
      <c r="F2113" s="10">
        <v>87250</v>
      </c>
      <c r="G2113" s="10">
        <v>1336910</v>
      </c>
      <c r="H2113" s="10">
        <v>0</v>
      </c>
      <c r="I2113" s="10">
        <v>0</v>
      </c>
      <c r="J2113" s="10">
        <v>12353</v>
      </c>
      <c r="K2113" s="10">
        <v>153</v>
      </c>
    </row>
    <row r="2114" spans="1:13">
      <c r="A2114" s="1" t="s">
        <v>243</v>
      </c>
      <c r="B2114" s="1" t="s">
        <v>294</v>
      </c>
      <c r="C2114" s="1">
        <v>2021</v>
      </c>
      <c r="D2114" s="14" t="s">
        <v>15</v>
      </c>
      <c r="E2114">
        <v>7</v>
      </c>
      <c r="F2114" s="10">
        <v>32473</v>
      </c>
      <c r="G2114" s="10">
        <v>23780</v>
      </c>
      <c r="H2114" s="10">
        <v>0</v>
      </c>
      <c r="I2114" s="10">
        <v>0</v>
      </c>
      <c r="J2114" s="10">
        <v>6675</v>
      </c>
      <c r="K2114" s="10">
        <v>46</v>
      </c>
    </row>
    <row r="2115" spans="1:13">
      <c r="A2115" s="1" t="s">
        <v>243</v>
      </c>
      <c r="B2115" s="1" t="s">
        <v>294</v>
      </c>
      <c r="C2115" s="1">
        <v>2021</v>
      </c>
      <c r="D2115" s="14" t="s">
        <v>16</v>
      </c>
      <c r="E2115">
        <v>8</v>
      </c>
      <c r="F2115" s="10">
        <v>3050370</v>
      </c>
      <c r="G2115" s="10">
        <v>1635764</v>
      </c>
      <c r="H2115" s="10">
        <v>16</v>
      </c>
      <c r="I2115" s="10">
        <v>7563822</v>
      </c>
      <c r="J2115" s="10">
        <v>4147</v>
      </c>
      <c r="K2115" s="10">
        <v>76</v>
      </c>
    </row>
    <row r="2116" spans="1:13">
      <c r="A2116" s="1" t="s">
        <v>243</v>
      </c>
      <c r="B2116" s="1" t="s">
        <v>294</v>
      </c>
      <c r="C2116" s="1">
        <v>2021</v>
      </c>
      <c r="D2116" s="14" t="s">
        <v>17</v>
      </c>
      <c r="E2116">
        <v>9</v>
      </c>
      <c r="F2116" s="10">
        <v>2626140</v>
      </c>
      <c r="G2116" s="10">
        <v>1389326</v>
      </c>
      <c r="H2116" s="10">
        <v>6</v>
      </c>
      <c r="I2116" s="10">
        <v>367000</v>
      </c>
      <c r="J2116" s="10">
        <v>26416</v>
      </c>
      <c r="K2116" s="10">
        <v>118</v>
      </c>
    </row>
    <row r="2117" spans="1:13">
      <c r="A2117" s="1" t="s">
        <v>243</v>
      </c>
      <c r="B2117" s="1" t="s">
        <v>294</v>
      </c>
      <c r="C2117" s="1">
        <v>2021</v>
      </c>
      <c r="D2117" s="14" t="s">
        <v>18</v>
      </c>
      <c r="E2117">
        <v>10</v>
      </c>
      <c r="F2117" s="10">
        <v>1350000</v>
      </c>
      <c r="G2117" s="10">
        <v>991190</v>
      </c>
      <c r="H2117" s="10">
        <v>0</v>
      </c>
      <c r="I2117" s="10">
        <v>0</v>
      </c>
      <c r="J2117" s="10">
        <v>1423</v>
      </c>
    </row>
    <row r="2118" spans="1:13">
      <c r="A2118" s="1" t="s">
        <v>243</v>
      </c>
      <c r="B2118" s="1" t="s">
        <v>294</v>
      </c>
      <c r="C2118" s="1">
        <v>2021</v>
      </c>
      <c r="D2118" s="14" t="s">
        <v>19</v>
      </c>
      <c r="E2118">
        <v>11</v>
      </c>
      <c r="F2118" s="10">
        <v>0</v>
      </c>
      <c r="G2118" s="10">
        <v>880500</v>
      </c>
      <c r="H2118" s="10">
        <v>1</v>
      </c>
      <c r="I2118" s="10">
        <v>731000</v>
      </c>
      <c r="J2118" s="10">
        <v>2078</v>
      </c>
      <c r="K2118" s="10">
        <v>9</v>
      </c>
    </row>
    <row r="2119" spans="1:13">
      <c r="A2119" s="1" t="s">
        <v>243</v>
      </c>
      <c r="B2119" s="1" t="s">
        <v>294</v>
      </c>
      <c r="C2119" s="1">
        <v>2021</v>
      </c>
      <c r="D2119" s="14" t="s">
        <v>20</v>
      </c>
      <c r="E2119">
        <v>12</v>
      </c>
      <c r="F2119" s="10">
        <v>14000</v>
      </c>
      <c r="G2119" s="10">
        <v>2600347</v>
      </c>
      <c r="H2119" s="10">
        <v>1</v>
      </c>
      <c r="I2119" s="10">
        <v>285385</v>
      </c>
      <c r="J2119" s="10">
        <v>19076</v>
      </c>
      <c r="K2119" s="10">
        <v>59</v>
      </c>
    </row>
    <row r="2120" spans="1:13">
      <c r="A2120" s="1" t="s">
        <v>243</v>
      </c>
      <c r="B2120" s="1" t="s">
        <v>294</v>
      </c>
      <c r="C2120" s="1">
        <v>2021</v>
      </c>
      <c r="D2120" s="14" t="s">
        <v>21</v>
      </c>
      <c r="E2120">
        <v>13</v>
      </c>
      <c r="F2120" s="10">
        <v>9193624</v>
      </c>
      <c r="G2120" s="10">
        <v>18272800</v>
      </c>
      <c r="H2120" s="10">
        <v>12</v>
      </c>
      <c r="I2120" s="10">
        <v>4704691</v>
      </c>
      <c r="J2120" s="10">
        <v>225381</v>
      </c>
      <c r="K2120" s="10">
        <v>403</v>
      </c>
    </row>
    <row r="2121" spans="1:13">
      <c r="A2121" s="1" t="s">
        <v>243</v>
      </c>
      <c r="B2121" s="1" t="s">
        <v>294</v>
      </c>
      <c r="C2121" s="1">
        <v>2021</v>
      </c>
      <c r="D2121" s="14" t="s">
        <v>22</v>
      </c>
      <c r="E2121">
        <v>14</v>
      </c>
      <c r="F2121" s="10">
        <v>39346369</v>
      </c>
      <c r="G2121" s="10">
        <v>40280794</v>
      </c>
      <c r="H2121" s="10">
        <v>4</v>
      </c>
      <c r="I2121" s="10">
        <v>415651</v>
      </c>
      <c r="J2121" s="10">
        <v>48833</v>
      </c>
      <c r="K2121" s="10">
        <v>77</v>
      </c>
    </row>
    <row r="2122" spans="1:13">
      <c r="A2122" s="1" t="s">
        <v>243</v>
      </c>
      <c r="B2122" s="1" t="s">
        <v>294</v>
      </c>
      <c r="C2122" s="1">
        <v>2021</v>
      </c>
      <c r="D2122" s="14" t="s">
        <v>23</v>
      </c>
      <c r="E2122">
        <v>15</v>
      </c>
      <c r="F2122" s="10">
        <v>0</v>
      </c>
      <c r="G2122" s="10">
        <v>8886628</v>
      </c>
      <c r="H2122" s="10">
        <v>6</v>
      </c>
      <c r="I2122" s="10">
        <v>5692400</v>
      </c>
      <c r="J2122" s="10">
        <v>62649</v>
      </c>
    </row>
    <row r="2123" spans="1:13">
      <c r="A2123" s="1" t="s">
        <v>243</v>
      </c>
      <c r="B2123" s="1" t="s">
        <v>294</v>
      </c>
      <c r="C2123" s="1">
        <v>2021</v>
      </c>
      <c r="D2123" s="14" t="s">
        <v>24</v>
      </c>
      <c r="E2123">
        <v>16</v>
      </c>
      <c r="F2123" s="10">
        <v>35000</v>
      </c>
      <c r="G2123" s="10">
        <v>2504252</v>
      </c>
      <c r="H2123" s="10">
        <v>5</v>
      </c>
      <c r="I2123" s="10">
        <v>572461</v>
      </c>
      <c r="J2123" s="10">
        <v>38099</v>
      </c>
      <c r="K2123" s="10">
        <v>376</v>
      </c>
    </row>
    <row r="2124" spans="1:13">
      <c r="A2124" s="1" t="s">
        <v>243</v>
      </c>
      <c r="B2124" s="1" t="s">
        <v>294</v>
      </c>
      <c r="C2124" s="1">
        <v>2021</v>
      </c>
      <c r="D2124" s="14" t="s">
        <v>25</v>
      </c>
      <c r="E2124">
        <v>17</v>
      </c>
      <c r="F2124" s="10">
        <f>SUM(F2125:F2130)</f>
        <v>2089638</v>
      </c>
      <c r="G2124" s="10">
        <f>SUM(G2125:G2130)</f>
        <v>27011068</v>
      </c>
      <c r="H2124" s="10">
        <f>SUM(H2125:H2130)</f>
        <v>12</v>
      </c>
      <c r="I2124" s="10">
        <f>SUM(I2125:I2130)</f>
        <v>2168925</v>
      </c>
      <c r="J2124" s="10">
        <f>SUM(J2125:J2130)</f>
        <v>156921</v>
      </c>
      <c r="K2124" s="10">
        <f>SUM(K2125:K2130)</f>
        <v>683</v>
      </c>
      <c r="L2124">
        <v>77460</v>
      </c>
      <c r="M2124" s="15"/>
    </row>
    <row r="2125" spans="1:13">
      <c r="A2125" s="1" t="s">
        <v>243</v>
      </c>
      <c r="B2125" s="1" t="s">
        <v>294</v>
      </c>
      <c r="C2125" s="1">
        <v>2021</v>
      </c>
      <c r="D2125" s="14" t="s">
        <v>26</v>
      </c>
      <c r="E2125">
        <v>18</v>
      </c>
      <c r="F2125" s="10">
        <v>680638</v>
      </c>
      <c r="G2125" s="10">
        <v>16764674</v>
      </c>
      <c r="H2125" s="10">
        <v>3</v>
      </c>
      <c r="I2125" s="10">
        <v>1964425</v>
      </c>
      <c r="J2125" s="10">
        <v>21246</v>
      </c>
      <c r="K2125" s="10">
        <v>286</v>
      </c>
      <c r="M2125" s="15"/>
    </row>
    <row r="2126" spans="1:13">
      <c r="A2126" s="1" t="s">
        <v>243</v>
      </c>
      <c r="B2126" s="1" t="s">
        <v>294</v>
      </c>
      <c r="C2126" s="1">
        <v>2021</v>
      </c>
      <c r="D2126" s="14" t="s">
        <v>27</v>
      </c>
      <c r="E2126">
        <v>19</v>
      </c>
      <c r="F2126" s="10">
        <v>120000</v>
      </c>
      <c r="G2126" s="10">
        <v>464257</v>
      </c>
      <c r="H2126" s="10">
        <v>1</v>
      </c>
      <c r="I2126" s="10">
        <v>50000</v>
      </c>
      <c r="J2126" s="10">
        <v>935</v>
      </c>
      <c r="K2126" s="10">
        <v>36</v>
      </c>
      <c r="M2126" s="15"/>
    </row>
    <row r="2127" spans="1:13">
      <c r="A2127" s="1" t="s">
        <v>243</v>
      </c>
      <c r="B2127" s="1" t="s">
        <v>294</v>
      </c>
      <c r="C2127" s="1">
        <v>2021</v>
      </c>
      <c r="D2127" s="14" t="s">
        <v>28</v>
      </c>
      <c r="E2127">
        <v>20</v>
      </c>
      <c r="F2127" s="10">
        <v>74000</v>
      </c>
      <c r="G2127" s="10">
        <v>30000</v>
      </c>
      <c r="H2127" s="10">
        <v>0</v>
      </c>
      <c r="I2127" s="10">
        <v>0</v>
      </c>
      <c r="J2127" s="10">
        <v>10904</v>
      </c>
      <c r="K2127" s="10">
        <v>72</v>
      </c>
      <c r="M2127" s="15"/>
    </row>
    <row r="2128" spans="1:13">
      <c r="A2128" s="1" t="s">
        <v>243</v>
      </c>
      <c r="B2128" s="1" t="s">
        <v>294</v>
      </c>
      <c r="C2128" s="1">
        <v>2021</v>
      </c>
      <c r="D2128" s="14" t="s">
        <v>29</v>
      </c>
      <c r="E2128">
        <v>21</v>
      </c>
      <c r="F2128" s="10">
        <v>0</v>
      </c>
      <c r="G2128" s="10">
        <v>1598000</v>
      </c>
      <c r="H2128" s="10">
        <v>0</v>
      </c>
      <c r="I2128" s="10">
        <v>0</v>
      </c>
      <c r="J2128" s="10">
        <v>701</v>
      </c>
      <c r="K2128" s="10">
        <v>16</v>
      </c>
    </row>
    <row r="2129" spans="1:11">
      <c r="A2129" s="1" t="s">
        <v>243</v>
      </c>
      <c r="B2129" s="1" t="s">
        <v>294</v>
      </c>
      <c r="C2129" s="1">
        <v>2021</v>
      </c>
      <c r="D2129" s="14" t="s">
        <v>30</v>
      </c>
      <c r="E2129">
        <v>22</v>
      </c>
      <c r="F2129" s="10">
        <v>15000</v>
      </c>
      <c r="G2129" s="10">
        <v>2234457</v>
      </c>
      <c r="H2129" s="10">
        <v>1</v>
      </c>
      <c r="I2129" s="10">
        <v>8000</v>
      </c>
      <c r="J2129" s="10">
        <v>36759</v>
      </c>
      <c r="K2129" s="10">
        <v>179</v>
      </c>
    </row>
    <row r="2130" spans="1:11">
      <c r="A2130" s="1" t="s">
        <v>243</v>
      </c>
      <c r="B2130" s="1" t="s">
        <v>294</v>
      </c>
      <c r="C2130" s="1">
        <v>2021</v>
      </c>
      <c r="D2130" s="38" t="s">
        <v>246</v>
      </c>
      <c r="E2130">
        <v>23</v>
      </c>
      <c r="F2130" s="10">
        <v>1200000</v>
      </c>
      <c r="G2130" s="10">
        <v>5919680</v>
      </c>
      <c r="H2130" s="10">
        <v>7</v>
      </c>
      <c r="I2130" s="10">
        <v>146500</v>
      </c>
      <c r="J2130" s="10">
        <v>86376</v>
      </c>
      <c r="K2130" s="10">
        <v>94</v>
      </c>
    </row>
    <row r="2131" spans="1:11">
      <c r="A2131" s="1" t="s">
        <v>243</v>
      </c>
      <c r="B2131" s="1" t="s">
        <v>294</v>
      </c>
      <c r="C2131" s="1">
        <v>2021</v>
      </c>
      <c r="D2131" s="14" t="s">
        <v>31</v>
      </c>
      <c r="E2131">
        <v>24</v>
      </c>
      <c r="F2131" s="10">
        <v>3081700</v>
      </c>
      <c r="G2131" s="10">
        <v>7167200</v>
      </c>
      <c r="H2131" s="10">
        <v>8</v>
      </c>
      <c r="I2131" s="10">
        <v>4058342</v>
      </c>
      <c r="J2131" s="10">
        <v>97828</v>
      </c>
      <c r="K2131" s="10">
        <v>128</v>
      </c>
    </row>
    <row r="2132" spans="1:11">
      <c r="A2132" s="1" t="s">
        <v>243</v>
      </c>
      <c r="B2132" s="1" t="s">
        <v>294</v>
      </c>
      <c r="C2132" s="1">
        <v>2021</v>
      </c>
      <c r="D2132" s="14" t="s">
        <v>32</v>
      </c>
      <c r="E2132">
        <v>25</v>
      </c>
      <c r="F2132" s="10">
        <v>25000</v>
      </c>
      <c r="G2132" s="10">
        <v>3958256</v>
      </c>
      <c r="H2132" s="10">
        <v>9</v>
      </c>
      <c r="I2132" s="10">
        <v>2132500</v>
      </c>
      <c r="J2132" s="10">
        <v>127260</v>
      </c>
      <c r="K2132" s="10">
        <v>601</v>
      </c>
    </row>
    <row r="2133" spans="1:11">
      <c r="A2133" s="1" t="s">
        <v>243</v>
      </c>
      <c r="B2133" s="1" t="s">
        <v>294</v>
      </c>
      <c r="C2133" s="1">
        <v>2021</v>
      </c>
      <c r="D2133" s="14" t="s">
        <v>33</v>
      </c>
      <c r="E2133">
        <v>26</v>
      </c>
      <c r="F2133" s="10">
        <v>3485042</v>
      </c>
      <c r="G2133" s="10">
        <v>13467650</v>
      </c>
      <c r="H2133" s="10">
        <v>11</v>
      </c>
      <c r="I2133" s="10">
        <v>4145785</v>
      </c>
      <c r="J2133" s="10">
        <v>132255</v>
      </c>
      <c r="K2133" s="10">
        <v>397</v>
      </c>
    </row>
    <row r="2134" spans="1:11">
      <c r="A2134" s="1" t="s">
        <v>243</v>
      </c>
      <c r="B2134" s="1" t="s">
        <v>294</v>
      </c>
      <c r="C2134" s="1">
        <v>2021</v>
      </c>
      <c r="D2134" s="14" t="s">
        <v>34</v>
      </c>
      <c r="E2134">
        <v>27</v>
      </c>
      <c r="F2134" s="10">
        <v>362720</v>
      </c>
      <c r="G2134" s="10">
        <v>497458</v>
      </c>
      <c r="H2134" s="10">
        <v>3</v>
      </c>
      <c r="I2134" s="10">
        <v>30000</v>
      </c>
      <c r="J2134" s="10">
        <v>34753</v>
      </c>
    </row>
    <row r="2135" spans="1:11">
      <c r="A2135" s="1" t="s">
        <v>223</v>
      </c>
      <c r="B2135" s="1" t="s">
        <v>294</v>
      </c>
      <c r="C2135" s="1">
        <v>2021</v>
      </c>
      <c r="D2135" s="14" t="s">
        <v>9</v>
      </c>
      <c r="E2135">
        <v>1</v>
      </c>
      <c r="F2135" s="10">
        <f>SUM(F2136:F2141)</f>
        <v>1051540</v>
      </c>
      <c r="G2135" s="10">
        <f>SUM(G2136:G2141)</f>
        <v>848332</v>
      </c>
      <c r="H2135" s="10">
        <f>SUM(H2136:H2141)</f>
        <v>2</v>
      </c>
      <c r="I2135" s="10">
        <f>SUM(I2136:I2141)</f>
        <v>749674</v>
      </c>
      <c r="J2135" s="10">
        <f>SUM(J2136:J2141)</f>
        <v>19925</v>
      </c>
      <c r="K2135" s="10">
        <f>SUM(K2136:K2141)</f>
        <v>286</v>
      </c>
    </row>
    <row r="2136" spans="1:11">
      <c r="A2136" s="1" t="s">
        <v>223</v>
      </c>
      <c r="B2136" s="1" t="s">
        <v>294</v>
      </c>
      <c r="C2136" s="1">
        <v>2021</v>
      </c>
      <c r="D2136" s="14" t="s">
        <v>10</v>
      </c>
      <c r="E2136">
        <v>2</v>
      </c>
    </row>
    <row r="2137" spans="1:11">
      <c r="A2137" s="1" t="s">
        <v>223</v>
      </c>
      <c r="B2137" s="1" t="s">
        <v>294</v>
      </c>
      <c r="C2137" s="1">
        <v>2021</v>
      </c>
      <c r="D2137" s="14" t="s">
        <v>11</v>
      </c>
      <c r="E2137">
        <v>3</v>
      </c>
      <c r="J2137" s="10">
        <v>618</v>
      </c>
      <c r="K2137" s="10">
        <v>9</v>
      </c>
    </row>
    <row r="2138" spans="1:11">
      <c r="A2138" s="1" t="s">
        <v>223</v>
      </c>
      <c r="B2138" s="1" t="s">
        <v>294</v>
      </c>
      <c r="C2138" s="1">
        <v>2021</v>
      </c>
      <c r="D2138" s="14" t="s">
        <v>12</v>
      </c>
      <c r="E2138">
        <v>4</v>
      </c>
    </row>
    <row r="2139" spans="1:11">
      <c r="A2139" s="1" t="s">
        <v>223</v>
      </c>
      <c r="B2139" s="1" t="s">
        <v>294</v>
      </c>
      <c r="C2139" s="1">
        <v>2021</v>
      </c>
      <c r="D2139" s="14" t="s">
        <v>13</v>
      </c>
      <c r="E2139">
        <v>5</v>
      </c>
      <c r="G2139" s="10">
        <v>4000</v>
      </c>
      <c r="H2139" s="10">
        <v>2</v>
      </c>
      <c r="I2139" s="10">
        <v>749674</v>
      </c>
      <c r="J2139" s="10">
        <v>133</v>
      </c>
      <c r="K2139" s="10">
        <v>5</v>
      </c>
    </row>
    <row r="2140" spans="1:11">
      <c r="A2140" s="1" t="s">
        <v>223</v>
      </c>
      <c r="B2140" s="1" t="s">
        <v>294</v>
      </c>
      <c r="C2140" s="1">
        <v>2021</v>
      </c>
      <c r="D2140" s="14" t="s">
        <v>14</v>
      </c>
      <c r="E2140">
        <v>6</v>
      </c>
      <c r="G2140" s="10">
        <v>100000</v>
      </c>
      <c r="J2140" s="10">
        <v>1446</v>
      </c>
      <c r="K2140" s="10">
        <v>18</v>
      </c>
    </row>
    <row r="2141" spans="1:11">
      <c r="A2141" s="1" t="s">
        <v>223</v>
      </c>
      <c r="B2141" s="1" t="s">
        <v>294</v>
      </c>
      <c r="C2141" s="1">
        <v>2021</v>
      </c>
      <c r="D2141" s="14" t="s">
        <v>15</v>
      </c>
      <c r="E2141">
        <v>7</v>
      </c>
      <c r="F2141" s="10">
        <v>1051540</v>
      </c>
      <c r="G2141" s="10">
        <v>744332</v>
      </c>
      <c r="J2141" s="10">
        <v>17728</v>
      </c>
      <c r="K2141" s="10">
        <v>254</v>
      </c>
    </row>
    <row r="2142" spans="1:11">
      <c r="A2142" s="1" t="s">
        <v>223</v>
      </c>
      <c r="B2142" s="1" t="s">
        <v>294</v>
      </c>
      <c r="C2142" s="1">
        <v>2021</v>
      </c>
      <c r="D2142" s="14" t="s">
        <v>16</v>
      </c>
      <c r="E2142">
        <v>8</v>
      </c>
      <c r="F2142" s="10">
        <v>13645607</v>
      </c>
      <c r="G2142" s="10">
        <v>89860</v>
      </c>
      <c r="H2142" s="10">
        <v>1</v>
      </c>
      <c r="I2142" s="10">
        <v>200732</v>
      </c>
      <c r="J2142" s="10">
        <v>663</v>
      </c>
      <c r="K2142" s="10">
        <v>8</v>
      </c>
    </row>
    <row r="2143" spans="1:11">
      <c r="A2143" s="1" t="s">
        <v>223</v>
      </c>
      <c r="B2143" s="1" t="s">
        <v>294</v>
      </c>
      <c r="C2143" s="1">
        <v>2021</v>
      </c>
      <c r="D2143" s="14" t="s">
        <v>17</v>
      </c>
      <c r="E2143">
        <v>9</v>
      </c>
      <c r="F2143" s="10">
        <v>228450</v>
      </c>
      <c r="G2143" s="10">
        <v>148876</v>
      </c>
      <c r="J2143" s="10">
        <v>3004</v>
      </c>
      <c r="K2143" s="10">
        <v>124</v>
      </c>
    </row>
    <row r="2144" spans="1:11">
      <c r="A2144" s="1" t="s">
        <v>223</v>
      </c>
      <c r="B2144" s="1" t="s">
        <v>294</v>
      </c>
      <c r="C2144" s="1">
        <v>2021</v>
      </c>
      <c r="D2144" s="14" t="s">
        <v>18</v>
      </c>
      <c r="E2144">
        <v>10</v>
      </c>
      <c r="F2144" s="10">
        <v>210000</v>
      </c>
      <c r="J2144" s="10">
        <v>176</v>
      </c>
    </row>
    <row r="2145" spans="1:13">
      <c r="A2145" s="1" t="s">
        <v>223</v>
      </c>
      <c r="B2145" s="1" t="s">
        <v>294</v>
      </c>
      <c r="C2145" s="1">
        <v>2021</v>
      </c>
      <c r="D2145" s="14" t="s">
        <v>19</v>
      </c>
      <c r="E2145">
        <v>11</v>
      </c>
      <c r="F2145" s="10">
        <v>3692317</v>
      </c>
      <c r="G2145" s="10">
        <v>20000</v>
      </c>
      <c r="J2145" s="10">
        <v>1046</v>
      </c>
      <c r="K2145" s="10">
        <v>5</v>
      </c>
    </row>
    <row r="2146" spans="1:13">
      <c r="A2146" s="1" t="s">
        <v>223</v>
      </c>
      <c r="B2146" s="1" t="s">
        <v>294</v>
      </c>
      <c r="C2146" s="1">
        <v>2021</v>
      </c>
      <c r="D2146" s="14" t="s">
        <v>20</v>
      </c>
      <c r="E2146">
        <v>12</v>
      </c>
      <c r="G2146" s="10">
        <v>143000</v>
      </c>
      <c r="J2146" s="10">
        <v>671</v>
      </c>
      <c r="K2146" s="10">
        <v>13</v>
      </c>
    </row>
    <row r="2147" spans="1:13">
      <c r="A2147" s="1" t="s">
        <v>223</v>
      </c>
      <c r="B2147" s="1" t="s">
        <v>294</v>
      </c>
      <c r="C2147" s="1">
        <v>2021</v>
      </c>
      <c r="D2147" s="14" t="s">
        <v>21</v>
      </c>
      <c r="E2147">
        <v>13</v>
      </c>
      <c r="F2147" s="10">
        <v>9116315</v>
      </c>
      <c r="G2147" s="10">
        <v>257700</v>
      </c>
      <c r="H2147" s="10">
        <v>80</v>
      </c>
      <c r="I2147" s="10">
        <v>19295302</v>
      </c>
      <c r="J2147" s="10">
        <v>225451</v>
      </c>
      <c r="K2147" s="10">
        <v>350</v>
      </c>
    </row>
    <row r="2148" spans="1:13">
      <c r="A2148" s="1" t="s">
        <v>223</v>
      </c>
      <c r="B2148" s="1" t="s">
        <v>294</v>
      </c>
      <c r="C2148" s="1">
        <v>2021</v>
      </c>
      <c r="D2148" s="14" t="s">
        <v>22</v>
      </c>
      <c r="E2148">
        <v>14</v>
      </c>
      <c r="F2148" s="10">
        <v>527039</v>
      </c>
      <c r="G2148" s="10">
        <v>20914275</v>
      </c>
      <c r="H2148" s="10">
        <v>1</v>
      </c>
      <c r="I2148" s="10">
        <v>575362</v>
      </c>
      <c r="J2148" s="10">
        <v>57944</v>
      </c>
      <c r="K2148" s="10">
        <v>87</v>
      </c>
    </row>
    <row r="2149" spans="1:13">
      <c r="A2149" s="1" t="s">
        <v>223</v>
      </c>
      <c r="B2149" s="1" t="s">
        <v>294</v>
      </c>
      <c r="C2149" s="1">
        <v>2021</v>
      </c>
      <c r="D2149" s="14" t="s">
        <v>23</v>
      </c>
      <c r="E2149">
        <v>15</v>
      </c>
      <c r="F2149" s="10">
        <v>372000</v>
      </c>
      <c r="G2149" s="10">
        <v>375750</v>
      </c>
      <c r="H2149" s="10">
        <v>1</v>
      </c>
      <c r="I2149" s="10">
        <v>468240</v>
      </c>
      <c r="J2149" s="10">
        <v>7532</v>
      </c>
    </row>
    <row r="2150" spans="1:13">
      <c r="A2150" s="1" t="s">
        <v>223</v>
      </c>
      <c r="B2150" s="1" t="s">
        <v>294</v>
      </c>
      <c r="C2150" s="1">
        <v>2021</v>
      </c>
      <c r="D2150" s="14" t="s">
        <v>24</v>
      </c>
      <c r="E2150">
        <v>16</v>
      </c>
      <c r="F2150" s="10">
        <v>179150</v>
      </c>
      <c r="G2150" s="10">
        <v>277200</v>
      </c>
      <c r="H2150" s="10">
        <v>2</v>
      </c>
      <c r="I2150" s="10">
        <v>658750</v>
      </c>
      <c r="J2150" s="10">
        <v>78204</v>
      </c>
      <c r="K2150" s="10">
        <v>34</v>
      </c>
    </row>
    <row r="2151" spans="1:13">
      <c r="A2151" s="1" t="s">
        <v>223</v>
      </c>
      <c r="B2151" s="1" t="s">
        <v>294</v>
      </c>
      <c r="C2151" s="1">
        <v>2021</v>
      </c>
      <c r="D2151" s="14" t="s">
        <v>25</v>
      </c>
      <c r="E2151">
        <v>17</v>
      </c>
      <c r="F2151" s="10">
        <f>SUM(F2152:F2157)</f>
        <v>4014780</v>
      </c>
      <c r="G2151" s="10">
        <f>SUM(G2152:G2157)</f>
        <v>5280047</v>
      </c>
      <c r="H2151" s="10">
        <f>SUM(H2152:H2157)</f>
        <v>11</v>
      </c>
      <c r="I2151" s="10">
        <f>SUM(I2152:I2157)</f>
        <v>2163730</v>
      </c>
      <c r="J2151" s="10">
        <f>SUM(J2152:J2157)</f>
        <v>329063</v>
      </c>
      <c r="K2151" s="10">
        <f>SUM(K2152:K2157)</f>
        <v>402</v>
      </c>
      <c r="M2151" s="15"/>
    </row>
    <row r="2152" spans="1:13">
      <c r="A2152" s="1" t="s">
        <v>223</v>
      </c>
      <c r="B2152" s="1" t="s">
        <v>294</v>
      </c>
      <c r="C2152" s="1">
        <v>2021</v>
      </c>
      <c r="D2152" s="14" t="s">
        <v>26</v>
      </c>
      <c r="E2152">
        <v>18</v>
      </c>
      <c r="F2152" s="10">
        <v>42000</v>
      </c>
      <c r="G2152" s="10">
        <v>98098</v>
      </c>
      <c r="J2152" s="10">
        <v>31533</v>
      </c>
      <c r="K2152" s="10">
        <v>34</v>
      </c>
      <c r="M2152" s="15"/>
    </row>
    <row r="2153" spans="1:13">
      <c r="A2153" s="1" t="s">
        <v>223</v>
      </c>
      <c r="B2153" s="1" t="s">
        <v>294</v>
      </c>
      <c r="C2153" s="1">
        <v>2021</v>
      </c>
      <c r="D2153" s="14" t="s">
        <v>27</v>
      </c>
      <c r="E2153">
        <v>19</v>
      </c>
      <c r="F2153" s="10">
        <v>2375000</v>
      </c>
      <c r="G2153" s="10">
        <v>211750</v>
      </c>
      <c r="H2153" s="10">
        <v>1</v>
      </c>
      <c r="I2153" s="10">
        <v>263000</v>
      </c>
      <c r="J2153" s="10">
        <v>1039</v>
      </c>
      <c r="K2153" s="10">
        <v>14</v>
      </c>
      <c r="M2153" s="15"/>
    </row>
    <row r="2154" spans="1:13">
      <c r="A2154" s="1" t="s">
        <v>223</v>
      </c>
      <c r="B2154" s="1" t="s">
        <v>294</v>
      </c>
      <c r="C2154" s="1">
        <v>2021</v>
      </c>
      <c r="D2154" s="14" t="s">
        <v>28</v>
      </c>
      <c r="E2154">
        <v>20</v>
      </c>
      <c r="G2154" s="10">
        <v>170000</v>
      </c>
      <c r="H2154" s="10">
        <v>1</v>
      </c>
      <c r="I2154" s="10">
        <v>70000</v>
      </c>
      <c r="J2154" s="10">
        <v>20124</v>
      </c>
      <c r="K2154" s="10">
        <v>33</v>
      </c>
      <c r="M2154" s="15"/>
    </row>
    <row r="2155" spans="1:13">
      <c r="A2155" s="1" t="s">
        <v>223</v>
      </c>
      <c r="B2155" s="1" t="s">
        <v>294</v>
      </c>
      <c r="C2155" s="1">
        <v>2021</v>
      </c>
      <c r="D2155" s="14" t="s">
        <v>29</v>
      </c>
      <c r="E2155">
        <v>21</v>
      </c>
      <c r="F2155" s="10">
        <v>60000</v>
      </c>
      <c r="J2155" s="10">
        <v>250</v>
      </c>
      <c r="K2155" s="10">
        <v>12</v>
      </c>
    </row>
    <row r="2156" spans="1:13">
      <c r="A2156" s="1" t="s">
        <v>223</v>
      </c>
      <c r="B2156" s="1" t="s">
        <v>294</v>
      </c>
      <c r="C2156" s="1">
        <v>2021</v>
      </c>
      <c r="D2156" s="14" t="s">
        <v>30</v>
      </c>
      <c r="E2156">
        <v>22</v>
      </c>
      <c r="F2156" s="10">
        <v>240670</v>
      </c>
      <c r="G2156" s="10">
        <v>189955</v>
      </c>
      <c r="H2156" s="10">
        <v>1</v>
      </c>
      <c r="I2156" s="10">
        <v>114943</v>
      </c>
      <c r="J2156" s="10">
        <v>28030</v>
      </c>
      <c r="K2156" s="10">
        <v>139</v>
      </c>
    </row>
    <row r="2157" spans="1:13">
      <c r="A2157" s="1" t="s">
        <v>223</v>
      </c>
      <c r="B2157" s="1" t="s">
        <v>294</v>
      </c>
      <c r="C2157" s="1">
        <v>2021</v>
      </c>
      <c r="D2157" s="38" t="s">
        <v>246</v>
      </c>
      <c r="E2157">
        <v>23</v>
      </c>
      <c r="F2157" s="10">
        <v>1297110</v>
      </c>
      <c r="G2157" s="10">
        <v>4610244</v>
      </c>
      <c r="H2157" s="10">
        <v>8</v>
      </c>
      <c r="I2157" s="10">
        <v>1715787</v>
      </c>
      <c r="J2157" s="10">
        <v>248087</v>
      </c>
      <c r="K2157" s="10">
        <v>170</v>
      </c>
    </row>
    <row r="2158" spans="1:13">
      <c r="A2158" s="1" t="s">
        <v>223</v>
      </c>
      <c r="B2158" s="1" t="s">
        <v>294</v>
      </c>
      <c r="C2158" s="1">
        <v>2021</v>
      </c>
      <c r="D2158" s="14" t="s">
        <v>31</v>
      </c>
      <c r="E2158">
        <v>24</v>
      </c>
      <c r="F2158" s="10">
        <v>1126000</v>
      </c>
      <c r="G2158" s="10">
        <v>224200</v>
      </c>
      <c r="H2158" s="10">
        <v>1</v>
      </c>
      <c r="I2158" s="10">
        <v>230000</v>
      </c>
      <c r="J2158" s="10">
        <v>200466</v>
      </c>
      <c r="K2158" s="10">
        <v>56</v>
      </c>
    </row>
    <row r="2159" spans="1:13">
      <c r="A2159" s="1" t="s">
        <v>223</v>
      </c>
      <c r="B2159" s="1" t="s">
        <v>294</v>
      </c>
      <c r="C2159" s="1">
        <v>2021</v>
      </c>
      <c r="D2159" s="14" t="s">
        <v>32</v>
      </c>
      <c r="E2159">
        <v>25</v>
      </c>
      <c r="F2159" s="10">
        <v>1244930</v>
      </c>
      <c r="G2159" s="10">
        <v>2907979</v>
      </c>
      <c r="H2159" s="10">
        <v>2</v>
      </c>
      <c r="I2159" s="10">
        <v>810863</v>
      </c>
      <c r="J2159" s="10">
        <v>24583</v>
      </c>
      <c r="K2159" s="10">
        <v>196</v>
      </c>
    </row>
    <row r="2160" spans="1:13">
      <c r="A2160" s="1" t="s">
        <v>223</v>
      </c>
      <c r="B2160" s="1" t="s">
        <v>294</v>
      </c>
      <c r="C2160" s="1">
        <v>2021</v>
      </c>
      <c r="D2160" s="14" t="s">
        <v>33</v>
      </c>
      <c r="E2160">
        <v>26</v>
      </c>
      <c r="F2160" s="10">
        <v>25141983</v>
      </c>
      <c r="G2160" s="10">
        <v>195102049</v>
      </c>
      <c r="H2160" s="10">
        <v>1</v>
      </c>
      <c r="I2160" s="10">
        <v>194650</v>
      </c>
      <c r="J2160" s="10">
        <v>255510</v>
      </c>
      <c r="K2160" s="10">
        <v>240</v>
      </c>
    </row>
    <row r="2161" spans="1:11">
      <c r="A2161" s="1" t="s">
        <v>223</v>
      </c>
      <c r="B2161" s="1" t="s">
        <v>294</v>
      </c>
      <c r="C2161" s="1">
        <v>2021</v>
      </c>
      <c r="D2161" s="14" t="s">
        <v>34</v>
      </c>
      <c r="E2161">
        <v>27</v>
      </c>
      <c r="F2161" s="10">
        <v>561700</v>
      </c>
      <c r="G2161" s="10">
        <v>321020</v>
      </c>
      <c r="H2161" s="10">
        <v>3</v>
      </c>
      <c r="I2161" s="10">
        <v>945078</v>
      </c>
      <c r="J2161" s="10">
        <v>36349</v>
      </c>
    </row>
    <row r="2162" spans="1:11">
      <c r="A2162" s="1" t="s">
        <v>207</v>
      </c>
      <c r="B2162" s="1" t="s">
        <v>286</v>
      </c>
      <c r="C2162" s="1">
        <v>2021</v>
      </c>
      <c r="D2162" s="14" t="s">
        <v>9</v>
      </c>
      <c r="E2162">
        <v>1</v>
      </c>
      <c r="F2162" s="10">
        <f>SUM(F2163:F2168)</f>
        <v>0</v>
      </c>
      <c r="G2162" s="10">
        <f>SUM(G2163:G2168)</f>
        <v>0</v>
      </c>
      <c r="H2162" s="10">
        <f>SUM(H2163:H2168)</f>
        <v>0</v>
      </c>
      <c r="I2162" s="10">
        <f>SUM(I2163:I2168)</f>
        <v>0</v>
      </c>
      <c r="J2162" s="10">
        <f>SUM(J2163:J2168)</f>
        <v>8219</v>
      </c>
      <c r="K2162" s="10">
        <f>SUM(K2163:K2168)</f>
        <v>10</v>
      </c>
    </row>
    <row r="2163" spans="1:11">
      <c r="A2163" s="1" t="s">
        <v>207</v>
      </c>
      <c r="B2163" s="1" t="s">
        <v>286</v>
      </c>
      <c r="C2163" s="1">
        <v>2021</v>
      </c>
      <c r="D2163" s="14" t="s">
        <v>10</v>
      </c>
      <c r="E2163">
        <v>2</v>
      </c>
      <c r="F2163" s="10">
        <v>0</v>
      </c>
      <c r="G2163" s="10">
        <v>0</v>
      </c>
      <c r="H2163" s="10">
        <v>0</v>
      </c>
      <c r="I2163" s="10">
        <v>0</v>
      </c>
      <c r="J2163" s="10">
        <v>180</v>
      </c>
      <c r="K2163" s="10">
        <v>2</v>
      </c>
    </row>
    <row r="2164" spans="1:11">
      <c r="A2164" s="1" t="s">
        <v>207</v>
      </c>
      <c r="B2164" s="1" t="s">
        <v>286</v>
      </c>
      <c r="C2164" s="1">
        <v>2021</v>
      </c>
      <c r="D2164" s="14" t="s">
        <v>11</v>
      </c>
      <c r="E2164">
        <v>3</v>
      </c>
      <c r="F2164" s="10">
        <v>0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</row>
    <row r="2165" spans="1:11">
      <c r="A2165" s="1" t="s">
        <v>207</v>
      </c>
      <c r="B2165" s="1" t="s">
        <v>286</v>
      </c>
      <c r="C2165" s="1">
        <v>2021</v>
      </c>
      <c r="D2165" s="14" t="s">
        <v>12</v>
      </c>
      <c r="E2165">
        <v>4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</row>
    <row r="2166" spans="1:11">
      <c r="A2166" s="1" t="s">
        <v>207</v>
      </c>
      <c r="B2166" s="1" t="s">
        <v>286</v>
      </c>
      <c r="C2166" s="1">
        <v>2021</v>
      </c>
      <c r="D2166" s="14" t="s">
        <v>13</v>
      </c>
      <c r="E2166">
        <v>5</v>
      </c>
      <c r="F2166" s="10">
        <v>0</v>
      </c>
      <c r="G2166" s="10">
        <v>0</v>
      </c>
      <c r="H2166" s="10">
        <v>0</v>
      </c>
      <c r="I2166" s="10">
        <v>0</v>
      </c>
      <c r="J2166" s="10">
        <v>180</v>
      </c>
      <c r="K2166" s="10">
        <v>1</v>
      </c>
    </row>
    <row r="2167" spans="1:11">
      <c r="A2167" s="1" t="s">
        <v>207</v>
      </c>
      <c r="B2167" s="1" t="s">
        <v>286</v>
      </c>
      <c r="C2167" s="1">
        <v>2021</v>
      </c>
      <c r="D2167" s="14" t="s">
        <v>14</v>
      </c>
      <c r="E2167">
        <v>6</v>
      </c>
      <c r="F2167" s="10">
        <v>0</v>
      </c>
      <c r="G2167" s="10">
        <v>0</v>
      </c>
      <c r="H2167" s="10">
        <v>0</v>
      </c>
      <c r="I2167" s="10">
        <v>0</v>
      </c>
      <c r="J2167" s="10">
        <v>2790</v>
      </c>
      <c r="K2167" s="10">
        <v>1</v>
      </c>
    </row>
    <row r="2168" spans="1:11">
      <c r="A2168" s="1" t="s">
        <v>207</v>
      </c>
      <c r="B2168" s="1" t="s">
        <v>286</v>
      </c>
      <c r="C2168" s="1">
        <v>2021</v>
      </c>
      <c r="D2168" s="14" t="s">
        <v>15</v>
      </c>
      <c r="E2168">
        <v>7</v>
      </c>
      <c r="F2168" s="10">
        <v>0</v>
      </c>
      <c r="G2168" s="10">
        <v>0</v>
      </c>
      <c r="H2168" s="10">
        <v>0</v>
      </c>
      <c r="I2168" s="10">
        <v>0</v>
      </c>
      <c r="J2168" s="10">
        <v>5069</v>
      </c>
      <c r="K2168" s="10">
        <v>6</v>
      </c>
    </row>
    <row r="2169" spans="1:11">
      <c r="A2169" s="1" t="s">
        <v>207</v>
      </c>
      <c r="B2169" s="1" t="s">
        <v>286</v>
      </c>
      <c r="C2169" s="1">
        <v>2021</v>
      </c>
      <c r="D2169" s="14" t="s">
        <v>16</v>
      </c>
      <c r="E2169">
        <v>8</v>
      </c>
      <c r="F2169" s="10">
        <v>0</v>
      </c>
      <c r="G2169" s="10">
        <v>0</v>
      </c>
      <c r="H2169" s="10">
        <v>0</v>
      </c>
      <c r="I2169" s="10">
        <v>0</v>
      </c>
      <c r="J2169" s="10">
        <v>446</v>
      </c>
      <c r="K2169" s="10">
        <v>1</v>
      </c>
    </row>
    <row r="2170" spans="1:11">
      <c r="A2170" s="1" t="s">
        <v>207</v>
      </c>
      <c r="B2170" s="1" t="s">
        <v>286</v>
      </c>
      <c r="C2170" s="1">
        <v>2021</v>
      </c>
      <c r="D2170" s="14" t="s">
        <v>17</v>
      </c>
      <c r="E2170">
        <v>9</v>
      </c>
      <c r="F2170" s="10">
        <v>0</v>
      </c>
      <c r="G2170" s="10">
        <v>0</v>
      </c>
      <c r="H2170" s="10">
        <v>0</v>
      </c>
      <c r="I2170" s="10">
        <v>0</v>
      </c>
      <c r="J2170" s="10">
        <v>452</v>
      </c>
      <c r="K2170" s="10">
        <v>5</v>
      </c>
    </row>
    <row r="2171" spans="1:11">
      <c r="A2171" s="1" t="s">
        <v>207</v>
      </c>
      <c r="B2171" s="1" t="s">
        <v>286</v>
      </c>
      <c r="C2171" s="1">
        <v>2021</v>
      </c>
      <c r="D2171" s="14" t="s">
        <v>18</v>
      </c>
      <c r="E2171">
        <v>10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</row>
    <row r="2172" spans="1:11">
      <c r="A2172" s="1" t="s">
        <v>207</v>
      </c>
      <c r="B2172" s="1" t="s">
        <v>286</v>
      </c>
      <c r="C2172" s="1">
        <v>2021</v>
      </c>
      <c r="D2172" s="14" t="s">
        <v>19</v>
      </c>
      <c r="E2172">
        <v>11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</row>
    <row r="2173" spans="1:11">
      <c r="A2173" s="1" t="s">
        <v>207</v>
      </c>
      <c r="B2173" s="1" t="s">
        <v>286</v>
      </c>
      <c r="C2173" s="1">
        <v>2021</v>
      </c>
      <c r="D2173" s="14" t="s">
        <v>20</v>
      </c>
      <c r="E2173">
        <v>12</v>
      </c>
      <c r="F2173" s="10">
        <v>0</v>
      </c>
      <c r="G2173" s="10">
        <v>0</v>
      </c>
      <c r="H2173" s="10">
        <v>0</v>
      </c>
      <c r="I2173" s="10">
        <v>0</v>
      </c>
      <c r="J2173" s="10">
        <v>5658</v>
      </c>
      <c r="K2173" s="10">
        <v>5</v>
      </c>
    </row>
    <row r="2174" spans="1:11">
      <c r="A2174" s="1" t="s">
        <v>207</v>
      </c>
      <c r="B2174" s="1" t="s">
        <v>286</v>
      </c>
      <c r="C2174" s="1">
        <v>2021</v>
      </c>
      <c r="D2174" s="14" t="s">
        <v>21</v>
      </c>
      <c r="E2174">
        <v>13</v>
      </c>
      <c r="F2174" s="10">
        <v>0</v>
      </c>
      <c r="G2174" s="10">
        <v>0</v>
      </c>
      <c r="H2174" s="10">
        <v>0</v>
      </c>
      <c r="I2174" s="10">
        <v>0</v>
      </c>
      <c r="J2174" s="10">
        <v>11127</v>
      </c>
      <c r="K2174" s="10">
        <v>16</v>
      </c>
    </row>
    <row r="2175" spans="1:11">
      <c r="A2175" s="1" t="s">
        <v>207</v>
      </c>
      <c r="B2175" s="1" t="s">
        <v>286</v>
      </c>
      <c r="C2175" s="1">
        <v>2021</v>
      </c>
      <c r="D2175" s="14" t="s">
        <v>22</v>
      </c>
      <c r="E2175">
        <v>14</v>
      </c>
      <c r="F2175" s="10">
        <v>0</v>
      </c>
      <c r="G2175" s="10">
        <v>0</v>
      </c>
      <c r="H2175" s="10">
        <v>0</v>
      </c>
      <c r="I2175" s="10">
        <v>0</v>
      </c>
      <c r="J2175" s="10">
        <v>6216</v>
      </c>
      <c r="K2175" s="10">
        <v>42</v>
      </c>
    </row>
    <row r="2176" spans="1:11">
      <c r="A2176" s="1" t="s">
        <v>207</v>
      </c>
      <c r="B2176" s="1" t="s">
        <v>286</v>
      </c>
      <c r="C2176" s="1">
        <v>2021</v>
      </c>
      <c r="D2176" s="14" t="s">
        <v>23</v>
      </c>
      <c r="E2176">
        <v>15</v>
      </c>
      <c r="F2176" s="10">
        <v>0</v>
      </c>
      <c r="G2176" s="10">
        <v>0</v>
      </c>
      <c r="H2176" s="10">
        <v>0</v>
      </c>
      <c r="I2176" s="10">
        <v>0</v>
      </c>
      <c r="J2176" s="10">
        <v>22062</v>
      </c>
    </row>
    <row r="2177" spans="1:13">
      <c r="A2177" s="1" t="s">
        <v>207</v>
      </c>
      <c r="B2177" s="1" t="s">
        <v>286</v>
      </c>
      <c r="C2177" s="1">
        <v>2021</v>
      </c>
      <c r="D2177" s="14" t="s">
        <v>24</v>
      </c>
      <c r="E2177">
        <v>16</v>
      </c>
      <c r="F2177" s="10">
        <v>0</v>
      </c>
      <c r="G2177" s="10">
        <v>0</v>
      </c>
      <c r="H2177" s="10">
        <v>0</v>
      </c>
      <c r="I2177" s="10">
        <v>0</v>
      </c>
      <c r="J2177" s="10">
        <v>62049</v>
      </c>
      <c r="K2177" s="10">
        <v>49</v>
      </c>
    </row>
    <row r="2178" spans="1:13">
      <c r="A2178" s="1" t="s">
        <v>207</v>
      </c>
      <c r="B2178" s="1" t="s">
        <v>286</v>
      </c>
      <c r="C2178" s="1">
        <v>2021</v>
      </c>
      <c r="D2178" s="14" t="s">
        <v>25</v>
      </c>
      <c r="E2178">
        <v>17</v>
      </c>
      <c r="F2178" s="10">
        <f>SUM(F2179:F2184)</f>
        <v>0</v>
      </c>
      <c r="G2178" s="10">
        <f>SUM(G2179:G2184)</f>
        <v>0</v>
      </c>
      <c r="H2178" s="10">
        <f>SUM(H2179:H2184)</f>
        <v>0</v>
      </c>
      <c r="I2178" s="10">
        <f>SUM(I2179:I2184)</f>
        <v>0</v>
      </c>
      <c r="J2178" s="10">
        <f>SUM(J2179:J2184)</f>
        <v>86280</v>
      </c>
      <c r="K2178" s="10">
        <f>SUM(K2179:K2184)</f>
        <v>0</v>
      </c>
      <c r="M2178" s="15"/>
    </row>
    <row r="2179" spans="1:13">
      <c r="A2179" s="1" t="s">
        <v>207</v>
      </c>
      <c r="B2179" s="1" t="s">
        <v>286</v>
      </c>
      <c r="C2179" s="1">
        <v>2021</v>
      </c>
      <c r="D2179" s="14" t="s">
        <v>26</v>
      </c>
      <c r="E2179">
        <v>18</v>
      </c>
      <c r="F2179" s="10">
        <v>0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M2179" s="15"/>
    </row>
    <row r="2180" spans="1:13">
      <c r="A2180" s="1" t="s">
        <v>207</v>
      </c>
      <c r="B2180" s="1" t="s">
        <v>286</v>
      </c>
      <c r="C2180" s="1">
        <v>2021</v>
      </c>
      <c r="D2180" s="14" t="s">
        <v>27</v>
      </c>
      <c r="E2180">
        <v>19</v>
      </c>
      <c r="F2180" s="10">
        <v>0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M2180" s="15"/>
    </row>
    <row r="2181" spans="1:13">
      <c r="A2181" s="1" t="s">
        <v>207</v>
      </c>
      <c r="B2181" s="1" t="s">
        <v>286</v>
      </c>
      <c r="C2181" s="1">
        <v>2021</v>
      </c>
      <c r="D2181" s="14" t="s">
        <v>28</v>
      </c>
      <c r="E2181">
        <v>20</v>
      </c>
      <c r="F2181" s="10">
        <v>0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M2181" s="15"/>
    </row>
    <row r="2182" spans="1:13">
      <c r="A2182" s="1" t="s">
        <v>207</v>
      </c>
      <c r="B2182" s="1" t="s">
        <v>286</v>
      </c>
      <c r="C2182" s="1">
        <v>2021</v>
      </c>
      <c r="D2182" s="14" t="s">
        <v>29</v>
      </c>
      <c r="E2182">
        <v>21</v>
      </c>
      <c r="F2182" s="10">
        <v>0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</row>
    <row r="2183" spans="1:13">
      <c r="A2183" s="1" t="s">
        <v>207</v>
      </c>
      <c r="B2183" s="1" t="s">
        <v>286</v>
      </c>
      <c r="C2183" s="1">
        <v>2021</v>
      </c>
      <c r="D2183" s="14" t="s">
        <v>30</v>
      </c>
      <c r="E2183">
        <v>22</v>
      </c>
      <c r="F2183" s="10">
        <v>0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</row>
    <row r="2184" spans="1:13">
      <c r="A2184" s="1" t="s">
        <v>207</v>
      </c>
      <c r="B2184" s="1" t="s">
        <v>286</v>
      </c>
      <c r="C2184" s="1">
        <v>2021</v>
      </c>
      <c r="D2184" s="38" t="s">
        <v>246</v>
      </c>
      <c r="E2184">
        <v>23</v>
      </c>
      <c r="F2184" s="10">
        <v>0</v>
      </c>
      <c r="G2184" s="10">
        <v>0</v>
      </c>
      <c r="H2184" s="10">
        <v>0</v>
      </c>
      <c r="I2184" s="10">
        <v>0</v>
      </c>
      <c r="J2184" s="10">
        <v>86280</v>
      </c>
      <c r="K2184" s="10">
        <v>0</v>
      </c>
    </row>
    <row r="2185" spans="1:13">
      <c r="A2185" s="1" t="s">
        <v>207</v>
      </c>
      <c r="B2185" s="1" t="s">
        <v>286</v>
      </c>
      <c r="C2185" s="1">
        <v>2021</v>
      </c>
      <c r="D2185" s="14" t="s">
        <v>31</v>
      </c>
      <c r="E2185">
        <v>24</v>
      </c>
      <c r="F2185" s="10">
        <v>0</v>
      </c>
      <c r="G2185" s="10">
        <v>0</v>
      </c>
      <c r="H2185" s="10">
        <v>0</v>
      </c>
      <c r="I2185" s="10">
        <v>0</v>
      </c>
      <c r="J2185" s="10">
        <v>45279</v>
      </c>
      <c r="K2185" s="10">
        <v>77</v>
      </c>
    </row>
    <row r="2186" spans="1:13">
      <c r="A2186" s="1" t="s">
        <v>207</v>
      </c>
      <c r="B2186" s="1" t="s">
        <v>286</v>
      </c>
      <c r="C2186" s="1">
        <v>2021</v>
      </c>
      <c r="D2186" s="14" t="s">
        <v>32</v>
      </c>
      <c r="E2186">
        <v>25</v>
      </c>
      <c r="F2186" s="10">
        <v>0</v>
      </c>
      <c r="G2186" s="10">
        <v>0</v>
      </c>
      <c r="H2186" s="10">
        <v>0</v>
      </c>
      <c r="I2186" s="10">
        <v>0</v>
      </c>
      <c r="J2186" s="10">
        <v>240260</v>
      </c>
      <c r="K2186" s="10">
        <v>87</v>
      </c>
    </row>
    <row r="2187" spans="1:13">
      <c r="A2187" s="1" t="s">
        <v>207</v>
      </c>
      <c r="B2187" s="1" t="s">
        <v>286</v>
      </c>
      <c r="C2187" s="1">
        <v>2021</v>
      </c>
      <c r="D2187" s="14" t="s">
        <v>33</v>
      </c>
      <c r="E2187">
        <v>26</v>
      </c>
      <c r="F2187" s="10">
        <v>0</v>
      </c>
      <c r="G2187" s="10">
        <v>0</v>
      </c>
      <c r="H2187" s="10">
        <v>0</v>
      </c>
      <c r="I2187" s="10">
        <v>0</v>
      </c>
      <c r="J2187" s="10">
        <v>65181</v>
      </c>
      <c r="K2187" s="10">
        <v>92</v>
      </c>
    </row>
    <row r="2188" spans="1:13">
      <c r="A2188" s="1" t="s">
        <v>207</v>
      </c>
      <c r="B2188" s="1" t="s">
        <v>286</v>
      </c>
      <c r="C2188" s="1">
        <v>2021</v>
      </c>
      <c r="D2188" s="14" t="s">
        <v>34</v>
      </c>
      <c r="E2188">
        <v>27</v>
      </c>
      <c r="F2188" s="10">
        <v>0</v>
      </c>
      <c r="G2188" s="10">
        <v>0</v>
      </c>
      <c r="H2188" s="10">
        <v>0</v>
      </c>
      <c r="I2188" s="10">
        <v>0</v>
      </c>
      <c r="J2188" s="10">
        <v>156</v>
      </c>
    </row>
    <row r="2189" spans="1:13">
      <c r="A2189" s="1" t="s">
        <v>282</v>
      </c>
      <c r="B2189" s="1" t="s">
        <v>277</v>
      </c>
      <c r="C2189" s="1">
        <v>2021</v>
      </c>
      <c r="D2189" s="14" t="s">
        <v>9</v>
      </c>
      <c r="E2189">
        <v>1</v>
      </c>
      <c r="F2189" s="10">
        <f>SUM(F2190:F2195)</f>
        <v>150000</v>
      </c>
      <c r="G2189" s="10">
        <f>SUM(G2190:G2195)</f>
        <v>88717</v>
      </c>
      <c r="H2189" s="10">
        <f>SUM(H2190:H2195)</f>
        <v>2</v>
      </c>
      <c r="I2189" s="10">
        <f>SUM(I2190:I2195)</f>
        <v>1595080</v>
      </c>
      <c r="J2189" s="10">
        <f>SUM(J2190:J2195)</f>
        <v>94968</v>
      </c>
      <c r="K2189" s="10">
        <f>SUM(K2190:K2195)</f>
        <v>87</v>
      </c>
    </row>
    <row r="2190" spans="1:13">
      <c r="A2190" s="1" t="s">
        <v>282</v>
      </c>
      <c r="B2190" s="1" t="s">
        <v>277</v>
      </c>
      <c r="C2190" s="1">
        <v>2021</v>
      </c>
      <c r="D2190" s="14" t="s">
        <v>10</v>
      </c>
      <c r="E2190">
        <v>2</v>
      </c>
      <c r="J2190" s="10">
        <v>29</v>
      </c>
    </row>
    <row r="2191" spans="1:13">
      <c r="A2191" s="1" t="s">
        <v>282</v>
      </c>
      <c r="B2191" s="1" t="s">
        <v>277</v>
      </c>
      <c r="C2191" s="1">
        <v>2021</v>
      </c>
      <c r="D2191" s="14" t="s">
        <v>11</v>
      </c>
      <c r="E2191">
        <v>3</v>
      </c>
      <c r="J2191" s="10">
        <v>109</v>
      </c>
    </row>
    <row r="2192" spans="1:13">
      <c r="A2192" s="1" t="s">
        <v>282</v>
      </c>
      <c r="B2192" s="1" t="s">
        <v>277</v>
      </c>
      <c r="C2192" s="1">
        <v>2021</v>
      </c>
      <c r="D2192" s="14" t="s">
        <v>12</v>
      </c>
      <c r="E2192">
        <v>4</v>
      </c>
      <c r="G2192" s="10">
        <v>36867</v>
      </c>
      <c r="J2192" s="10">
        <v>1935</v>
      </c>
      <c r="K2192" s="10">
        <v>4</v>
      </c>
    </row>
    <row r="2193" spans="1:13">
      <c r="A2193" s="1" t="s">
        <v>282</v>
      </c>
      <c r="B2193" s="1" t="s">
        <v>277</v>
      </c>
      <c r="C2193" s="1">
        <v>2021</v>
      </c>
      <c r="D2193" s="14" t="s">
        <v>13</v>
      </c>
      <c r="E2193">
        <v>5</v>
      </c>
      <c r="J2193" s="10">
        <v>225</v>
      </c>
      <c r="K2193" s="10">
        <v>9</v>
      </c>
    </row>
    <row r="2194" spans="1:13">
      <c r="A2194" s="1" t="s">
        <v>282</v>
      </c>
      <c r="B2194" s="1" t="s">
        <v>277</v>
      </c>
      <c r="C2194" s="1">
        <v>2021</v>
      </c>
      <c r="D2194" s="14" t="s">
        <v>14</v>
      </c>
      <c r="E2194">
        <v>6</v>
      </c>
      <c r="J2194" s="10">
        <v>7746</v>
      </c>
      <c r="K2194" s="10">
        <v>60</v>
      </c>
    </row>
    <row r="2195" spans="1:13">
      <c r="A2195" s="1" t="s">
        <v>282</v>
      </c>
      <c r="B2195" s="1" t="s">
        <v>277</v>
      </c>
      <c r="C2195" s="1">
        <v>2021</v>
      </c>
      <c r="D2195" s="14" t="s">
        <v>15</v>
      </c>
      <c r="E2195">
        <v>7</v>
      </c>
      <c r="F2195" s="10">
        <v>150000</v>
      </c>
      <c r="G2195" s="10">
        <v>51850</v>
      </c>
      <c r="H2195" s="10">
        <v>2</v>
      </c>
      <c r="I2195" s="10">
        <v>1595080</v>
      </c>
      <c r="J2195" s="10">
        <v>84924</v>
      </c>
      <c r="K2195" s="10">
        <v>14</v>
      </c>
    </row>
    <row r="2196" spans="1:13">
      <c r="A2196" s="1" t="s">
        <v>282</v>
      </c>
      <c r="B2196" s="1" t="s">
        <v>277</v>
      </c>
      <c r="C2196" s="1">
        <v>2021</v>
      </c>
      <c r="D2196" s="14" t="s">
        <v>16</v>
      </c>
      <c r="E2196">
        <v>8</v>
      </c>
      <c r="F2196" s="10">
        <v>1507000</v>
      </c>
      <c r="G2196" s="10">
        <v>146700</v>
      </c>
      <c r="J2196" s="10">
        <v>1188</v>
      </c>
      <c r="K2196" s="10">
        <v>33</v>
      </c>
    </row>
    <row r="2197" spans="1:13">
      <c r="A2197" s="1" t="s">
        <v>282</v>
      </c>
      <c r="B2197" s="1" t="s">
        <v>277</v>
      </c>
      <c r="C2197" s="1">
        <v>2021</v>
      </c>
      <c r="D2197" s="14" t="s">
        <v>17</v>
      </c>
      <c r="E2197">
        <v>9</v>
      </c>
      <c r="F2197" s="10">
        <v>3462389</v>
      </c>
      <c r="G2197" s="10">
        <v>36867</v>
      </c>
      <c r="H2197" s="10">
        <v>5</v>
      </c>
      <c r="I2197" s="10">
        <v>835000</v>
      </c>
      <c r="J2197" s="10">
        <v>4751</v>
      </c>
      <c r="K2197" s="10">
        <v>93</v>
      </c>
    </row>
    <row r="2198" spans="1:13">
      <c r="A2198" s="1" t="s">
        <v>282</v>
      </c>
      <c r="B2198" s="1" t="s">
        <v>277</v>
      </c>
      <c r="C2198" s="1">
        <v>2021</v>
      </c>
      <c r="D2198" s="14" t="s">
        <v>18</v>
      </c>
      <c r="E2198">
        <v>10</v>
      </c>
      <c r="F2198" s="10">
        <v>73476</v>
      </c>
      <c r="G2198" s="10">
        <v>2700</v>
      </c>
      <c r="J2198" s="10">
        <v>49</v>
      </c>
    </row>
    <row r="2199" spans="1:13">
      <c r="A2199" s="1" t="s">
        <v>282</v>
      </c>
      <c r="B2199" s="1" t="s">
        <v>277</v>
      </c>
      <c r="C2199" s="1">
        <v>2021</v>
      </c>
      <c r="D2199" s="14" t="s">
        <v>19</v>
      </c>
      <c r="E2199">
        <v>11</v>
      </c>
      <c r="F2199" s="10">
        <v>225250</v>
      </c>
      <c r="J2199" s="10">
        <v>851</v>
      </c>
      <c r="K2199" s="10">
        <v>1</v>
      </c>
    </row>
    <row r="2200" spans="1:13">
      <c r="A2200" s="1" t="s">
        <v>282</v>
      </c>
      <c r="B2200" s="1" t="s">
        <v>277</v>
      </c>
      <c r="C2200" s="1">
        <v>2021</v>
      </c>
      <c r="D2200" s="14" t="s">
        <v>20</v>
      </c>
      <c r="E2200">
        <v>12</v>
      </c>
      <c r="F2200" s="10">
        <v>1872000</v>
      </c>
      <c r="G2200" s="10">
        <v>711684</v>
      </c>
      <c r="H2200" s="10">
        <v>1</v>
      </c>
      <c r="I2200" s="10">
        <v>996967</v>
      </c>
      <c r="J2200" s="10">
        <v>1178</v>
      </c>
      <c r="K2200" s="10">
        <v>57</v>
      </c>
    </row>
    <row r="2201" spans="1:13">
      <c r="A2201" s="1" t="s">
        <v>282</v>
      </c>
      <c r="B2201" s="1" t="s">
        <v>277</v>
      </c>
      <c r="C2201" s="1">
        <v>2021</v>
      </c>
      <c r="D2201" s="14" t="s">
        <v>21</v>
      </c>
      <c r="E2201">
        <v>13</v>
      </c>
      <c r="F2201" s="10">
        <v>665507</v>
      </c>
      <c r="G2201" s="10">
        <v>383957</v>
      </c>
      <c r="J2201" s="10">
        <v>50781</v>
      </c>
      <c r="K2201" s="10">
        <v>163</v>
      </c>
    </row>
    <row r="2202" spans="1:13">
      <c r="A2202" s="1" t="s">
        <v>282</v>
      </c>
      <c r="B2202" s="1" t="s">
        <v>277</v>
      </c>
      <c r="C2202" s="1">
        <v>2021</v>
      </c>
      <c r="D2202" s="14" t="s">
        <v>22</v>
      </c>
      <c r="E2202">
        <v>14</v>
      </c>
      <c r="F2202" s="10">
        <v>3281125</v>
      </c>
      <c r="G2202" s="10">
        <v>59000</v>
      </c>
      <c r="J2202" s="10">
        <v>25418</v>
      </c>
      <c r="K2202" s="10">
        <v>86</v>
      </c>
    </row>
    <row r="2203" spans="1:13">
      <c r="A2203" s="1" t="s">
        <v>282</v>
      </c>
      <c r="B2203" s="1" t="s">
        <v>277</v>
      </c>
      <c r="C2203" s="1">
        <v>2021</v>
      </c>
      <c r="D2203" s="14" t="s">
        <v>23</v>
      </c>
      <c r="E2203">
        <v>15</v>
      </c>
      <c r="F2203" s="10">
        <v>50000</v>
      </c>
      <c r="G2203" s="10">
        <v>18400</v>
      </c>
      <c r="J2203" s="10">
        <v>7893</v>
      </c>
    </row>
    <row r="2204" spans="1:13">
      <c r="A2204" s="1" t="s">
        <v>282</v>
      </c>
      <c r="B2204" s="1" t="s">
        <v>277</v>
      </c>
      <c r="C2204" s="1">
        <v>2021</v>
      </c>
      <c r="D2204" s="14" t="s">
        <v>24</v>
      </c>
      <c r="E2204">
        <v>16</v>
      </c>
      <c r="F2204" s="10">
        <v>355255</v>
      </c>
      <c r="G2204" s="10">
        <v>17800</v>
      </c>
      <c r="J2204" s="10">
        <v>7815</v>
      </c>
      <c r="K2204" s="10">
        <v>92</v>
      </c>
    </row>
    <row r="2205" spans="1:13">
      <c r="A2205" s="1" t="s">
        <v>282</v>
      </c>
      <c r="B2205" s="1" t="s">
        <v>277</v>
      </c>
      <c r="C2205" s="1">
        <v>2021</v>
      </c>
      <c r="D2205" s="14" t="s">
        <v>25</v>
      </c>
      <c r="E2205">
        <v>17</v>
      </c>
      <c r="F2205" s="10">
        <f>SUM(F2206:F2211)</f>
        <v>817392</v>
      </c>
      <c r="G2205" s="10">
        <f>SUM(G2206:G2211)</f>
        <v>779495</v>
      </c>
      <c r="H2205" s="10">
        <f>SUM(H2206:H2211)</f>
        <v>5</v>
      </c>
      <c r="I2205" s="10">
        <f>SUM(I2206:I2211)</f>
        <v>450000</v>
      </c>
      <c r="J2205" s="10">
        <f>SUM(J2206:J2211)</f>
        <v>45920</v>
      </c>
      <c r="K2205" s="10">
        <f>SUM(K2206:K2211)</f>
        <v>408</v>
      </c>
      <c r="M2205" s="15"/>
    </row>
    <row r="2206" spans="1:13">
      <c r="A2206" s="1" t="s">
        <v>282</v>
      </c>
      <c r="B2206" s="1" t="s">
        <v>277</v>
      </c>
      <c r="C2206" s="1">
        <v>2021</v>
      </c>
      <c r="D2206" s="14" t="s">
        <v>26</v>
      </c>
      <c r="E2206">
        <v>18</v>
      </c>
      <c r="F2206" s="10">
        <v>177052</v>
      </c>
      <c r="G2206" s="10">
        <v>384000</v>
      </c>
      <c r="J2206" s="10">
        <v>5173</v>
      </c>
      <c r="K2206" s="10">
        <v>73</v>
      </c>
      <c r="M2206" s="15"/>
    </row>
    <row r="2207" spans="1:13">
      <c r="A2207" s="1" t="s">
        <v>282</v>
      </c>
      <c r="B2207" s="1" t="s">
        <v>277</v>
      </c>
      <c r="C2207" s="1">
        <v>2021</v>
      </c>
      <c r="D2207" s="14" t="s">
        <v>27</v>
      </c>
      <c r="E2207">
        <v>19</v>
      </c>
      <c r="F2207" s="10">
        <v>519540</v>
      </c>
      <c r="H2207" s="10">
        <v>5</v>
      </c>
      <c r="I2207" s="10">
        <v>450000</v>
      </c>
      <c r="J2207" s="10">
        <v>1055</v>
      </c>
      <c r="K2207" s="10">
        <v>49</v>
      </c>
      <c r="M2207" s="15"/>
    </row>
    <row r="2208" spans="1:13">
      <c r="A2208" s="1" t="s">
        <v>282</v>
      </c>
      <c r="B2208" s="1" t="s">
        <v>277</v>
      </c>
      <c r="C2208" s="1">
        <v>2021</v>
      </c>
      <c r="D2208" s="14" t="s">
        <v>28</v>
      </c>
      <c r="E2208">
        <v>20</v>
      </c>
      <c r="F2208" s="10">
        <v>120000</v>
      </c>
      <c r="J2208" s="10">
        <v>11037</v>
      </c>
      <c r="K2208" s="10">
        <v>76</v>
      </c>
      <c r="M2208" s="15"/>
    </row>
    <row r="2209" spans="1:11">
      <c r="A2209" s="1" t="s">
        <v>282</v>
      </c>
      <c r="B2209" s="1" t="s">
        <v>277</v>
      </c>
      <c r="C2209" s="1">
        <v>2021</v>
      </c>
      <c r="D2209" s="14" t="s">
        <v>29</v>
      </c>
      <c r="E2209">
        <v>21</v>
      </c>
      <c r="F2209" s="10">
        <v>800</v>
      </c>
      <c r="J2209" s="10">
        <v>74</v>
      </c>
      <c r="K2209" s="10">
        <v>3</v>
      </c>
    </row>
    <row r="2210" spans="1:11">
      <c r="A2210" s="1" t="s">
        <v>282</v>
      </c>
      <c r="B2210" s="1" t="s">
        <v>277</v>
      </c>
      <c r="C2210" s="1">
        <v>2021</v>
      </c>
      <c r="D2210" s="14" t="s">
        <v>30</v>
      </c>
      <c r="E2210">
        <v>22</v>
      </c>
      <c r="G2210" s="10">
        <v>77767</v>
      </c>
      <c r="J2210" s="10">
        <v>6465</v>
      </c>
      <c r="K2210" s="10">
        <v>130</v>
      </c>
    </row>
    <row r="2211" spans="1:11">
      <c r="A2211" s="1" t="s">
        <v>282</v>
      </c>
      <c r="B2211" s="1" t="s">
        <v>277</v>
      </c>
      <c r="C2211" s="1">
        <v>2021</v>
      </c>
      <c r="D2211" s="38" t="s">
        <v>246</v>
      </c>
      <c r="E2211">
        <v>23</v>
      </c>
      <c r="G2211" s="10">
        <v>317728</v>
      </c>
      <c r="J2211" s="10">
        <v>22116</v>
      </c>
      <c r="K2211" s="10">
        <v>77</v>
      </c>
    </row>
    <row r="2212" spans="1:11">
      <c r="A2212" s="1" t="s">
        <v>282</v>
      </c>
      <c r="B2212" s="1" t="s">
        <v>277</v>
      </c>
      <c r="C2212" s="1">
        <v>2021</v>
      </c>
      <c r="D2212" s="14" t="s">
        <v>31</v>
      </c>
      <c r="E2212">
        <v>24</v>
      </c>
      <c r="F2212" s="10">
        <v>65420</v>
      </c>
      <c r="H2212" s="10">
        <v>1</v>
      </c>
      <c r="I2212" s="10">
        <v>808995</v>
      </c>
      <c r="J2212" s="10">
        <v>7763</v>
      </c>
      <c r="K2212" s="10">
        <v>58</v>
      </c>
    </row>
    <row r="2213" spans="1:11">
      <c r="A2213" s="1" t="s">
        <v>282</v>
      </c>
      <c r="B2213" s="1" t="s">
        <v>277</v>
      </c>
      <c r="C2213" s="1">
        <v>2021</v>
      </c>
      <c r="D2213" s="14" t="s">
        <v>32</v>
      </c>
      <c r="E2213">
        <v>25</v>
      </c>
      <c r="F2213" s="10">
        <v>242090</v>
      </c>
      <c r="G2213" s="10">
        <v>516090</v>
      </c>
      <c r="H2213" s="10">
        <v>6</v>
      </c>
      <c r="I2213" s="10">
        <v>1223428</v>
      </c>
      <c r="J2213" s="10">
        <v>12347</v>
      </c>
      <c r="K2213" s="10">
        <v>204</v>
      </c>
    </row>
    <row r="2214" spans="1:11">
      <c r="A2214" s="1" t="s">
        <v>282</v>
      </c>
      <c r="B2214" s="1" t="s">
        <v>277</v>
      </c>
      <c r="C2214" s="1">
        <v>2021</v>
      </c>
      <c r="D2214" s="14" t="s">
        <v>33</v>
      </c>
      <c r="E2214">
        <v>26</v>
      </c>
      <c r="F2214" s="10">
        <v>4255400</v>
      </c>
      <c r="G2214" s="10">
        <v>529424</v>
      </c>
      <c r="H2214" s="10">
        <v>2</v>
      </c>
      <c r="I2214" s="10">
        <v>1997621</v>
      </c>
      <c r="J2214" s="10">
        <v>95187</v>
      </c>
      <c r="K2214" s="10">
        <v>281</v>
      </c>
    </row>
    <row r="2215" spans="1:11">
      <c r="A2215" s="1" t="s">
        <v>282</v>
      </c>
      <c r="B2215" s="1" t="s">
        <v>277</v>
      </c>
      <c r="C2215" s="1">
        <v>2021</v>
      </c>
      <c r="D2215" s="14" t="s">
        <v>34</v>
      </c>
      <c r="E2215">
        <v>27</v>
      </c>
      <c r="G2215" s="10">
        <v>4700</v>
      </c>
      <c r="J2215" s="10">
        <v>116270</v>
      </c>
    </row>
    <row r="2216" spans="1:11">
      <c r="A2216" s="1" t="s">
        <v>237</v>
      </c>
      <c r="B2216" s="1" t="s">
        <v>274</v>
      </c>
      <c r="C2216" s="1">
        <v>2021</v>
      </c>
      <c r="D2216" s="14" t="s">
        <v>9</v>
      </c>
      <c r="E2216">
        <v>1</v>
      </c>
      <c r="F2216" s="10">
        <f>SUM(F2217:F2222)</f>
        <v>3750000</v>
      </c>
      <c r="G2216" s="10">
        <f>SUM(G2217:G2222)</f>
        <v>0</v>
      </c>
      <c r="H2216" s="10">
        <f>SUM(H2217:H2222)</f>
        <v>3</v>
      </c>
      <c r="I2216" s="10">
        <f>SUM(I2217:I2222)</f>
        <v>3750000</v>
      </c>
      <c r="J2216" s="10">
        <f>SUM(J2217:J2222)</f>
        <v>81</v>
      </c>
      <c r="K2216" s="10">
        <f>SUM(K2217:K2222)</f>
        <v>3</v>
      </c>
    </row>
    <row r="2217" spans="1:11">
      <c r="A2217" s="1" t="s">
        <v>237</v>
      </c>
      <c r="B2217" s="1" t="s">
        <v>274</v>
      </c>
      <c r="C2217" s="1">
        <v>2021</v>
      </c>
      <c r="D2217" s="14" t="s">
        <v>10</v>
      </c>
      <c r="E2217">
        <v>2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</row>
    <row r="2218" spans="1:11">
      <c r="A2218" s="1" t="s">
        <v>237</v>
      </c>
      <c r="B2218" s="1" t="s">
        <v>274</v>
      </c>
      <c r="C2218" s="1">
        <v>2021</v>
      </c>
      <c r="D2218" s="14" t="s">
        <v>11</v>
      </c>
      <c r="E2218">
        <v>3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</row>
    <row r="2219" spans="1:11">
      <c r="A2219" s="1" t="s">
        <v>237</v>
      </c>
      <c r="B2219" s="1" t="s">
        <v>274</v>
      </c>
      <c r="C2219" s="1">
        <v>2021</v>
      </c>
      <c r="D2219" s="14" t="s">
        <v>12</v>
      </c>
      <c r="E2219">
        <v>4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</row>
    <row r="2220" spans="1:11">
      <c r="A2220" s="1" t="s">
        <v>237</v>
      </c>
      <c r="B2220" s="1" t="s">
        <v>274</v>
      </c>
      <c r="C2220" s="1">
        <v>2021</v>
      </c>
      <c r="D2220" s="14" t="s">
        <v>13</v>
      </c>
      <c r="E2220">
        <v>5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</row>
    <row r="2221" spans="1:11">
      <c r="A2221" s="1" t="s">
        <v>237</v>
      </c>
      <c r="B2221" s="1" t="s">
        <v>274</v>
      </c>
      <c r="C2221" s="1">
        <v>2021</v>
      </c>
      <c r="D2221" s="14" t="s">
        <v>14</v>
      </c>
      <c r="E2221">
        <v>6</v>
      </c>
      <c r="F2221" s="10">
        <v>3200000</v>
      </c>
      <c r="G2221" s="10">
        <v>0</v>
      </c>
      <c r="H2221" s="10">
        <v>1</v>
      </c>
      <c r="I2221" s="10">
        <v>3200000</v>
      </c>
      <c r="J2221" s="10">
        <v>60</v>
      </c>
      <c r="K2221" s="10">
        <v>2</v>
      </c>
    </row>
    <row r="2222" spans="1:11">
      <c r="A2222" s="1" t="s">
        <v>237</v>
      </c>
      <c r="B2222" s="1" t="s">
        <v>274</v>
      </c>
      <c r="C2222" s="1">
        <v>2021</v>
      </c>
      <c r="D2222" s="14" t="s">
        <v>15</v>
      </c>
      <c r="E2222">
        <v>7</v>
      </c>
      <c r="F2222" s="10">
        <v>550000</v>
      </c>
      <c r="G2222" s="10">
        <v>0</v>
      </c>
      <c r="H2222" s="10">
        <v>2</v>
      </c>
      <c r="I2222" s="10">
        <v>550000</v>
      </c>
      <c r="J2222" s="10">
        <v>21</v>
      </c>
      <c r="K2222" s="10">
        <v>1</v>
      </c>
    </row>
    <row r="2223" spans="1:11">
      <c r="A2223" s="1" t="s">
        <v>237</v>
      </c>
      <c r="B2223" s="1" t="s">
        <v>274</v>
      </c>
      <c r="C2223" s="1">
        <v>2021</v>
      </c>
      <c r="D2223" s="14" t="s">
        <v>16</v>
      </c>
      <c r="E2223">
        <v>8</v>
      </c>
      <c r="F2223" s="10">
        <v>56500000</v>
      </c>
      <c r="G2223" s="10">
        <v>0</v>
      </c>
      <c r="H2223" s="10">
        <v>2</v>
      </c>
      <c r="I2223" s="10">
        <v>56500000</v>
      </c>
      <c r="J2223" s="10">
        <v>370</v>
      </c>
      <c r="K2223" s="10">
        <v>0</v>
      </c>
    </row>
    <row r="2224" spans="1:11">
      <c r="A2224" s="1" t="s">
        <v>237</v>
      </c>
      <c r="B2224" s="1" t="s">
        <v>274</v>
      </c>
      <c r="C2224" s="1">
        <v>2021</v>
      </c>
      <c r="D2224" s="14" t="s">
        <v>17</v>
      </c>
      <c r="E2224">
        <v>9</v>
      </c>
      <c r="F2224" s="10">
        <v>350000</v>
      </c>
      <c r="G2224" s="10">
        <v>0</v>
      </c>
      <c r="H2224" s="10">
        <v>1</v>
      </c>
      <c r="I2224" s="10">
        <v>350000</v>
      </c>
      <c r="J2224" s="10">
        <v>150</v>
      </c>
      <c r="K2224" s="10">
        <v>2</v>
      </c>
    </row>
    <row r="2225" spans="1:13">
      <c r="A2225" s="1" t="s">
        <v>237</v>
      </c>
      <c r="B2225" s="1" t="s">
        <v>274</v>
      </c>
      <c r="C2225" s="1">
        <v>2021</v>
      </c>
      <c r="D2225" s="14" t="s">
        <v>18</v>
      </c>
      <c r="E2225">
        <v>10</v>
      </c>
      <c r="F2225" s="10">
        <v>0</v>
      </c>
      <c r="G2225" s="10">
        <v>0</v>
      </c>
      <c r="H2225" s="10">
        <v>0</v>
      </c>
      <c r="I2225" s="10">
        <v>0</v>
      </c>
      <c r="J2225" s="10">
        <v>0</v>
      </c>
    </row>
    <row r="2226" spans="1:13">
      <c r="A2226" s="1" t="s">
        <v>237</v>
      </c>
      <c r="B2226" s="1" t="s">
        <v>274</v>
      </c>
      <c r="C2226" s="1">
        <v>2021</v>
      </c>
      <c r="D2226" s="14" t="s">
        <v>19</v>
      </c>
      <c r="E2226">
        <v>11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</row>
    <row r="2227" spans="1:13">
      <c r="A2227" s="1" t="s">
        <v>237</v>
      </c>
      <c r="B2227" s="1" t="s">
        <v>274</v>
      </c>
      <c r="C2227" s="1">
        <v>2021</v>
      </c>
      <c r="D2227" s="14" t="s">
        <v>20</v>
      </c>
      <c r="E2227">
        <v>12</v>
      </c>
      <c r="F2227" s="10">
        <v>0</v>
      </c>
      <c r="G2227" s="10">
        <v>0</v>
      </c>
      <c r="H2227" s="10">
        <v>0</v>
      </c>
      <c r="I2227" s="10">
        <v>0</v>
      </c>
      <c r="J2227" s="10">
        <v>0</v>
      </c>
      <c r="K2227" s="10">
        <v>0</v>
      </c>
    </row>
    <row r="2228" spans="1:13">
      <c r="A2228" s="1" t="s">
        <v>237</v>
      </c>
      <c r="B2228" s="1" t="s">
        <v>274</v>
      </c>
      <c r="C2228" s="1">
        <v>2021</v>
      </c>
      <c r="D2228" s="14" t="s">
        <v>21</v>
      </c>
      <c r="E2228">
        <v>13</v>
      </c>
      <c r="F2228" s="10">
        <v>450000</v>
      </c>
      <c r="G2228" s="10">
        <v>0</v>
      </c>
      <c r="H2228" s="10">
        <v>2</v>
      </c>
      <c r="I2228" s="10">
        <v>450000</v>
      </c>
      <c r="J2228" s="10">
        <v>100</v>
      </c>
      <c r="K2228" s="10">
        <v>4</v>
      </c>
    </row>
    <row r="2229" spans="1:13">
      <c r="A2229" s="1" t="s">
        <v>237</v>
      </c>
      <c r="B2229" s="1" t="s">
        <v>274</v>
      </c>
      <c r="C2229" s="1">
        <v>2021</v>
      </c>
      <c r="D2229" s="14" t="s">
        <v>22</v>
      </c>
      <c r="E2229">
        <v>14</v>
      </c>
      <c r="F2229" s="10">
        <v>0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</row>
    <row r="2230" spans="1:13">
      <c r="A2230" s="1" t="s">
        <v>237</v>
      </c>
      <c r="B2230" s="1" t="s">
        <v>274</v>
      </c>
      <c r="C2230" s="1">
        <v>2021</v>
      </c>
      <c r="D2230" s="14" t="s">
        <v>23</v>
      </c>
      <c r="E2230">
        <v>15</v>
      </c>
      <c r="F2230" s="10">
        <v>0</v>
      </c>
      <c r="G2230" s="10">
        <v>0</v>
      </c>
      <c r="H2230" s="10">
        <v>0</v>
      </c>
      <c r="I2230" s="10">
        <v>0</v>
      </c>
      <c r="J2230" s="10">
        <v>0</v>
      </c>
    </row>
    <row r="2231" spans="1:13">
      <c r="A2231" s="1" t="s">
        <v>237</v>
      </c>
      <c r="B2231" s="1" t="s">
        <v>274</v>
      </c>
      <c r="C2231" s="1">
        <v>2021</v>
      </c>
      <c r="D2231" s="14" t="s">
        <v>24</v>
      </c>
      <c r="E2231">
        <v>16</v>
      </c>
      <c r="F2231" s="10">
        <v>320000</v>
      </c>
      <c r="G2231" s="10">
        <v>0</v>
      </c>
      <c r="H2231" s="10">
        <v>2</v>
      </c>
      <c r="I2231" s="10">
        <v>320000</v>
      </c>
      <c r="J2231" s="10">
        <v>225</v>
      </c>
      <c r="K2231" s="10">
        <v>2</v>
      </c>
    </row>
    <row r="2232" spans="1:13">
      <c r="A2232" s="1" t="s">
        <v>237</v>
      </c>
      <c r="B2232" s="1" t="s">
        <v>274</v>
      </c>
      <c r="C2232" s="1">
        <v>2021</v>
      </c>
      <c r="D2232" s="14" t="s">
        <v>25</v>
      </c>
      <c r="E2232">
        <v>17</v>
      </c>
      <c r="F2232" s="10">
        <f>SUM(F2233:F2238)</f>
        <v>1050000</v>
      </c>
      <c r="G2232" s="10">
        <f>SUM(G2233:G2238)</f>
        <v>0</v>
      </c>
      <c r="H2232" s="10">
        <f>SUM(H2233:H2238)</f>
        <v>4</v>
      </c>
      <c r="I2232" s="10">
        <f>SUM(I2233:I2238)</f>
        <v>1050000</v>
      </c>
      <c r="J2232" s="10">
        <f>SUM(J2233:J2238)</f>
        <v>233</v>
      </c>
      <c r="K2232" s="10">
        <f>SUM(K2233:K2238)</f>
        <v>8</v>
      </c>
      <c r="L2232">
        <v>230784</v>
      </c>
      <c r="M2232" s="15"/>
    </row>
    <row r="2233" spans="1:13">
      <c r="A2233" s="1" t="s">
        <v>237</v>
      </c>
      <c r="B2233" s="1" t="s">
        <v>274</v>
      </c>
      <c r="C2233" s="1">
        <v>2021</v>
      </c>
      <c r="D2233" s="14" t="s">
        <v>26</v>
      </c>
      <c r="E2233">
        <v>18</v>
      </c>
      <c r="F2233" s="10">
        <v>450000</v>
      </c>
      <c r="G2233" s="10">
        <v>0</v>
      </c>
      <c r="H2233" s="10">
        <v>2</v>
      </c>
      <c r="I2233" s="10">
        <v>450000</v>
      </c>
      <c r="J2233" s="10">
        <v>90</v>
      </c>
      <c r="K2233" s="10">
        <v>2</v>
      </c>
      <c r="M2233" s="15"/>
    </row>
    <row r="2234" spans="1:13">
      <c r="A2234" s="1" t="s">
        <v>237</v>
      </c>
      <c r="B2234" s="1" t="s">
        <v>274</v>
      </c>
      <c r="C2234" s="1">
        <v>2021</v>
      </c>
      <c r="D2234" s="14" t="s">
        <v>27</v>
      </c>
      <c r="E2234">
        <v>19</v>
      </c>
      <c r="F2234" s="10">
        <v>0</v>
      </c>
      <c r="G2234" s="10">
        <v>0</v>
      </c>
      <c r="H2234" s="10">
        <v>0</v>
      </c>
      <c r="I2234" s="10">
        <v>0</v>
      </c>
      <c r="J2234" s="10">
        <v>0</v>
      </c>
      <c r="K2234" s="10">
        <v>0</v>
      </c>
      <c r="M2234" s="15"/>
    </row>
    <row r="2235" spans="1:13">
      <c r="A2235" s="1" t="s">
        <v>237</v>
      </c>
      <c r="B2235" s="1" t="s">
        <v>274</v>
      </c>
      <c r="C2235" s="1">
        <v>2021</v>
      </c>
      <c r="D2235" s="14" t="s">
        <v>28</v>
      </c>
      <c r="E2235">
        <v>20</v>
      </c>
      <c r="F2235" s="10">
        <v>100000</v>
      </c>
      <c r="G2235" s="10">
        <v>0</v>
      </c>
      <c r="H2235" s="10">
        <v>1</v>
      </c>
      <c r="I2235" s="10">
        <v>100000</v>
      </c>
      <c r="J2235" s="10">
        <v>55</v>
      </c>
      <c r="K2235" s="10">
        <v>1</v>
      </c>
      <c r="M2235" s="15"/>
    </row>
    <row r="2236" spans="1:13">
      <c r="A2236" s="1" t="s">
        <v>237</v>
      </c>
      <c r="B2236" s="1" t="s">
        <v>274</v>
      </c>
      <c r="C2236" s="1">
        <v>2021</v>
      </c>
      <c r="D2236" s="14" t="s">
        <v>29</v>
      </c>
      <c r="E2236">
        <v>21</v>
      </c>
      <c r="F2236" s="10">
        <v>0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</row>
    <row r="2237" spans="1:13">
      <c r="A2237" s="1" t="s">
        <v>237</v>
      </c>
      <c r="B2237" s="1" t="s">
        <v>274</v>
      </c>
      <c r="C2237" s="1">
        <v>2021</v>
      </c>
      <c r="D2237" s="14" t="s">
        <v>30</v>
      </c>
      <c r="E2237">
        <v>22</v>
      </c>
      <c r="F2237" s="10">
        <v>500000</v>
      </c>
      <c r="G2237" s="10">
        <v>0</v>
      </c>
      <c r="H2237" s="10">
        <v>1</v>
      </c>
      <c r="I2237" s="10">
        <v>500000</v>
      </c>
      <c r="J2237" s="10">
        <v>88</v>
      </c>
      <c r="K2237" s="10">
        <v>5</v>
      </c>
    </row>
    <row r="2238" spans="1:13">
      <c r="A2238" s="1" t="s">
        <v>237</v>
      </c>
      <c r="B2238" s="1" t="s">
        <v>274</v>
      </c>
      <c r="C2238" s="1">
        <v>2021</v>
      </c>
      <c r="D2238" s="38" t="s">
        <v>246</v>
      </c>
      <c r="E2238">
        <v>23</v>
      </c>
      <c r="F2238" s="10">
        <v>0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</row>
    <row r="2239" spans="1:13">
      <c r="A2239" s="1" t="s">
        <v>237</v>
      </c>
      <c r="B2239" s="1" t="s">
        <v>274</v>
      </c>
      <c r="C2239" s="1">
        <v>2021</v>
      </c>
      <c r="D2239" s="14" t="s">
        <v>31</v>
      </c>
      <c r="E2239">
        <v>24</v>
      </c>
      <c r="F2239" s="10">
        <v>399000</v>
      </c>
      <c r="G2239" s="10">
        <v>0</v>
      </c>
      <c r="H2239" s="10">
        <v>1</v>
      </c>
      <c r="I2239" s="10">
        <v>399000</v>
      </c>
      <c r="J2239" s="10">
        <v>150</v>
      </c>
      <c r="K2239" s="10">
        <v>2</v>
      </c>
    </row>
    <row r="2240" spans="1:13">
      <c r="A2240" s="1" t="s">
        <v>237</v>
      </c>
      <c r="B2240" s="1" t="s">
        <v>274</v>
      </c>
      <c r="C2240" s="1">
        <v>2021</v>
      </c>
      <c r="D2240" s="14" t="s">
        <v>32</v>
      </c>
      <c r="E2240">
        <v>25</v>
      </c>
      <c r="F2240" s="10">
        <v>5698455</v>
      </c>
      <c r="G2240" s="10">
        <v>400000</v>
      </c>
      <c r="H2240" s="10">
        <v>3</v>
      </c>
      <c r="I2240" s="10">
        <v>6098455</v>
      </c>
      <c r="J2240" s="10">
        <v>418</v>
      </c>
      <c r="K2240" s="10">
        <v>2</v>
      </c>
    </row>
    <row r="2241" spans="1:11">
      <c r="A2241" s="1" t="s">
        <v>237</v>
      </c>
      <c r="B2241" s="1" t="s">
        <v>274</v>
      </c>
      <c r="C2241" s="1">
        <v>2021</v>
      </c>
      <c r="D2241" s="14" t="s">
        <v>33</v>
      </c>
      <c r="E2241">
        <v>26</v>
      </c>
      <c r="F2241" s="10">
        <v>881000</v>
      </c>
      <c r="G2241" s="10">
        <v>0</v>
      </c>
      <c r="H2241" s="10">
        <v>4</v>
      </c>
      <c r="I2241" s="10">
        <v>881000</v>
      </c>
      <c r="J2241" s="10">
        <v>355</v>
      </c>
      <c r="K2241" s="10">
        <v>4</v>
      </c>
    </row>
    <row r="2242" spans="1:11">
      <c r="A2242" s="1" t="s">
        <v>237</v>
      </c>
      <c r="B2242" s="1" t="s">
        <v>274</v>
      </c>
      <c r="C2242" s="1">
        <v>2021</v>
      </c>
      <c r="D2242" s="14" t="s">
        <v>34</v>
      </c>
      <c r="E2242">
        <v>27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</row>
    <row r="2243" spans="1:11">
      <c r="A2243" s="1" t="s">
        <v>244</v>
      </c>
      <c r="B2243" s="1" t="s">
        <v>294</v>
      </c>
      <c r="C2243" s="1">
        <v>2021</v>
      </c>
      <c r="D2243" s="14" t="s">
        <v>9</v>
      </c>
      <c r="E2243">
        <v>1</v>
      </c>
      <c r="F2243" s="10">
        <f>SUM(F2244:F2249)</f>
        <v>10800000</v>
      </c>
      <c r="G2243" s="10">
        <f>SUM(G2244:G2249)</f>
        <v>9679799</v>
      </c>
      <c r="H2243" s="10">
        <f>SUM(H2244:H2249)</f>
        <v>20</v>
      </c>
      <c r="I2243" s="10">
        <f>SUM(I2244:I2249)</f>
        <v>4675000</v>
      </c>
      <c r="J2243" s="10">
        <f>SUM(J2244:J2249)</f>
        <v>11044</v>
      </c>
      <c r="K2243" s="10">
        <f>SUM(K2244:K2249)</f>
        <v>266</v>
      </c>
    </row>
    <row r="2244" spans="1:11">
      <c r="A2244" s="1" t="s">
        <v>244</v>
      </c>
      <c r="B2244" s="1" t="s">
        <v>294</v>
      </c>
      <c r="C2244" s="1">
        <v>2021</v>
      </c>
      <c r="D2244" s="14" t="s">
        <v>10</v>
      </c>
      <c r="E2244">
        <v>2</v>
      </c>
    </row>
    <row r="2245" spans="1:11">
      <c r="A2245" s="1" t="s">
        <v>244</v>
      </c>
      <c r="B2245" s="1" t="s">
        <v>294</v>
      </c>
      <c r="C2245" s="1">
        <v>2021</v>
      </c>
      <c r="D2245" s="14" t="s">
        <v>11</v>
      </c>
      <c r="E2245">
        <v>3</v>
      </c>
    </row>
    <row r="2246" spans="1:11">
      <c r="A2246" s="1" t="s">
        <v>244</v>
      </c>
      <c r="B2246" s="1" t="s">
        <v>294</v>
      </c>
      <c r="C2246" s="1">
        <v>2021</v>
      </c>
      <c r="D2246" s="14" t="s">
        <v>12</v>
      </c>
      <c r="E2246">
        <v>4</v>
      </c>
    </row>
    <row r="2247" spans="1:11">
      <c r="A2247" s="1" t="s">
        <v>244</v>
      </c>
      <c r="B2247" s="1" t="s">
        <v>294</v>
      </c>
      <c r="C2247" s="1">
        <v>2021</v>
      </c>
      <c r="D2247" s="14" t="s">
        <v>13</v>
      </c>
      <c r="E2247">
        <v>5</v>
      </c>
      <c r="J2247" s="10">
        <v>30</v>
      </c>
      <c r="K2247" s="10">
        <v>1</v>
      </c>
    </row>
    <row r="2248" spans="1:11">
      <c r="A2248" s="1" t="s">
        <v>244</v>
      </c>
      <c r="B2248" s="1" t="s">
        <v>294</v>
      </c>
      <c r="C2248" s="1">
        <v>2021</v>
      </c>
      <c r="D2248" s="14" t="s">
        <v>14</v>
      </c>
      <c r="E2248">
        <v>6</v>
      </c>
      <c r="F2248" s="10">
        <v>8800000</v>
      </c>
      <c r="G2248" s="10">
        <v>1172988</v>
      </c>
      <c r="H2248" s="10">
        <v>7</v>
      </c>
      <c r="I2248" s="10">
        <v>3140000</v>
      </c>
      <c r="J2248" s="10">
        <v>6056</v>
      </c>
      <c r="K2248" s="10">
        <v>248</v>
      </c>
    </row>
    <row r="2249" spans="1:11">
      <c r="A2249" s="1" t="s">
        <v>244</v>
      </c>
      <c r="B2249" s="1" t="s">
        <v>294</v>
      </c>
      <c r="C2249" s="1">
        <v>2021</v>
      </c>
      <c r="D2249" s="14" t="s">
        <v>15</v>
      </c>
      <c r="E2249">
        <v>7</v>
      </c>
      <c r="F2249" s="10">
        <v>2000000</v>
      </c>
      <c r="G2249" s="10">
        <v>8506811</v>
      </c>
      <c r="H2249" s="10">
        <v>13</v>
      </c>
      <c r="I2249" s="10">
        <v>1535000</v>
      </c>
      <c r="J2249" s="10">
        <v>4958</v>
      </c>
      <c r="K2249" s="10">
        <v>17</v>
      </c>
    </row>
    <row r="2250" spans="1:11">
      <c r="A2250" s="1" t="s">
        <v>244</v>
      </c>
      <c r="B2250" s="1" t="s">
        <v>294</v>
      </c>
      <c r="C2250" s="1">
        <v>2021</v>
      </c>
      <c r="D2250" s="14" t="s">
        <v>16</v>
      </c>
      <c r="E2250">
        <v>8</v>
      </c>
      <c r="F2250" s="10">
        <v>3044000</v>
      </c>
      <c r="G2250" s="10">
        <v>3123214</v>
      </c>
      <c r="H2250" s="10">
        <v>2</v>
      </c>
      <c r="I2250" s="10">
        <v>30000</v>
      </c>
      <c r="J2250" s="10">
        <v>2742</v>
      </c>
      <c r="K2250" s="10">
        <v>18</v>
      </c>
    </row>
    <row r="2251" spans="1:11">
      <c r="A2251" s="1" t="s">
        <v>244</v>
      </c>
      <c r="B2251" s="1" t="s">
        <v>294</v>
      </c>
      <c r="C2251" s="1">
        <v>2021</v>
      </c>
      <c r="D2251" s="14" t="s">
        <v>17</v>
      </c>
      <c r="E2251">
        <v>9</v>
      </c>
      <c r="F2251" s="10">
        <v>3077000</v>
      </c>
      <c r="G2251" s="10">
        <v>1912758</v>
      </c>
      <c r="H2251" s="10">
        <v>5</v>
      </c>
      <c r="I2251" s="10">
        <v>631000</v>
      </c>
      <c r="J2251" s="10">
        <v>3169</v>
      </c>
      <c r="K2251" s="10">
        <v>93</v>
      </c>
    </row>
    <row r="2252" spans="1:11">
      <c r="A2252" s="1" t="s">
        <v>244</v>
      </c>
      <c r="B2252" s="1" t="s">
        <v>294</v>
      </c>
      <c r="C2252" s="1">
        <v>2021</v>
      </c>
      <c r="D2252" s="14" t="s">
        <v>18</v>
      </c>
      <c r="E2252">
        <v>10</v>
      </c>
      <c r="F2252" s="10">
        <v>13423500</v>
      </c>
      <c r="G2252" s="10">
        <v>1508238</v>
      </c>
      <c r="J2252" s="10">
        <v>543</v>
      </c>
    </row>
    <row r="2253" spans="1:11">
      <c r="A2253" s="1" t="s">
        <v>244</v>
      </c>
      <c r="B2253" s="1" t="s">
        <v>294</v>
      </c>
      <c r="C2253" s="1">
        <v>2021</v>
      </c>
      <c r="D2253" s="14" t="s">
        <v>19</v>
      </c>
      <c r="E2253">
        <v>11</v>
      </c>
      <c r="F2253" s="10">
        <v>18371546</v>
      </c>
      <c r="G2253" s="10">
        <v>350000</v>
      </c>
      <c r="J2253" s="10">
        <v>1037</v>
      </c>
      <c r="K2253" s="10">
        <v>10</v>
      </c>
    </row>
    <row r="2254" spans="1:11">
      <c r="A2254" s="1" t="s">
        <v>244</v>
      </c>
      <c r="B2254" s="1" t="s">
        <v>294</v>
      </c>
      <c r="C2254" s="1">
        <v>2021</v>
      </c>
      <c r="D2254" s="14" t="s">
        <v>20</v>
      </c>
      <c r="E2254">
        <v>12</v>
      </c>
      <c r="F2254" s="10">
        <v>9344699</v>
      </c>
      <c r="G2254" s="10">
        <v>9529970</v>
      </c>
      <c r="J2254" s="10">
        <v>11379</v>
      </c>
      <c r="K2254" s="10">
        <v>34</v>
      </c>
    </row>
    <row r="2255" spans="1:11">
      <c r="A2255" s="1" t="s">
        <v>244</v>
      </c>
      <c r="B2255" s="1" t="s">
        <v>294</v>
      </c>
      <c r="C2255" s="1">
        <v>2021</v>
      </c>
      <c r="D2255" s="14" t="s">
        <v>21</v>
      </c>
      <c r="E2255">
        <v>13</v>
      </c>
      <c r="F2255" s="10">
        <v>34164027</v>
      </c>
      <c r="G2255" s="10">
        <v>43747126</v>
      </c>
      <c r="H2255" s="10">
        <v>35</v>
      </c>
      <c r="I2255" s="10">
        <v>4794000</v>
      </c>
      <c r="J2255" s="10">
        <v>40103</v>
      </c>
      <c r="K2255" s="10">
        <v>360</v>
      </c>
    </row>
    <row r="2256" spans="1:11">
      <c r="A2256" s="1" t="s">
        <v>244</v>
      </c>
      <c r="B2256" s="1" t="s">
        <v>294</v>
      </c>
      <c r="C2256" s="1">
        <v>2021</v>
      </c>
      <c r="D2256" s="14" t="s">
        <v>22</v>
      </c>
      <c r="E2256">
        <v>14</v>
      </c>
      <c r="F2256" s="10">
        <v>14816103</v>
      </c>
      <c r="G2256" s="10">
        <v>43794787</v>
      </c>
      <c r="H2256" s="10">
        <v>23</v>
      </c>
      <c r="I2256" s="10">
        <v>7580000</v>
      </c>
      <c r="J2256" s="10">
        <v>45728</v>
      </c>
      <c r="K2256" s="10">
        <v>67</v>
      </c>
    </row>
    <row r="2257" spans="1:13">
      <c r="A2257" s="1" t="s">
        <v>244</v>
      </c>
      <c r="B2257" s="1" t="s">
        <v>294</v>
      </c>
      <c r="C2257" s="1">
        <v>2021</v>
      </c>
      <c r="D2257" s="14" t="s">
        <v>23</v>
      </c>
      <c r="E2257">
        <v>15</v>
      </c>
      <c r="F2257" s="10">
        <v>30646000</v>
      </c>
      <c r="G2257" s="10">
        <v>6444408</v>
      </c>
      <c r="H2257" s="10">
        <v>19</v>
      </c>
      <c r="I2257" s="10">
        <v>4508000</v>
      </c>
      <c r="J2257" s="10">
        <v>17769</v>
      </c>
    </row>
    <row r="2258" spans="1:13">
      <c r="A2258" s="1" t="s">
        <v>244</v>
      </c>
      <c r="B2258" s="1" t="s">
        <v>294</v>
      </c>
      <c r="C2258" s="1">
        <v>2021</v>
      </c>
      <c r="D2258" s="14" t="s">
        <v>24</v>
      </c>
      <c r="E2258">
        <v>16</v>
      </c>
      <c r="F2258" s="10">
        <v>3007000</v>
      </c>
      <c r="G2258" s="10">
        <v>24873996</v>
      </c>
      <c r="H2258" s="10">
        <v>2</v>
      </c>
      <c r="I2258" s="10">
        <v>320000</v>
      </c>
      <c r="J2258" s="10">
        <v>21479</v>
      </c>
      <c r="K2258" s="10">
        <v>25</v>
      </c>
    </row>
    <row r="2259" spans="1:13">
      <c r="A2259" s="1" t="s">
        <v>244</v>
      </c>
      <c r="B2259" s="1" t="s">
        <v>294</v>
      </c>
      <c r="C2259" s="1">
        <v>2021</v>
      </c>
      <c r="D2259" s="14" t="s">
        <v>25</v>
      </c>
      <c r="E2259">
        <v>17</v>
      </c>
      <c r="F2259" s="10">
        <f>SUM(F2260:F2265)</f>
        <v>71141262</v>
      </c>
      <c r="G2259" s="10">
        <f>SUM(G2260:G2265)</f>
        <v>43724794</v>
      </c>
      <c r="H2259" s="10">
        <f>SUM(H2260:H2265)</f>
        <v>37</v>
      </c>
      <c r="I2259" s="10">
        <f>SUM(I2260:I2265)</f>
        <v>13730474</v>
      </c>
      <c r="J2259" s="10">
        <f>SUM(J2260:J2265)</f>
        <v>19430</v>
      </c>
      <c r="K2259" s="10">
        <f>SUM(K2260:K2265)</f>
        <v>529</v>
      </c>
      <c r="L2259">
        <v>35500</v>
      </c>
      <c r="M2259" s="15"/>
    </row>
    <row r="2260" spans="1:13">
      <c r="A2260" s="1" t="s">
        <v>244</v>
      </c>
      <c r="B2260" s="1" t="s">
        <v>294</v>
      </c>
      <c r="C2260" s="1">
        <v>2021</v>
      </c>
      <c r="D2260" s="14" t="s">
        <v>26</v>
      </c>
      <c r="E2260">
        <v>18</v>
      </c>
      <c r="F2260" s="10">
        <v>17540000</v>
      </c>
      <c r="G2260" s="10">
        <v>16816200</v>
      </c>
      <c r="H2260" s="10">
        <v>4</v>
      </c>
      <c r="I2260" s="10">
        <v>1120000</v>
      </c>
      <c r="J2260" s="10">
        <v>2917</v>
      </c>
      <c r="K2260" s="10">
        <v>225</v>
      </c>
      <c r="M2260" s="15"/>
    </row>
    <row r="2261" spans="1:13">
      <c r="A2261" s="1" t="s">
        <v>244</v>
      </c>
      <c r="B2261" s="1" t="s">
        <v>294</v>
      </c>
      <c r="C2261" s="1">
        <v>2021</v>
      </c>
      <c r="D2261" s="14" t="s">
        <v>27</v>
      </c>
      <c r="E2261">
        <v>19</v>
      </c>
      <c r="F2261" s="10">
        <v>14514900</v>
      </c>
      <c r="G2261" s="10">
        <v>7358663</v>
      </c>
      <c r="H2261" s="10">
        <v>30</v>
      </c>
      <c r="I2261" s="10">
        <v>11756474</v>
      </c>
      <c r="J2261" s="10">
        <v>449</v>
      </c>
      <c r="K2261" s="10">
        <v>72</v>
      </c>
      <c r="M2261" s="15"/>
    </row>
    <row r="2262" spans="1:13">
      <c r="A2262" s="1" t="s">
        <v>244</v>
      </c>
      <c r="B2262" s="1" t="s">
        <v>294</v>
      </c>
      <c r="C2262" s="1">
        <v>2021</v>
      </c>
      <c r="D2262" s="14" t="s">
        <v>28</v>
      </c>
      <c r="E2262">
        <v>20</v>
      </c>
      <c r="F2262" s="10">
        <v>1600000</v>
      </c>
      <c r="G2262" s="10">
        <v>4442000</v>
      </c>
      <c r="H2262" s="10">
        <v>1</v>
      </c>
      <c r="I2262" s="10">
        <v>180000</v>
      </c>
      <c r="J2262" s="10">
        <v>1010</v>
      </c>
      <c r="K2262" s="10">
        <v>52</v>
      </c>
      <c r="M2262" s="15"/>
    </row>
    <row r="2263" spans="1:13">
      <c r="A2263" s="1" t="s">
        <v>244</v>
      </c>
      <c r="B2263" s="1" t="s">
        <v>294</v>
      </c>
      <c r="C2263" s="1">
        <v>2021</v>
      </c>
      <c r="D2263" s="14" t="s">
        <v>29</v>
      </c>
      <c r="E2263">
        <v>21</v>
      </c>
      <c r="F2263" s="10">
        <v>300000</v>
      </c>
      <c r="G2263" s="10">
        <v>291280</v>
      </c>
      <c r="J2263" s="10">
        <v>337</v>
      </c>
      <c r="K2263" s="10">
        <v>32</v>
      </c>
    </row>
    <row r="2264" spans="1:13">
      <c r="A2264" s="1" t="s">
        <v>244</v>
      </c>
      <c r="B2264" s="1" t="s">
        <v>294</v>
      </c>
      <c r="C2264" s="1">
        <v>2021</v>
      </c>
      <c r="D2264" s="14" t="s">
        <v>30</v>
      </c>
      <c r="E2264">
        <v>22</v>
      </c>
      <c r="F2264" s="10">
        <v>750000</v>
      </c>
      <c r="G2264" s="10">
        <v>1203200</v>
      </c>
      <c r="H2264" s="10">
        <v>1</v>
      </c>
      <c r="I2264" s="10">
        <v>500000</v>
      </c>
      <c r="J2264" s="10">
        <v>3053</v>
      </c>
      <c r="K2264" s="10">
        <v>134</v>
      </c>
    </row>
    <row r="2265" spans="1:13">
      <c r="A2265" s="1" t="s">
        <v>244</v>
      </c>
      <c r="B2265" s="1" t="s">
        <v>294</v>
      </c>
      <c r="C2265" s="1">
        <v>2021</v>
      </c>
      <c r="D2265" s="38" t="s">
        <v>246</v>
      </c>
      <c r="E2265">
        <v>23</v>
      </c>
      <c r="F2265" s="10">
        <v>36436362</v>
      </c>
      <c r="G2265" s="10">
        <v>13613451</v>
      </c>
      <c r="H2265" s="10">
        <v>1</v>
      </c>
      <c r="I2265" s="10">
        <v>174000</v>
      </c>
      <c r="J2265" s="10">
        <v>11664</v>
      </c>
      <c r="K2265" s="10">
        <v>14</v>
      </c>
    </row>
    <row r="2266" spans="1:13">
      <c r="A2266" s="1" t="s">
        <v>244</v>
      </c>
      <c r="B2266" s="1" t="s">
        <v>294</v>
      </c>
      <c r="C2266" s="1">
        <v>2021</v>
      </c>
      <c r="D2266" s="14" t="s">
        <v>31</v>
      </c>
      <c r="E2266">
        <v>24</v>
      </c>
      <c r="F2266" s="10">
        <v>10340595</v>
      </c>
      <c r="G2266" s="10">
        <v>23717082</v>
      </c>
      <c r="H2266" s="10">
        <v>9</v>
      </c>
      <c r="I2266" s="10">
        <v>4933000</v>
      </c>
      <c r="J2266" s="10">
        <v>40780</v>
      </c>
      <c r="K2266" s="10">
        <v>26</v>
      </c>
    </row>
    <row r="2267" spans="1:13">
      <c r="A2267" s="1" t="s">
        <v>244</v>
      </c>
      <c r="B2267" s="1" t="s">
        <v>294</v>
      </c>
      <c r="C2267" s="1">
        <v>2021</v>
      </c>
      <c r="D2267" s="14" t="s">
        <v>32</v>
      </c>
      <c r="E2267">
        <v>25</v>
      </c>
      <c r="F2267" s="10">
        <v>24402188</v>
      </c>
      <c r="G2267" s="10">
        <v>19591672</v>
      </c>
      <c r="H2267" s="10">
        <v>23</v>
      </c>
      <c r="I2267" s="10">
        <v>4291800</v>
      </c>
      <c r="J2267" s="10">
        <v>16500</v>
      </c>
      <c r="K2267" s="10">
        <v>347</v>
      </c>
    </row>
    <row r="2268" spans="1:13">
      <c r="A2268" s="1" t="s">
        <v>244</v>
      </c>
      <c r="B2268" s="1" t="s">
        <v>294</v>
      </c>
      <c r="C2268" s="1">
        <v>2021</v>
      </c>
      <c r="D2268" s="14" t="s">
        <v>33</v>
      </c>
      <c r="E2268">
        <v>26</v>
      </c>
      <c r="F2268" s="10">
        <v>48735000</v>
      </c>
      <c r="G2268" s="10">
        <v>111871474</v>
      </c>
      <c r="H2268" s="10">
        <v>18</v>
      </c>
      <c r="I2268" s="10">
        <v>9979734</v>
      </c>
      <c r="J2268" s="10">
        <v>261513</v>
      </c>
      <c r="K2268" s="10">
        <v>213</v>
      </c>
    </row>
    <row r="2269" spans="1:13">
      <c r="A2269" s="1" t="s">
        <v>244</v>
      </c>
      <c r="B2269" s="1" t="s">
        <v>294</v>
      </c>
      <c r="C2269" s="1">
        <v>2021</v>
      </c>
      <c r="D2269" s="14" t="s">
        <v>34</v>
      </c>
      <c r="E2269">
        <v>27</v>
      </c>
      <c r="F2269" s="10">
        <v>26445520</v>
      </c>
      <c r="G2269" s="10">
        <v>3374934</v>
      </c>
      <c r="H2269" s="10">
        <v>9</v>
      </c>
      <c r="I2269" s="10">
        <v>3310000</v>
      </c>
      <c r="J2269" s="10">
        <v>6741</v>
      </c>
    </row>
    <row r="2270" spans="1:13">
      <c r="A2270" s="1" t="s">
        <v>197</v>
      </c>
      <c r="B2270" s="1" t="s">
        <v>295</v>
      </c>
      <c r="C2270" s="1">
        <v>2021</v>
      </c>
      <c r="D2270" s="14" t="s">
        <v>9</v>
      </c>
      <c r="E2270">
        <v>1</v>
      </c>
      <c r="F2270" s="10">
        <f>SUM(F2271:F2276)</f>
        <v>0</v>
      </c>
      <c r="G2270" s="10">
        <f>SUM(G2271:G2276)</f>
        <v>347000</v>
      </c>
      <c r="H2270" s="10">
        <f>SUM(H2271:H2276)</f>
        <v>0</v>
      </c>
      <c r="I2270" s="10">
        <f>SUM(I2271:I2276)</f>
        <v>0</v>
      </c>
      <c r="J2270" s="10">
        <f>SUM(J2271:J2276)</f>
        <v>4326</v>
      </c>
      <c r="K2270" s="10">
        <f>SUM(K2271:K2276)</f>
        <v>34</v>
      </c>
    </row>
    <row r="2271" spans="1:13">
      <c r="A2271" s="1" t="s">
        <v>197</v>
      </c>
      <c r="B2271" s="1" t="s">
        <v>295</v>
      </c>
      <c r="C2271" s="1">
        <v>2021</v>
      </c>
      <c r="D2271" s="14" t="s">
        <v>10</v>
      </c>
      <c r="E2271">
        <v>2</v>
      </c>
      <c r="G2271" s="10">
        <v>5000</v>
      </c>
      <c r="J2271" s="10">
        <v>502</v>
      </c>
      <c r="K2271" s="10">
        <v>7</v>
      </c>
    </row>
    <row r="2272" spans="1:13">
      <c r="A2272" s="1" t="s">
        <v>197</v>
      </c>
      <c r="B2272" s="1" t="s">
        <v>295</v>
      </c>
      <c r="C2272" s="1">
        <v>2021</v>
      </c>
      <c r="D2272" s="14" t="s">
        <v>11</v>
      </c>
      <c r="E2272">
        <v>3</v>
      </c>
      <c r="J2272" s="10">
        <v>800</v>
      </c>
      <c r="K2272" s="10">
        <v>5</v>
      </c>
    </row>
    <row r="2273" spans="1:13">
      <c r="A2273" s="1" t="s">
        <v>197</v>
      </c>
      <c r="B2273" s="1" t="s">
        <v>295</v>
      </c>
      <c r="C2273" s="1">
        <v>2021</v>
      </c>
      <c r="D2273" s="14" t="s">
        <v>12</v>
      </c>
      <c r="E2273">
        <v>4</v>
      </c>
      <c r="G2273" s="10">
        <v>171000</v>
      </c>
      <c r="J2273" s="10">
        <v>730</v>
      </c>
      <c r="K2273" s="10">
        <v>10</v>
      </c>
    </row>
    <row r="2274" spans="1:13">
      <c r="A2274" s="1" t="s">
        <v>197</v>
      </c>
      <c r="B2274" s="1" t="s">
        <v>295</v>
      </c>
      <c r="C2274" s="1">
        <v>2021</v>
      </c>
      <c r="D2274" s="14" t="s">
        <v>13</v>
      </c>
      <c r="E2274">
        <v>5</v>
      </c>
      <c r="J2274" s="10">
        <v>310</v>
      </c>
      <c r="K2274" s="10">
        <v>5</v>
      </c>
    </row>
    <row r="2275" spans="1:13">
      <c r="A2275" s="1" t="s">
        <v>197</v>
      </c>
      <c r="B2275" s="1" t="s">
        <v>295</v>
      </c>
      <c r="C2275" s="1">
        <v>2021</v>
      </c>
      <c r="D2275" s="14" t="s">
        <v>14</v>
      </c>
      <c r="E2275">
        <v>6</v>
      </c>
      <c r="G2275" s="10">
        <v>171000</v>
      </c>
      <c r="J2275" s="10">
        <v>1972</v>
      </c>
      <c r="K2275" s="10">
        <v>7</v>
      </c>
    </row>
    <row r="2276" spans="1:13">
      <c r="A2276" s="1" t="s">
        <v>197</v>
      </c>
      <c r="B2276" s="1" t="s">
        <v>295</v>
      </c>
      <c r="C2276" s="1">
        <v>2021</v>
      </c>
      <c r="D2276" s="14" t="s">
        <v>15</v>
      </c>
      <c r="E2276">
        <v>7</v>
      </c>
      <c r="J2276" s="10">
        <v>12</v>
      </c>
    </row>
    <row r="2277" spans="1:13">
      <c r="A2277" s="1" t="s">
        <v>197</v>
      </c>
      <c r="B2277" s="1" t="s">
        <v>295</v>
      </c>
      <c r="C2277" s="1">
        <v>2021</v>
      </c>
      <c r="D2277" s="14" t="s">
        <v>16</v>
      </c>
      <c r="E2277">
        <v>8</v>
      </c>
      <c r="F2277" s="10">
        <v>570885</v>
      </c>
      <c r="G2277" s="10">
        <v>3029167</v>
      </c>
      <c r="J2277" s="10">
        <v>29677</v>
      </c>
      <c r="K2277" s="10">
        <v>34</v>
      </c>
    </row>
    <row r="2278" spans="1:13">
      <c r="A2278" s="1" t="s">
        <v>197</v>
      </c>
      <c r="B2278" s="1" t="s">
        <v>295</v>
      </c>
      <c r="C2278" s="1">
        <v>2021</v>
      </c>
      <c r="D2278" s="14" t="s">
        <v>17</v>
      </c>
      <c r="E2278">
        <v>9</v>
      </c>
      <c r="F2278" s="10">
        <v>1472430</v>
      </c>
      <c r="G2278" s="10">
        <v>1340466</v>
      </c>
      <c r="J2278" s="10">
        <v>2928</v>
      </c>
      <c r="K2278" s="10">
        <v>68</v>
      </c>
    </row>
    <row r="2279" spans="1:13">
      <c r="A2279" s="1" t="s">
        <v>197</v>
      </c>
      <c r="B2279" s="1" t="s">
        <v>295</v>
      </c>
      <c r="C2279" s="1">
        <v>2021</v>
      </c>
      <c r="D2279" s="14" t="s">
        <v>18</v>
      </c>
      <c r="E2279">
        <v>10</v>
      </c>
      <c r="F2279" s="10">
        <v>133763</v>
      </c>
      <c r="G2279" s="10">
        <v>35</v>
      </c>
      <c r="J2279" s="10">
        <v>1161</v>
      </c>
    </row>
    <row r="2280" spans="1:13">
      <c r="A2280" s="1" t="s">
        <v>197</v>
      </c>
      <c r="B2280" s="1" t="s">
        <v>295</v>
      </c>
      <c r="C2280" s="1">
        <v>2021</v>
      </c>
      <c r="D2280" s="14" t="s">
        <v>19</v>
      </c>
      <c r="E2280">
        <v>11</v>
      </c>
      <c r="F2280" s="10">
        <v>171589</v>
      </c>
      <c r="G2280" s="10">
        <v>921482</v>
      </c>
      <c r="J2280" s="10">
        <v>720</v>
      </c>
      <c r="K2280" s="10">
        <v>16</v>
      </c>
    </row>
    <row r="2281" spans="1:13">
      <c r="A2281" s="1" t="s">
        <v>197</v>
      </c>
      <c r="B2281" s="1" t="s">
        <v>295</v>
      </c>
      <c r="C2281" s="1">
        <v>2021</v>
      </c>
      <c r="D2281" s="14" t="s">
        <v>20</v>
      </c>
      <c r="E2281">
        <v>12</v>
      </c>
      <c r="F2281" s="10">
        <v>1599680</v>
      </c>
      <c r="G2281" s="10">
        <v>2299724</v>
      </c>
      <c r="J2281" s="10">
        <v>9120</v>
      </c>
      <c r="K2281" s="10">
        <v>22</v>
      </c>
    </row>
    <row r="2282" spans="1:13">
      <c r="A2282" s="1" t="s">
        <v>197</v>
      </c>
      <c r="B2282" s="1" t="s">
        <v>295</v>
      </c>
      <c r="C2282" s="1">
        <v>2021</v>
      </c>
      <c r="D2282" s="14" t="s">
        <v>21</v>
      </c>
      <c r="E2282">
        <v>13</v>
      </c>
      <c r="F2282" s="10">
        <v>3760586</v>
      </c>
      <c r="G2282" s="10">
        <v>5245305</v>
      </c>
      <c r="J2282" s="10">
        <v>152402</v>
      </c>
      <c r="K2282" s="10">
        <v>81</v>
      </c>
    </row>
    <row r="2283" spans="1:13">
      <c r="A2283" s="1" t="s">
        <v>197</v>
      </c>
      <c r="B2283" s="1" t="s">
        <v>295</v>
      </c>
      <c r="C2283" s="1">
        <v>2021</v>
      </c>
      <c r="D2283" s="14" t="s">
        <v>22</v>
      </c>
      <c r="E2283">
        <v>14</v>
      </c>
      <c r="F2283" s="10">
        <v>12165731</v>
      </c>
      <c r="G2283" s="10">
        <v>5975154</v>
      </c>
      <c r="J2283" s="10">
        <v>31906</v>
      </c>
      <c r="K2283" s="10">
        <v>26</v>
      </c>
    </row>
    <row r="2284" spans="1:13">
      <c r="A2284" s="1" t="s">
        <v>197</v>
      </c>
      <c r="B2284" s="1" t="s">
        <v>295</v>
      </c>
      <c r="C2284" s="1">
        <v>2021</v>
      </c>
      <c r="D2284" s="14" t="s">
        <v>23</v>
      </c>
      <c r="E2284">
        <v>15</v>
      </c>
      <c r="F2284" s="10">
        <v>8251998</v>
      </c>
      <c r="G2284" s="10">
        <v>1306688</v>
      </c>
      <c r="H2284" s="10">
        <v>16</v>
      </c>
      <c r="I2284" s="10">
        <v>2655307</v>
      </c>
      <c r="J2284" s="10">
        <v>46736</v>
      </c>
    </row>
    <row r="2285" spans="1:13">
      <c r="A2285" s="1" t="s">
        <v>197</v>
      </c>
      <c r="B2285" s="1" t="s">
        <v>295</v>
      </c>
      <c r="C2285" s="1">
        <v>2021</v>
      </c>
      <c r="D2285" s="14" t="s">
        <v>24</v>
      </c>
      <c r="E2285">
        <v>16</v>
      </c>
      <c r="F2285" s="10">
        <v>4500544</v>
      </c>
      <c r="G2285" s="10">
        <v>3605443</v>
      </c>
      <c r="J2285" s="10">
        <v>78213</v>
      </c>
      <c r="K2285" s="10">
        <v>37</v>
      </c>
    </row>
    <row r="2286" spans="1:13">
      <c r="A2286" s="1" t="s">
        <v>197</v>
      </c>
      <c r="B2286" s="1" t="s">
        <v>295</v>
      </c>
      <c r="C2286" s="1">
        <v>2021</v>
      </c>
      <c r="D2286" s="14" t="s">
        <v>25</v>
      </c>
      <c r="E2286">
        <v>17</v>
      </c>
      <c r="F2286" s="10">
        <f>SUM(F2287:F2292)</f>
        <v>29208930</v>
      </c>
      <c r="G2286" s="10">
        <f>SUM(G2287:G2292)</f>
        <v>5739075</v>
      </c>
      <c r="H2286" s="10">
        <f>SUM(H2287:H2292)</f>
        <v>9</v>
      </c>
      <c r="I2286" s="10">
        <f>SUM(I2287:I2292)</f>
        <v>500000</v>
      </c>
      <c r="J2286" s="10">
        <f>SUM(J2287:J2292)</f>
        <v>245999</v>
      </c>
      <c r="K2286" s="10">
        <f>SUM(K2287:K2292)</f>
        <v>260</v>
      </c>
      <c r="L2286">
        <v>20001</v>
      </c>
      <c r="M2286" s="15"/>
    </row>
    <row r="2287" spans="1:13">
      <c r="A2287" s="1" t="s">
        <v>197</v>
      </c>
      <c r="B2287" s="1" t="s">
        <v>295</v>
      </c>
      <c r="C2287" s="1">
        <v>2021</v>
      </c>
      <c r="D2287" s="14" t="s">
        <v>26</v>
      </c>
      <c r="E2287">
        <v>18</v>
      </c>
      <c r="F2287" s="10">
        <v>249980</v>
      </c>
      <c r="G2287" s="10">
        <v>667107</v>
      </c>
      <c r="J2287" s="10">
        <v>4157</v>
      </c>
      <c r="K2287" s="10">
        <v>29</v>
      </c>
      <c r="M2287" s="15"/>
    </row>
    <row r="2288" spans="1:13">
      <c r="A2288" s="1" t="s">
        <v>197</v>
      </c>
      <c r="B2288" s="1" t="s">
        <v>295</v>
      </c>
      <c r="C2288" s="1">
        <v>2021</v>
      </c>
      <c r="D2288" s="14" t="s">
        <v>27</v>
      </c>
      <c r="E2288">
        <v>19</v>
      </c>
      <c r="F2288" s="10">
        <v>629500</v>
      </c>
      <c r="G2288" s="10">
        <v>235000</v>
      </c>
      <c r="H2288" s="10">
        <v>9</v>
      </c>
      <c r="I2288" s="10">
        <v>500000</v>
      </c>
      <c r="J2288" s="10">
        <v>1636</v>
      </c>
      <c r="K2288" s="10">
        <v>16</v>
      </c>
      <c r="M2288" s="15"/>
    </row>
    <row r="2289" spans="1:13">
      <c r="A2289" s="1" t="s">
        <v>197</v>
      </c>
      <c r="B2289" s="1" t="s">
        <v>295</v>
      </c>
      <c r="C2289" s="1">
        <v>2021</v>
      </c>
      <c r="D2289" s="14" t="s">
        <v>28</v>
      </c>
      <c r="E2289">
        <v>20</v>
      </c>
      <c r="J2289" s="10">
        <v>998</v>
      </c>
      <c r="K2289" s="10">
        <v>31</v>
      </c>
      <c r="M2289" s="15"/>
    </row>
    <row r="2290" spans="1:13">
      <c r="A2290" s="1" t="s">
        <v>197</v>
      </c>
      <c r="B2290" s="1" t="s">
        <v>295</v>
      </c>
      <c r="C2290" s="1">
        <v>2021</v>
      </c>
      <c r="D2290" s="14" t="s">
        <v>29</v>
      </c>
      <c r="E2290">
        <v>21</v>
      </c>
      <c r="J2290" s="10">
        <v>217</v>
      </c>
      <c r="K2290" s="10">
        <v>3</v>
      </c>
    </row>
    <row r="2291" spans="1:13">
      <c r="A2291" s="1" t="s">
        <v>197</v>
      </c>
      <c r="B2291" s="1" t="s">
        <v>295</v>
      </c>
      <c r="C2291" s="1">
        <v>2021</v>
      </c>
      <c r="D2291" s="14" t="s">
        <v>30</v>
      </c>
      <c r="E2291">
        <v>22</v>
      </c>
      <c r="F2291" s="10">
        <v>49175</v>
      </c>
      <c r="G2291" s="10">
        <v>258684</v>
      </c>
      <c r="J2291" s="10">
        <v>27947</v>
      </c>
      <c r="K2291" s="10">
        <v>99</v>
      </c>
    </row>
    <row r="2292" spans="1:13">
      <c r="A2292" s="1" t="s">
        <v>197</v>
      </c>
      <c r="B2292" s="1" t="s">
        <v>295</v>
      </c>
      <c r="C2292" s="1">
        <v>2021</v>
      </c>
      <c r="D2292" s="38" t="s">
        <v>246</v>
      </c>
      <c r="E2292">
        <v>23</v>
      </c>
      <c r="F2292" s="10">
        <v>28280275</v>
      </c>
      <c r="G2292" s="10">
        <v>4578284</v>
      </c>
      <c r="J2292" s="10">
        <v>211044</v>
      </c>
      <c r="K2292" s="10">
        <v>82</v>
      </c>
    </row>
    <row r="2293" spans="1:13">
      <c r="A2293" s="1" t="s">
        <v>197</v>
      </c>
      <c r="B2293" s="1" t="s">
        <v>295</v>
      </c>
      <c r="C2293" s="1">
        <v>2021</v>
      </c>
      <c r="D2293" s="14" t="s">
        <v>31</v>
      </c>
      <c r="E2293">
        <v>24</v>
      </c>
      <c r="F2293" s="10">
        <v>445253</v>
      </c>
      <c r="G2293" s="10">
        <v>1228847</v>
      </c>
      <c r="J2293" s="10">
        <v>33576</v>
      </c>
      <c r="K2293" s="10">
        <v>71</v>
      </c>
    </row>
    <row r="2294" spans="1:13">
      <c r="A2294" s="1" t="s">
        <v>197</v>
      </c>
      <c r="B2294" s="1" t="s">
        <v>295</v>
      </c>
      <c r="C2294" s="1">
        <v>2021</v>
      </c>
      <c r="D2294" s="14" t="s">
        <v>32</v>
      </c>
      <c r="E2294">
        <v>25</v>
      </c>
      <c r="F2294" s="10">
        <v>6642494</v>
      </c>
      <c r="G2294" s="10">
        <v>3990072</v>
      </c>
      <c r="H2294" s="10">
        <v>13</v>
      </c>
      <c r="I2294" s="10">
        <v>1000000</v>
      </c>
      <c r="J2294" s="10">
        <v>179481</v>
      </c>
      <c r="K2294" s="10">
        <v>225</v>
      </c>
    </row>
    <row r="2295" spans="1:13">
      <c r="A2295" s="1" t="s">
        <v>197</v>
      </c>
      <c r="B2295" s="1" t="s">
        <v>295</v>
      </c>
      <c r="C2295" s="1">
        <v>2021</v>
      </c>
      <c r="D2295" s="14" t="s">
        <v>33</v>
      </c>
      <c r="E2295">
        <v>26</v>
      </c>
      <c r="F2295" s="10">
        <v>3774146</v>
      </c>
      <c r="G2295" s="10">
        <v>3196862</v>
      </c>
      <c r="J2295" s="10">
        <v>58083</v>
      </c>
      <c r="K2295" s="10">
        <v>117</v>
      </c>
    </row>
    <row r="2296" spans="1:13">
      <c r="A2296" s="1" t="s">
        <v>197</v>
      </c>
      <c r="B2296" s="1" t="s">
        <v>295</v>
      </c>
      <c r="C2296" s="1">
        <v>2021</v>
      </c>
      <c r="D2296" s="14" t="s">
        <v>34</v>
      </c>
      <c r="E2296">
        <v>27</v>
      </c>
      <c r="F2296" s="10">
        <v>772609</v>
      </c>
      <c r="G2296" s="10">
        <v>19734990</v>
      </c>
      <c r="J2296" s="10">
        <v>16962</v>
      </c>
    </row>
    <row r="2313" spans="13:13">
      <c r="M2313" s="15"/>
    </row>
    <row r="2314" spans="13:13">
      <c r="M2314" s="15"/>
    </row>
    <row r="2315" spans="13:13">
      <c r="M2315" s="15"/>
    </row>
    <row r="2316" spans="13:13">
      <c r="M2316" s="15"/>
    </row>
    <row r="2340" spans="13:13">
      <c r="M2340" s="15"/>
    </row>
    <row r="2341" spans="13:13">
      <c r="M2341" s="15"/>
    </row>
    <row r="2342" spans="13:13">
      <c r="M2342" s="15"/>
    </row>
    <row r="2343" spans="13:13">
      <c r="M2343" s="15"/>
    </row>
    <row r="2367" spans="13:13">
      <c r="M2367" s="15"/>
    </row>
    <row r="2368" spans="13:13">
      <c r="M2368" s="15"/>
    </row>
    <row r="2369" spans="13:13">
      <c r="M2369" s="15"/>
    </row>
    <row r="2370" spans="13:13">
      <c r="M2370" s="15"/>
    </row>
    <row r="2394" spans="13:13">
      <c r="M2394" s="15"/>
    </row>
    <row r="2395" spans="13:13">
      <c r="M2395" s="15"/>
    </row>
    <row r="2396" spans="13:13">
      <c r="M2396" s="15"/>
    </row>
    <row r="2397" spans="13:13">
      <c r="M2397" s="15"/>
    </row>
    <row r="2421" spans="13:13">
      <c r="M2421" s="15"/>
    </row>
    <row r="2422" spans="13:13">
      <c r="M2422" s="15"/>
    </row>
    <row r="2423" spans="13:13">
      <c r="M2423" s="15"/>
    </row>
    <row r="2424" spans="13:13">
      <c r="M2424" s="15"/>
    </row>
    <row r="2448" spans="13:13">
      <c r="M2448" s="15"/>
    </row>
    <row r="2449" spans="13:13">
      <c r="M2449" s="15"/>
    </row>
    <row r="2450" spans="13:13">
      <c r="M2450" s="15"/>
    </row>
    <row r="2451" spans="13:13">
      <c r="M2451" s="15"/>
    </row>
    <row r="2475" spans="13:13">
      <c r="M2475" s="15"/>
    </row>
    <row r="2476" spans="13:13">
      <c r="M2476" s="15"/>
    </row>
    <row r="2477" spans="13:13">
      <c r="M2477" s="15"/>
    </row>
    <row r="2478" spans="13:13">
      <c r="M2478" s="15"/>
    </row>
    <row r="2502" spans="13:13">
      <c r="M2502" s="15"/>
    </row>
    <row r="2503" spans="13:13">
      <c r="M2503" s="15"/>
    </row>
    <row r="2504" spans="13:13">
      <c r="M2504" s="15"/>
    </row>
    <row r="2505" spans="13:13">
      <c r="M2505" s="15"/>
    </row>
    <row r="2529" spans="13:13">
      <c r="M2529" s="15"/>
    </row>
    <row r="2530" spans="13:13">
      <c r="M2530" s="15"/>
    </row>
    <row r="2531" spans="13:13">
      <c r="M2531" s="15"/>
    </row>
    <row r="2532" spans="13:13">
      <c r="M2532" s="15"/>
    </row>
    <row r="2556" spans="13:13">
      <c r="M2556" s="15"/>
    </row>
    <row r="2557" spans="13:13">
      <c r="M2557" s="15"/>
    </row>
    <row r="2558" spans="13:13">
      <c r="M2558" s="15"/>
    </row>
    <row r="2559" spans="13:13">
      <c r="M2559" s="15"/>
    </row>
    <row r="2583" spans="13:13">
      <c r="M2583" s="15"/>
    </row>
    <row r="2584" spans="13:13">
      <c r="M2584" s="15"/>
    </row>
    <row r="2585" spans="13:13">
      <c r="M2585" s="15"/>
    </row>
    <row r="2586" spans="13:13">
      <c r="M2586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tabSelected="1" workbookViewId="0">
      <selection sqref="A1:A2"/>
    </sheetView>
  </sheetViews>
  <sheetFormatPr defaultRowHeight="15"/>
  <cols>
    <col min="1" max="1" width="121.140625" bestFit="1" customWidth="1"/>
    <col min="2" max="2" width="17.85546875" customWidth="1"/>
    <col min="3" max="7" width="16.42578125" customWidth="1"/>
    <col min="8" max="10" width="5.85546875" bestFit="1" customWidth="1"/>
    <col min="11" max="40" width="6.85546875" bestFit="1" customWidth="1"/>
    <col min="41" max="55" width="7.85546875" bestFit="1" customWidth="1"/>
    <col min="56" max="57" width="8.85546875" bestFit="1" customWidth="1"/>
    <col min="58" max="58" width="6.85546875" bestFit="1" customWidth="1"/>
    <col min="59" max="59" width="11.140625" bestFit="1" customWidth="1"/>
    <col min="60" max="60" width="8.5703125" bestFit="1" customWidth="1"/>
    <col min="61" max="61" width="11.140625" bestFit="1" customWidth="1"/>
    <col min="62" max="62" width="8.5703125" bestFit="1" customWidth="1"/>
    <col min="63" max="63" width="11.140625" bestFit="1" customWidth="1"/>
    <col min="64" max="64" width="8.5703125" bestFit="1" customWidth="1"/>
    <col min="65" max="65" width="11.140625" bestFit="1" customWidth="1"/>
    <col min="66" max="66" width="8.5703125" bestFit="1" customWidth="1"/>
    <col min="67" max="67" width="11.140625" bestFit="1" customWidth="1"/>
    <col min="68" max="68" width="8.5703125" bestFit="1" customWidth="1"/>
    <col min="69" max="69" width="11.140625" bestFit="1" customWidth="1"/>
    <col min="70" max="70" width="8.5703125" bestFit="1" customWidth="1"/>
    <col min="71" max="71" width="11.140625" bestFit="1" customWidth="1"/>
    <col min="72" max="72" width="8.5703125" bestFit="1" customWidth="1"/>
    <col min="73" max="73" width="11.140625" bestFit="1" customWidth="1"/>
    <col min="74" max="74" width="8.5703125" bestFit="1" customWidth="1"/>
    <col min="75" max="75" width="11.140625" bestFit="1" customWidth="1"/>
    <col min="76" max="76" width="8.5703125" bestFit="1" customWidth="1"/>
    <col min="77" max="77" width="11.140625" bestFit="1" customWidth="1"/>
    <col min="78" max="78" width="8.5703125" bestFit="1" customWidth="1"/>
    <col min="79" max="79" width="11.140625" bestFit="1" customWidth="1"/>
    <col min="80" max="80" width="8.5703125" bestFit="1" customWidth="1"/>
    <col min="81" max="81" width="11.140625" bestFit="1" customWidth="1"/>
    <col min="82" max="82" width="8.5703125" bestFit="1" customWidth="1"/>
    <col min="83" max="83" width="11.140625" bestFit="1" customWidth="1"/>
    <col min="84" max="84" width="8.5703125" bestFit="1" customWidth="1"/>
    <col min="85" max="85" width="11.140625" bestFit="1" customWidth="1"/>
    <col min="86" max="86" width="8.5703125" bestFit="1" customWidth="1"/>
    <col min="87" max="87" width="11.140625" bestFit="1" customWidth="1"/>
    <col min="88" max="88" width="9.5703125" bestFit="1" customWidth="1"/>
    <col min="89" max="89" width="12.140625" bestFit="1" customWidth="1"/>
    <col min="90" max="90" width="9.5703125" bestFit="1" customWidth="1"/>
    <col min="91" max="91" width="12.140625" bestFit="1" customWidth="1"/>
    <col min="92" max="92" width="9.5703125" bestFit="1" customWidth="1"/>
    <col min="93" max="93" width="12.140625" bestFit="1" customWidth="1"/>
    <col min="94" max="94" width="9.5703125" bestFit="1" customWidth="1"/>
    <col min="95" max="95" width="12.140625" bestFit="1" customWidth="1"/>
    <col min="96" max="96" width="9.5703125" bestFit="1" customWidth="1"/>
    <col min="97" max="97" width="12.140625" bestFit="1" customWidth="1"/>
    <col min="98" max="98" width="9.5703125" bestFit="1" customWidth="1"/>
    <col min="99" max="99" width="12.140625" bestFit="1" customWidth="1"/>
    <col min="100" max="100" width="9.5703125" bestFit="1" customWidth="1"/>
    <col min="101" max="101" width="12.140625" bestFit="1" customWidth="1"/>
    <col min="102" max="102" width="9.5703125" bestFit="1" customWidth="1"/>
    <col min="103" max="103" width="12.140625" bestFit="1" customWidth="1"/>
    <col min="104" max="104" width="9.5703125" bestFit="1" customWidth="1"/>
    <col min="105" max="105" width="12.140625" bestFit="1" customWidth="1"/>
    <col min="106" max="106" width="9.5703125" bestFit="1" customWidth="1"/>
    <col min="107" max="107" width="12.140625" bestFit="1" customWidth="1"/>
    <col min="108" max="108" width="9.5703125" bestFit="1" customWidth="1"/>
    <col min="109" max="109" width="12.140625" bestFit="1" customWidth="1"/>
    <col min="110" max="110" width="9.5703125" bestFit="1" customWidth="1"/>
    <col min="111" max="111" width="12.140625" bestFit="1" customWidth="1"/>
    <col min="112" max="112" width="9.5703125" bestFit="1" customWidth="1"/>
    <col min="113" max="113" width="12.140625" bestFit="1" customWidth="1"/>
    <col min="114" max="114" width="9.5703125" bestFit="1" customWidth="1"/>
    <col min="115" max="115" width="12.140625" bestFit="1" customWidth="1"/>
    <col min="116" max="116" width="9.5703125" bestFit="1" customWidth="1"/>
    <col min="117" max="117" width="12.140625" bestFit="1" customWidth="1"/>
    <col min="118" max="118" width="10.5703125" bestFit="1" customWidth="1"/>
    <col min="119" max="119" width="13.140625" bestFit="1" customWidth="1"/>
    <col min="120" max="120" width="10.5703125" bestFit="1" customWidth="1"/>
    <col min="121" max="121" width="13.140625" bestFit="1" customWidth="1"/>
    <col min="122" max="122" width="8.5703125" bestFit="1" customWidth="1"/>
    <col min="123" max="123" width="4.85546875" bestFit="1" customWidth="1"/>
    <col min="124" max="126" width="5.85546875" bestFit="1" customWidth="1"/>
    <col min="127" max="129" width="6.85546875" bestFit="1" customWidth="1"/>
    <col min="130" max="131" width="11.140625" bestFit="1" customWidth="1"/>
    <col min="132" max="132" width="9.5703125" bestFit="1" customWidth="1"/>
    <col min="133" max="133" width="12.140625" bestFit="1" customWidth="1"/>
    <col min="134" max="134" width="11.140625" bestFit="1" customWidth="1"/>
    <col min="135" max="135" width="9.5703125" bestFit="1" customWidth="1"/>
    <col min="136" max="136" width="10.140625" bestFit="1" customWidth="1"/>
    <col min="137" max="137" width="12.140625" bestFit="1" customWidth="1"/>
    <col min="138" max="138" width="9.5703125" bestFit="1" customWidth="1"/>
    <col min="139" max="139" width="11.140625" bestFit="1" customWidth="1"/>
    <col min="140" max="140" width="12.140625" bestFit="1" customWidth="1"/>
    <col min="141" max="141" width="9.5703125" bestFit="1" customWidth="1"/>
    <col min="142" max="142" width="11.140625" bestFit="1" customWidth="1"/>
    <col min="143" max="143" width="12.140625" bestFit="1" customWidth="1"/>
    <col min="144" max="144" width="9.5703125" bestFit="1" customWidth="1"/>
    <col min="145" max="145" width="11.140625" bestFit="1" customWidth="1"/>
    <col min="146" max="146" width="12.140625" bestFit="1" customWidth="1"/>
    <col min="147" max="147" width="9.5703125" bestFit="1" customWidth="1"/>
    <col min="148" max="148" width="11.140625" bestFit="1" customWidth="1"/>
    <col min="149" max="149" width="12.140625" bestFit="1" customWidth="1"/>
    <col min="150" max="150" width="9.5703125" bestFit="1" customWidth="1"/>
    <col min="151" max="151" width="11.140625" bestFit="1" customWidth="1"/>
    <col min="152" max="152" width="12.140625" bestFit="1" customWidth="1"/>
    <col min="153" max="153" width="10.5703125" bestFit="1" customWidth="1"/>
    <col min="154" max="154" width="13.140625" bestFit="1" customWidth="1"/>
    <col min="155" max="155" width="12.140625" bestFit="1" customWidth="1"/>
    <col min="156" max="156" width="9.5703125" bestFit="1" customWidth="1"/>
    <col min="157" max="158" width="12.140625" bestFit="1" customWidth="1"/>
    <col min="159" max="159" width="10.5703125" bestFit="1" customWidth="1"/>
    <col min="160" max="160" width="13.140625" bestFit="1" customWidth="1"/>
    <col min="161" max="161" width="12.140625" bestFit="1" customWidth="1"/>
    <col min="162" max="162" width="9.5703125" bestFit="1" customWidth="1"/>
    <col min="163" max="163" width="10.140625" bestFit="1" customWidth="1"/>
    <col min="164" max="164" width="12.140625" bestFit="1" customWidth="1"/>
    <col min="165" max="165" width="9.5703125" bestFit="1" customWidth="1"/>
    <col min="166" max="166" width="10.140625" bestFit="1" customWidth="1"/>
    <col min="167" max="167" width="12.140625" bestFit="1" customWidth="1"/>
    <col min="168" max="168" width="9.5703125" bestFit="1" customWidth="1"/>
    <col min="169" max="169" width="11.140625" bestFit="1" customWidth="1"/>
    <col min="170" max="170" width="12.140625" bestFit="1" customWidth="1"/>
    <col min="171" max="171" width="10.5703125" bestFit="1" customWidth="1"/>
    <col min="172" max="172" width="13.140625" bestFit="1" customWidth="1"/>
    <col min="173" max="173" width="12.140625" bestFit="1" customWidth="1"/>
    <col min="174" max="174" width="9.5703125" bestFit="1" customWidth="1"/>
    <col min="175" max="175" width="11.140625" bestFit="1" customWidth="1"/>
    <col min="176" max="176" width="12.140625" bestFit="1" customWidth="1"/>
    <col min="177" max="177" width="10.5703125" bestFit="1" customWidth="1"/>
    <col min="178" max="178" width="13.140625" bestFit="1" customWidth="1"/>
    <col min="179" max="179" width="12.140625" bestFit="1" customWidth="1"/>
    <col min="180" max="180" width="10.5703125" bestFit="1" customWidth="1"/>
    <col min="181" max="182" width="13.140625" bestFit="1" customWidth="1"/>
    <col min="183" max="183" width="10.5703125" bestFit="1" customWidth="1"/>
    <col min="184" max="185" width="13.140625" bestFit="1" customWidth="1"/>
    <col min="186" max="186" width="8.5703125" bestFit="1" customWidth="1"/>
    <col min="187" max="187" width="6.140625" bestFit="1" customWidth="1"/>
    <col min="188" max="188" width="6.85546875" bestFit="1" customWidth="1"/>
    <col min="189" max="189" width="9.140625" bestFit="1" customWidth="1"/>
    <col min="190" max="190" width="7.5703125" bestFit="1" customWidth="1"/>
    <col min="191" max="191" width="10.140625" bestFit="1" customWidth="1"/>
    <col min="192" max="192" width="7.5703125" bestFit="1" customWidth="1"/>
    <col min="193" max="193" width="10.140625" bestFit="1" customWidth="1"/>
    <col min="194" max="194" width="7.5703125" bestFit="1" customWidth="1"/>
    <col min="195" max="195" width="10.140625" bestFit="1" customWidth="1"/>
    <col min="196" max="196" width="8.5703125" bestFit="1" customWidth="1"/>
    <col min="197" max="197" width="11.140625" bestFit="1" customWidth="1"/>
    <col min="198" max="198" width="8.5703125" bestFit="1" customWidth="1"/>
    <col min="199" max="199" width="11.140625" bestFit="1" customWidth="1"/>
    <col min="200" max="200" width="8.5703125" bestFit="1" customWidth="1"/>
    <col min="201" max="203" width="11.140625" bestFit="1" customWidth="1"/>
  </cols>
  <sheetData>
    <row r="1" spans="1:7">
      <c r="A1" s="4" t="s">
        <v>300</v>
      </c>
      <c r="B1" s="5" t="s">
        <v>43</v>
      </c>
    </row>
    <row r="2" spans="1:7">
      <c r="A2" s="4" t="s">
        <v>0</v>
      </c>
      <c r="B2" s="5" t="s">
        <v>43</v>
      </c>
    </row>
    <row r="3" spans="1:7" s="2" customFormat="1">
      <c r="A3"/>
      <c r="B3"/>
      <c r="C3"/>
      <c r="D3"/>
      <c r="E3"/>
      <c r="F3"/>
      <c r="G3"/>
    </row>
    <row r="4" spans="1:7">
      <c r="A4" s="5"/>
      <c r="B4" s="4" t="s">
        <v>247</v>
      </c>
      <c r="C4" s="5"/>
      <c r="D4" s="5"/>
      <c r="E4" s="5"/>
      <c r="F4" s="5"/>
      <c r="G4" s="5"/>
    </row>
    <row r="5" spans="1:7" ht="120">
      <c r="A5" s="7" t="s">
        <v>35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</row>
    <row r="6" spans="1:7">
      <c r="A6" s="6" t="s">
        <v>9</v>
      </c>
      <c r="B6" s="12">
        <v>982469474</v>
      </c>
      <c r="C6" s="12">
        <v>170598050</v>
      </c>
      <c r="D6" s="12">
        <v>1117</v>
      </c>
      <c r="E6" s="12">
        <v>553443996</v>
      </c>
      <c r="F6" s="12">
        <v>1737632</v>
      </c>
      <c r="G6" s="12">
        <v>9337</v>
      </c>
    </row>
    <row r="7" spans="1:7">
      <c r="A7" s="16" t="s">
        <v>10</v>
      </c>
      <c r="B7" s="17">
        <v>35173484</v>
      </c>
      <c r="C7" s="17">
        <v>3195230</v>
      </c>
      <c r="D7" s="17">
        <v>55</v>
      </c>
      <c r="E7" s="17">
        <v>13311837</v>
      </c>
      <c r="F7" s="17">
        <v>22418</v>
      </c>
      <c r="G7" s="17">
        <v>105</v>
      </c>
    </row>
    <row r="8" spans="1:7">
      <c r="A8" s="16" t="s">
        <v>11</v>
      </c>
      <c r="B8" s="17">
        <v>59792583</v>
      </c>
      <c r="C8" s="17">
        <v>2824921</v>
      </c>
      <c r="D8" s="17">
        <v>116</v>
      </c>
      <c r="E8" s="17">
        <v>29842264</v>
      </c>
      <c r="F8" s="17">
        <v>125784</v>
      </c>
      <c r="G8" s="17">
        <v>214</v>
      </c>
    </row>
    <row r="9" spans="1:7">
      <c r="A9" s="16" t="s">
        <v>12</v>
      </c>
      <c r="B9" s="17">
        <v>19111750</v>
      </c>
      <c r="C9" s="17">
        <v>975286</v>
      </c>
      <c r="D9" s="17">
        <v>40</v>
      </c>
      <c r="E9" s="17">
        <v>2601965</v>
      </c>
      <c r="F9" s="17">
        <v>34937</v>
      </c>
      <c r="G9" s="17">
        <v>79</v>
      </c>
    </row>
    <row r="10" spans="1:7">
      <c r="A10" s="16" t="s">
        <v>13</v>
      </c>
      <c r="B10" s="17">
        <v>170691937</v>
      </c>
      <c r="C10" s="17">
        <v>15548670</v>
      </c>
      <c r="D10" s="17">
        <v>140</v>
      </c>
      <c r="E10" s="17">
        <v>361437104</v>
      </c>
      <c r="F10" s="17">
        <v>63359</v>
      </c>
      <c r="G10" s="17">
        <v>506</v>
      </c>
    </row>
    <row r="11" spans="1:7">
      <c r="A11" s="16" t="s">
        <v>14</v>
      </c>
      <c r="B11" s="17">
        <v>359738388</v>
      </c>
      <c r="C11" s="17">
        <v>80311877</v>
      </c>
      <c r="D11" s="17">
        <v>109</v>
      </c>
      <c r="E11" s="17">
        <v>51254088</v>
      </c>
      <c r="F11" s="17">
        <v>808328</v>
      </c>
      <c r="G11" s="17">
        <v>5299</v>
      </c>
    </row>
    <row r="12" spans="1:7">
      <c r="A12" s="16" t="s">
        <v>15</v>
      </c>
      <c r="B12" s="17">
        <v>337961332</v>
      </c>
      <c r="C12" s="17">
        <v>67742066</v>
      </c>
      <c r="D12" s="17">
        <v>657</v>
      </c>
      <c r="E12" s="17">
        <v>94996738</v>
      </c>
      <c r="F12" s="17">
        <v>682806</v>
      </c>
      <c r="G12" s="17">
        <v>3134</v>
      </c>
    </row>
    <row r="13" spans="1:7">
      <c r="A13" s="6" t="s">
        <v>16</v>
      </c>
      <c r="B13" s="12">
        <v>2338133042</v>
      </c>
      <c r="C13" s="12">
        <v>79279939.810000002</v>
      </c>
      <c r="D13" s="12">
        <v>270</v>
      </c>
      <c r="E13" s="12">
        <v>179924054</v>
      </c>
      <c r="F13" s="12">
        <v>558472</v>
      </c>
      <c r="G13" s="12">
        <v>2789</v>
      </c>
    </row>
    <row r="14" spans="1:7">
      <c r="A14" s="6" t="s">
        <v>17</v>
      </c>
      <c r="B14" s="12">
        <v>136377944.5</v>
      </c>
      <c r="C14" s="12">
        <v>34340098.399999999</v>
      </c>
      <c r="D14" s="12">
        <v>154</v>
      </c>
      <c r="E14" s="12">
        <v>50692361</v>
      </c>
      <c r="F14" s="12">
        <v>1362851</v>
      </c>
      <c r="G14" s="12">
        <v>4798</v>
      </c>
    </row>
    <row r="15" spans="1:7">
      <c r="A15" s="6" t="s">
        <v>18</v>
      </c>
      <c r="B15" s="12">
        <v>84481354</v>
      </c>
      <c r="C15" s="12">
        <v>33676825</v>
      </c>
      <c r="D15" s="12">
        <v>14</v>
      </c>
      <c r="E15" s="12">
        <v>5121533</v>
      </c>
      <c r="F15" s="12">
        <v>28020</v>
      </c>
      <c r="G15" s="12">
        <v>0</v>
      </c>
    </row>
    <row r="16" spans="1:7">
      <c r="A16" s="6" t="s">
        <v>19</v>
      </c>
      <c r="B16" s="12">
        <v>262157834.30000001</v>
      </c>
      <c r="C16" s="12">
        <v>28848981.699999999</v>
      </c>
      <c r="D16" s="12">
        <v>125</v>
      </c>
      <c r="E16" s="12">
        <v>51024533</v>
      </c>
      <c r="F16" s="12">
        <v>387420</v>
      </c>
      <c r="G16" s="12">
        <v>911</v>
      </c>
    </row>
    <row r="17" spans="1:7">
      <c r="A17" s="6" t="s">
        <v>20</v>
      </c>
      <c r="B17" s="12">
        <v>475026372</v>
      </c>
      <c r="C17" s="12">
        <v>195126850</v>
      </c>
      <c r="D17" s="12">
        <v>257</v>
      </c>
      <c r="E17" s="12">
        <v>65166542</v>
      </c>
      <c r="F17" s="12">
        <v>919995</v>
      </c>
      <c r="G17" s="12">
        <v>5283</v>
      </c>
    </row>
    <row r="18" spans="1:7">
      <c r="A18" s="6" t="s">
        <v>21</v>
      </c>
      <c r="B18" s="12">
        <v>1359497360.3400002</v>
      </c>
      <c r="C18" s="12">
        <v>1583428213.8400002</v>
      </c>
      <c r="D18" s="12">
        <v>813</v>
      </c>
      <c r="E18" s="12">
        <v>298314076</v>
      </c>
      <c r="F18" s="12">
        <v>12186213</v>
      </c>
      <c r="G18" s="12">
        <v>47073</v>
      </c>
    </row>
    <row r="19" spans="1:7">
      <c r="A19" s="6" t="s">
        <v>22</v>
      </c>
      <c r="B19" s="12">
        <v>626460232.72000003</v>
      </c>
      <c r="C19" s="12">
        <v>400449776</v>
      </c>
      <c r="D19" s="12">
        <v>798</v>
      </c>
      <c r="E19" s="12">
        <v>253376429</v>
      </c>
      <c r="F19" s="12">
        <v>2810409</v>
      </c>
      <c r="G19" s="12">
        <v>6342</v>
      </c>
    </row>
    <row r="20" spans="1:7">
      <c r="A20" s="6" t="s">
        <v>23</v>
      </c>
      <c r="B20" s="12">
        <v>754650357.20000005</v>
      </c>
      <c r="C20" s="12">
        <v>119639006</v>
      </c>
      <c r="D20" s="12">
        <v>597</v>
      </c>
      <c r="E20" s="12">
        <v>274563559</v>
      </c>
      <c r="F20" s="12">
        <v>4090905</v>
      </c>
      <c r="G20" s="12">
        <v>0</v>
      </c>
    </row>
    <row r="21" spans="1:7">
      <c r="A21" s="6" t="s">
        <v>24</v>
      </c>
      <c r="B21" s="12">
        <v>572199366</v>
      </c>
      <c r="C21" s="12">
        <v>297218315.80000001</v>
      </c>
      <c r="D21" s="12">
        <v>152</v>
      </c>
      <c r="E21" s="12">
        <v>54282242</v>
      </c>
      <c r="F21" s="12">
        <v>2345310</v>
      </c>
      <c r="G21" s="12">
        <v>4668</v>
      </c>
    </row>
    <row r="22" spans="1:7">
      <c r="A22" s="6" t="s">
        <v>25</v>
      </c>
      <c r="B22" s="12">
        <v>1431430133</v>
      </c>
      <c r="C22" s="12">
        <v>434466264</v>
      </c>
      <c r="D22" s="12">
        <v>760</v>
      </c>
      <c r="E22" s="12">
        <v>371265050</v>
      </c>
      <c r="F22" s="12">
        <v>15310098</v>
      </c>
      <c r="G22" s="12">
        <v>74477</v>
      </c>
    </row>
    <row r="23" spans="1:7">
      <c r="A23" s="16" t="s">
        <v>26</v>
      </c>
      <c r="B23" s="17">
        <v>233982247</v>
      </c>
      <c r="C23" s="17">
        <v>176410320</v>
      </c>
      <c r="D23" s="17">
        <v>146</v>
      </c>
      <c r="E23" s="17">
        <v>90461514</v>
      </c>
      <c r="F23" s="17">
        <v>3318240</v>
      </c>
      <c r="G23" s="17">
        <v>31242</v>
      </c>
    </row>
    <row r="24" spans="1:7">
      <c r="A24" s="16" t="s">
        <v>27</v>
      </c>
      <c r="B24" s="17">
        <v>85921509</v>
      </c>
      <c r="C24" s="17">
        <v>23425644</v>
      </c>
      <c r="D24" s="17">
        <v>97</v>
      </c>
      <c r="E24" s="17">
        <v>45344801</v>
      </c>
      <c r="F24" s="17">
        <v>206615</v>
      </c>
      <c r="G24" s="17">
        <v>2469</v>
      </c>
    </row>
    <row r="25" spans="1:7">
      <c r="A25" s="16" t="s">
        <v>28</v>
      </c>
      <c r="B25" s="17">
        <v>179480086</v>
      </c>
      <c r="C25" s="17">
        <v>17334348</v>
      </c>
      <c r="D25" s="17">
        <v>58</v>
      </c>
      <c r="E25" s="17">
        <v>32248786</v>
      </c>
      <c r="F25" s="17">
        <v>478899</v>
      </c>
      <c r="G25" s="17">
        <v>6798</v>
      </c>
    </row>
    <row r="26" spans="1:7">
      <c r="A26" s="16" t="s">
        <v>29</v>
      </c>
      <c r="B26" s="17">
        <v>17449309</v>
      </c>
      <c r="C26" s="17">
        <v>13567508</v>
      </c>
      <c r="D26" s="17">
        <v>28</v>
      </c>
      <c r="E26" s="17">
        <v>9662479</v>
      </c>
      <c r="F26" s="17">
        <v>186092</v>
      </c>
      <c r="G26" s="17">
        <v>1089</v>
      </c>
    </row>
    <row r="27" spans="1:7">
      <c r="A27" s="16" t="s">
        <v>30</v>
      </c>
      <c r="B27" s="17">
        <v>29668547</v>
      </c>
      <c r="C27" s="17">
        <v>31265300</v>
      </c>
      <c r="D27" s="17">
        <v>81</v>
      </c>
      <c r="E27" s="17">
        <v>19861769</v>
      </c>
      <c r="F27" s="17">
        <v>1625483</v>
      </c>
      <c r="G27" s="17">
        <v>26067</v>
      </c>
    </row>
    <row r="28" spans="1:7">
      <c r="A28" s="16" t="s">
        <v>246</v>
      </c>
      <c r="B28" s="17">
        <v>884928435</v>
      </c>
      <c r="C28" s="17">
        <v>172463144</v>
      </c>
      <c r="D28" s="17">
        <v>350</v>
      </c>
      <c r="E28" s="17">
        <v>173685701</v>
      </c>
      <c r="F28" s="17">
        <v>9494769</v>
      </c>
      <c r="G28" s="17">
        <v>6812</v>
      </c>
    </row>
    <row r="29" spans="1:7">
      <c r="A29" s="6" t="s">
        <v>31</v>
      </c>
      <c r="B29" s="12">
        <v>318765416</v>
      </c>
      <c r="C29" s="12">
        <v>82688432</v>
      </c>
      <c r="D29" s="12">
        <v>411</v>
      </c>
      <c r="E29" s="12">
        <v>1243518351</v>
      </c>
      <c r="F29" s="12">
        <v>4551879</v>
      </c>
      <c r="G29" s="12">
        <v>5121</v>
      </c>
    </row>
    <row r="30" spans="1:7">
      <c r="A30" s="6" t="s">
        <v>32</v>
      </c>
      <c r="B30" s="12">
        <v>584860439</v>
      </c>
      <c r="C30" s="12">
        <v>180878206</v>
      </c>
      <c r="D30" s="12">
        <v>505</v>
      </c>
      <c r="E30" s="12">
        <v>163432005</v>
      </c>
      <c r="F30" s="12">
        <v>8958347</v>
      </c>
      <c r="G30" s="12">
        <v>24998</v>
      </c>
    </row>
    <row r="31" spans="1:7">
      <c r="A31" s="6" t="s">
        <v>33</v>
      </c>
      <c r="B31" s="12">
        <v>4670878645</v>
      </c>
      <c r="C31" s="12">
        <v>900061822</v>
      </c>
      <c r="D31" s="12">
        <v>530</v>
      </c>
      <c r="E31" s="12">
        <v>193584936</v>
      </c>
      <c r="F31" s="12">
        <v>11403927</v>
      </c>
      <c r="G31" s="12">
        <v>21315</v>
      </c>
    </row>
    <row r="32" spans="1:7">
      <c r="A32" s="6" t="s">
        <v>34</v>
      </c>
      <c r="B32" s="12">
        <v>244649018</v>
      </c>
      <c r="C32" s="12">
        <v>56473505</v>
      </c>
      <c r="D32" s="12">
        <v>5849</v>
      </c>
      <c r="E32" s="12">
        <v>93088097</v>
      </c>
      <c r="F32" s="12">
        <v>2503416</v>
      </c>
      <c r="G32" s="12">
        <v>0</v>
      </c>
    </row>
    <row r="33" spans="1:7">
      <c r="A33" s="6" t="s">
        <v>36</v>
      </c>
      <c r="B33" s="12">
        <v>17255936595.060001</v>
      </c>
      <c r="C33" s="12">
        <v>5202238599.5500002</v>
      </c>
      <c r="D33" s="12">
        <v>14229</v>
      </c>
      <c r="E33" s="12">
        <v>4775506810</v>
      </c>
      <c r="F33" s="12">
        <v>86202624</v>
      </c>
      <c r="G33" s="12">
        <v>290926</v>
      </c>
    </row>
    <row r="34" spans="1:7">
      <c r="B34" s="18"/>
      <c r="C34" s="15"/>
      <c r="D34" s="15"/>
      <c r="E34" s="18"/>
      <c r="F34" s="15"/>
      <c r="G34" s="15"/>
    </row>
    <row r="35" spans="1:7">
      <c r="B35" s="15"/>
      <c r="C35" s="15"/>
      <c r="D35" s="15"/>
      <c r="E35" s="15"/>
      <c r="F35" s="15"/>
      <c r="G35" s="15"/>
    </row>
    <row r="36" spans="1:7">
      <c r="B36" s="15"/>
      <c r="C36" s="15"/>
      <c r="D36" s="15"/>
      <c r="E36" s="15"/>
      <c r="F36" s="15"/>
      <c r="G36" s="15"/>
    </row>
    <row r="40" spans="1:7">
      <c r="B40" s="10"/>
      <c r="C40" s="10"/>
      <c r="D40" s="10"/>
      <c r="E40" s="10"/>
      <c r="F40" s="10"/>
      <c r="G40" s="10"/>
    </row>
    <row r="41" spans="1:7">
      <c r="B41" s="18"/>
      <c r="C41" s="18"/>
      <c r="D41" s="15"/>
      <c r="E41" s="15"/>
      <c r="F41" s="15"/>
      <c r="G41" s="15"/>
    </row>
  </sheetData>
  <pageMargins left="0.70866141732283472" right="0.70866141732283472" top="0.74803149606299213" bottom="0.74803149606299213" header="0.31496062992125984" footer="0.31496062992125984"/>
  <pageSetup paperSize="9" scale="5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1"/>
  <sheetViews>
    <sheetView zoomScale="80" zoomScaleNormal="80" workbookViewId="0">
      <selection activeCell="B517" sqref="B517"/>
    </sheetView>
  </sheetViews>
  <sheetFormatPr defaultRowHeight="15"/>
  <cols>
    <col min="1" max="1" width="40.42578125" bestFit="1" customWidth="1"/>
    <col min="2" max="3" width="40.42578125" customWidth="1"/>
    <col min="4" max="4" width="58.140625" style="14" bestFit="1" customWidth="1"/>
    <col min="5" max="5" width="11.5703125" bestFit="1" customWidth="1"/>
    <col min="6" max="6" width="21.5703125" style="10" bestFit="1" customWidth="1"/>
    <col min="7" max="7" width="31.5703125" style="10" bestFit="1" customWidth="1"/>
    <col min="8" max="8" width="36.42578125" style="10" bestFit="1" customWidth="1"/>
    <col min="9" max="9" width="35.140625" style="10" bestFit="1" customWidth="1"/>
    <col min="10" max="10" width="27" style="10" bestFit="1" customWidth="1"/>
    <col min="11" max="11" width="26.85546875" style="10" bestFit="1" customWidth="1"/>
    <col min="12" max="12" width="21.5703125" style="10" bestFit="1" customWidth="1"/>
  </cols>
  <sheetData>
    <row r="1" spans="1:12">
      <c r="A1" s="1" t="s">
        <v>301</v>
      </c>
      <c r="B1" s="1" t="s">
        <v>300</v>
      </c>
      <c r="C1" s="1" t="s">
        <v>273</v>
      </c>
      <c r="D1" s="39" t="s">
        <v>62</v>
      </c>
      <c r="E1" s="1" t="s">
        <v>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  <c r="K1" s="10" t="s">
        <v>68</v>
      </c>
      <c r="L1" s="10" t="s">
        <v>69</v>
      </c>
    </row>
    <row r="2" spans="1:12" hidden="1">
      <c r="A2" s="1" t="s">
        <v>224</v>
      </c>
      <c r="B2" s="1" t="s">
        <v>290</v>
      </c>
      <c r="C2" s="1">
        <v>2021</v>
      </c>
      <c r="D2" s="39" t="s">
        <v>70</v>
      </c>
      <c r="E2" s="1">
        <v>28</v>
      </c>
      <c r="F2" s="10">
        <f>SUM(F3:F4)</f>
        <v>3</v>
      </c>
      <c r="G2" s="10">
        <f>SUM(G3:G4)</f>
        <v>79</v>
      </c>
      <c r="H2" s="10">
        <f>SUM(H3:H4)</f>
        <v>1</v>
      </c>
      <c r="I2" s="10">
        <f>SUM(I3:I4)</f>
        <v>121243602</v>
      </c>
      <c r="J2" s="10">
        <f>SUM(J3:J4)</f>
        <v>68186270</v>
      </c>
      <c r="K2" s="10">
        <f>SUM(K3:K4)</f>
        <v>52268310</v>
      </c>
      <c r="L2" s="10">
        <f>SUM(L3:L4)</f>
        <v>789022</v>
      </c>
    </row>
    <row r="3" spans="1:12" hidden="1">
      <c r="A3" s="1" t="s">
        <v>224</v>
      </c>
      <c r="B3" s="1" t="s">
        <v>290</v>
      </c>
      <c r="C3" s="1">
        <v>2021</v>
      </c>
      <c r="D3" s="39" t="s">
        <v>71</v>
      </c>
      <c r="E3" s="1">
        <v>29</v>
      </c>
      <c r="F3" s="10">
        <v>1</v>
      </c>
      <c r="G3" s="10">
        <v>28</v>
      </c>
      <c r="H3" s="10">
        <v>0</v>
      </c>
      <c r="I3" s="10">
        <f>SUM(Раздел2[[#This Row],[Расходы на мероприятия]:[Расходы на ремонт]])</f>
        <v>34404000</v>
      </c>
      <c r="J3" s="10">
        <v>7000000</v>
      </c>
      <c r="K3" s="10">
        <v>27404000</v>
      </c>
      <c r="L3" s="10">
        <v>0</v>
      </c>
    </row>
    <row r="4" spans="1:12" hidden="1">
      <c r="A4" s="1" t="s">
        <v>224</v>
      </c>
      <c r="B4" s="1" t="s">
        <v>290</v>
      </c>
      <c r="C4" s="1">
        <v>2021</v>
      </c>
      <c r="D4" s="39" t="s">
        <v>72</v>
      </c>
      <c r="E4" s="1">
        <v>30</v>
      </c>
      <c r="F4" s="10">
        <v>2</v>
      </c>
      <c r="G4" s="10">
        <v>51</v>
      </c>
      <c r="H4" s="10">
        <v>1</v>
      </c>
      <c r="I4" s="10">
        <f>SUM(Раздел2[[#This Row],[Расходы на мероприятия]:[Расходы на ремонт]])</f>
        <v>86839602</v>
      </c>
      <c r="J4" s="10">
        <v>61186270</v>
      </c>
      <c r="K4" s="10">
        <v>24864310</v>
      </c>
      <c r="L4" s="10">
        <v>789022</v>
      </c>
    </row>
    <row r="5" spans="1:12" hidden="1">
      <c r="A5" s="1" t="s">
        <v>224</v>
      </c>
      <c r="B5" s="1" t="s">
        <v>290</v>
      </c>
      <c r="C5" s="1">
        <v>2021</v>
      </c>
      <c r="D5" s="39" t="s">
        <v>73</v>
      </c>
      <c r="E5" s="1">
        <v>31</v>
      </c>
      <c r="F5" s="10">
        <f>SUM(F6:F7)</f>
        <v>80</v>
      </c>
      <c r="G5" s="10">
        <f>SUM(G6:G7)</f>
        <v>127</v>
      </c>
      <c r="H5" s="10">
        <f>SUM(H6:H7)</f>
        <v>33</v>
      </c>
      <c r="I5" s="10">
        <f>SUM(I6:I7)</f>
        <v>11474299</v>
      </c>
      <c r="J5" s="10">
        <f>SUM(J6:J7)</f>
        <v>5817581</v>
      </c>
      <c r="K5" s="10">
        <f>SUM(K6:K7)</f>
        <v>5302718</v>
      </c>
      <c r="L5" s="10">
        <f>SUM(L6:L7)</f>
        <v>354000</v>
      </c>
    </row>
    <row r="6" spans="1:12" hidden="1">
      <c r="A6" s="1" t="s">
        <v>224</v>
      </c>
      <c r="B6" s="1" t="s">
        <v>290</v>
      </c>
      <c r="C6" s="1">
        <v>2021</v>
      </c>
      <c r="D6" s="39" t="s">
        <v>74</v>
      </c>
      <c r="E6" s="1">
        <v>32</v>
      </c>
      <c r="F6" s="10">
        <v>69</v>
      </c>
      <c r="G6" s="10">
        <v>92</v>
      </c>
      <c r="H6" s="10">
        <v>19</v>
      </c>
      <c r="I6" s="10">
        <f>SUM(Раздел2[[#This Row],[Расходы на мероприятия]:[Расходы на ремонт]])</f>
        <v>10204299</v>
      </c>
      <c r="J6" s="10">
        <v>4903131</v>
      </c>
      <c r="K6" s="10">
        <v>5141168</v>
      </c>
      <c r="L6" s="10">
        <v>160000</v>
      </c>
    </row>
    <row r="7" spans="1:12" hidden="1">
      <c r="A7" s="1" t="s">
        <v>224</v>
      </c>
      <c r="B7" s="1" t="s">
        <v>290</v>
      </c>
      <c r="C7" s="1">
        <v>2021</v>
      </c>
      <c r="D7" s="39" t="s">
        <v>75</v>
      </c>
      <c r="E7" s="1">
        <v>33</v>
      </c>
      <c r="F7" s="10">
        <v>11</v>
      </c>
      <c r="G7" s="10">
        <v>35</v>
      </c>
      <c r="H7" s="10">
        <v>14</v>
      </c>
      <c r="I7" s="10">
        <f>SUM(Раздел2[[#This Row],[Расходы на мероприятия]:[Расходы на ремонт]])</f>
        <v>1270000</v>
      </c>
      <c r="J7" s="10">
        <v>914450</v>
      </c>
      <c r="K7" s="10">
        <v>161550</v>
      </c>
      <c r="L7" s="10">
        <v>194000</v>
      </c>
    </row>
    <row r="8" spans="1:12">
      <c r="A8" s="1" t="s">
        <v>233</v>
      </c>
      <c r="B8" s="1" t="s">
        <v>274</v>
      </c>
      <c r="C8" s="1">
        <v>2021</v>
      </c>
      <c r="D8" s="39" t="s">
        <v>70</v>
      </c>
      <c r="E8" s="1">
        <v>28</v>
      </c>
      <c r="F8" s="10">
        <f>SUM(F9:F10)</f>
        <v>1</v>
      </c>
      <c r="G8" s="10">
        <f>SUM(G9:G10)</f>
        <v>44</v>
      </c>
      <c r="H8" s="10">
        <f>SUM(H9:H10)</f>
        <v>0</v>
      </c>
      <c r="I8" s="10">
        <f>SUM(I9:I10)</f>
        <v>43890792</v>
      </c>
      <c r="J8" s="10">
        <f>SUM(J9:J10)</f>
        <v>13854300</v>
      </c>
      <c r="K8" s="10">
        <f>SUM(K9:K10)</f>
        <v>30036492</v>
      </c>
      <c r="L8" s="10">
        <f>SUM(L9:L10)</f>
        <v>0</v>
      </c>
    </row>
    <row r="9" spans="1:12">
      <c r="A9" s="1" t="s">
        <v>233</v>
      </c>
      <c r="B9" s="1" t="s">
        <v>274</v>
      </c>
      <c r="C9" s="1">
        <v>2021</v>
      </c>
      <c r="D9" s="39" t="s">
        <v>71</v>
      </c>
      <c r="E9" s="1">
        <v>29</v>
      </c>
      <c r="F9" s="10">
        <v>1</v>
      </c>
      <c r="G9" s="10">
        <v>44</v>
      </c>
      <c r="H9" s="10">
        <v>0</v>
      </c>
      <c r="I9" s="10">
        <f>SUM(Раздел2[[#This Row],[Расходы на мероприятия]:[Расходы на ремонт]])</f>
        <v>43890792</v>
      </c>
      <c r="J9" s="10">
        <v>13854300</v>
      </c>
      <c r="K9" s="10">
        <v>30036492</v>
      </c>
      <c r="L9" s="10">
        <v>0</v>
      </c>
    </row>
    <row r="10" spans="1:12">
      <c r="A10" s="1" t="s">
        <v>233</v>
      </c>
      <c r="B10" s="1" t="s">
        <v>274</v>
      </c>
      <c r="C10" s="1">
        <v>2021</v>
      </c>
      <c r="D10" s="39" t="s">
        <v>72</v>
      </c>
      <c r="E10" s="1">
        <v>30</v>
      </c>
      <c r="F10" s="10">
        <v>0</v>
      </c>
      <c r="G10" s="10">
        <v>0</v>
      </c>
      <c r="H10" s="10">
        <v>0</v>
      </c>
      <c r="I10" s="10">
        <f>SUM(Раздел2[[#This Row],[Расходы на мероприятия]:[Расходы на ремонт]])</f>
        <v>0</v>
      </c>
      <c r="J10" s="10">
        <v>0</v>
      </c>
      <c r="K10" s="10">
        <v>0</v>
      </c>
      <c r="L10" s="10">
        <v>0</v>
      </c>
    </row>
    <row r="11" spans="1:12">
      <c r="A11" s="1" t="s">
        <v>233</v>
      </c>
      <c r="B11" s="1" t="s">
        <v>274</v>
      </c>
      <c r="C11" s="1">
        <v>2021</v>
      </c>
      <c r="D11" s="39" t="s">
        <v>73</v>
      </c>
      <c r="E11" s="1">
        <v>31</v>
      </c>
      <c r="F11" s="10">
        <f>SUM(F12:F13)</f>
        <v>34</v>
      </c>
      <c r="G11" s="10">
        <f>SUM(G12:G13)</f>
        <v>77</v>
      </c>
      <c r="H11" s="10">
        <f>SUM(H12:H13)</f>
        <v>5</v>
      </c>
      <c r="I11" s="10">
        <f>SUM(I12:I13)</f>
        <v>50063687</v>
      </c>
      <c r="J11" s="10">
        <f>SUM(J12:J13)</f>
        <v>9295387</v>
      </c>
      <c r="K11" s="10">
        <f>SUM(K12:K13)</f>
        <v>27756083</v>
      </c>
      <c r="L11" s="10">
        <f>SUM(L12:L13)</f>
        <v>13012217</v>
      </c>
    </row>
    <row r="12" spans="1:12">
      <c r="A12" s="1" t="s">
        <v>233</v>
      </c>
      <c r="B12" s="1" t="s">
        <v>274</v>
      </c>
      <c r="C12" s="1">
        <v>2021</v>
      </c>
      <c r="D12" s="39" t="s">
        <v>74</v>
      </c>
      <c r="E12" s="1">
        <v>32</v>
      </c>
      <c r="F12" s="10">
        <v>28</v>
      </c>
      <c r="G12" s="10">
        <v>40</v>
      </c>
      <c r="H12" s="10">
        <v>5</v>
      </c>
      <c r="I12" s="10">
        <f>SUM(Раздел2[[#This Row],[Расходы на мероприятия]:[Расходы на ремонт]])</f>
        <v>11122640</v>
      </c>
      <c r="J12" s="10">
        <v>6559123</v>
      </c>
      <c r="K12" s="10">
        <v>4563517</v>
      </c>
      <c r="L12" s="10">
        <v>0</v>
      </c>
    </row>
    <row r="13" spans="1:12">
      <c r="A13" s="1" t="s">
        <v>233</v>
      </c>
      <c r="B13" s="1" t="s">
        <v>274</v>
      </c>
      <c r="C13" s="1">
        <v>2021</v>
      </c>
      <c r="D13" s="39" t="s">
        <v>75</v>
      </c>
      <c r="E13" s="1">
        <v>33</v>
      </c>
      <c r="F13" s="10">
        <v>6</v>
      </c>
      <c r="G13" s="10">
        <v>37</v>
      </c>
      <c r="H13" s="10">
        <v>0</v>
      </c>
      <c r="I13" s="10">
        <f>SUM(Раздел2[[#This Row],[Расходы на мероприятия]:[Расходы на ремонт]])</f>
        <v>38941047</v>
      </c>
      <c r="J13" s="10">
        <v>2736264</v>
      </c>
      <c r="K13" s="10">
        <v>23192566</v>
      </c>
      <c r="L13" s="10">
        <v>13012217</v>
      </c>
    </row>
    <row r="14" spans="1:12" hidden="1">
      <c r="A14" s="1" t="s">
        <v>198</v>
      </c>
      <c r="B14" s="1" t="s">
        <v>283</v>
      </c>
      <c r="C14" s="1">
        <v>2021</v>
      </c>
      <c r="D14" s="39" t="s">
        <v>70</v>
      </c>
      <c r="E14" s="1">
        <v>28</v>
      </c>
      <c r="F14" s="10">
        <f>SUM(F15:F16)</f>
        <v>5</v>
      </c>
      <c r="G14" s="10">
        <f>SUM(G15:G16)</f>
        <v>126</v>
      </c>
      <c r="H14" s="10">
        <f>SUM(H15:H16)</f>
        <v>44</v>
      </c>
      <c r="I14" s="24">
        <f>SUM(I15:I16)</f>
        <v>477180826</v>
      </c>
      <c r="J14" s="24">
        <f>SUM(J15:J16)</f>
        <v>233793800</v>
      </c>
      <c r="K14" s="24">
        <f>SUM(K15:K16)</f>
        <v>82614026</v>
      </c>
      <c r="L14" s="24">
        <f>SUM(L15:L16)</f>
        <v>160773000</v>
      </c>
    </row>
    <row r="15" spans="1:12" hidden="1">
      <c r="A15" s="1" t="s">
        <v>198</v>
      </c>
      <c r="B15" s="1" t="s">
        <v>283</v>
      </c>
      <c r="C15" s="1">
        <v>2021</v>
      </c>
      <c r="D15" s="39" t="s">
        <v>71</v>
      </c>
      <c r="E15" s="1">
        <v>29</v>
      </c>
      <c r="F15" s="10">
        <v>1</v>
      </c>
      <c r="G15" s="10">
        <v>23</v>
      </c>
      <c r="H15" s="10">
        <v>4</v>
      </c>
      <c r="I15" s="24">
        <f>SUM(Раздел2[[#This Row],[Расходы на мероприятия]:[Расходы на ремонт]])</f>
        <v>91594226</v>
      </c>
      <c r="J15" s="24">
        <v>85017200</v>
      </c>
      <c r="K15" s="24">
        <v>6577026</v>
      </c>
      <c r="L15" s="24">
        <v>0</v>
      </c>
    </row>
    <row r="16" spans="1:12" hidden="1">
      <c r="A16" s="1" t="s">
        <v>198</v>
      </c>
      <c r="B16" s="1" t="s">
        <v>283</v>
      </c>
      <c r="C16" s="1">
        <v>2021</v>
      </c>
      <c r="D16" s="39" t="s">
        <v>72</v>
      </c>
      <c r="E16" s="1">
        <v>30</v>
      </c>
      <c r="F16" s="10">
        <v>4</v>
      </c>
      <c r="G16" s="10">
        <v>103</v>
      </c>
      <c r="H16" s="10">
        <v>40</v>
      </c>
      <c r="I16" s="24">
        <f>SUM(Раздел2[[#This Row],[Расходы на мероприятия]:[Расходы на ремонт]])</f>
        <v>385586600</v>
      </c>
      <c r="J16" s="24">
        <v>148776600</v>
      </c>
      <c r="K16" s="24">
        <v>76037000</v>
      </c>
      <c r="L16" s="24">
        <v>160773000</v>
      </c>
    </row>
    <row r="17" spans="1:12" hidden="1">
      <c r="A17" s="1" t="s">
        <v>198</v>
      </c>
      <c r="B17" s="1" t="s">
        <v>283</v>
      </c>
      <c r="C17" s="1">
        <v>2021</v>
      </c>
      <c r="D17" s="39" t="s">
        <v>73</v>
      </c>
      <c r="E17" s="1">
        <v>31</v>
      </c>
      <c r="F17" s="10">
        <f>SUM(F18:F19)</f>
        <v>28</v>
      </c>
      <c r="G17" s="10">
        <f>SUM(G18:G19)</f>
        <v>128</v>
      </c>
      <c r="H17" s="10">
        <f>SUM(H18:H19)</f>
        <v>57</v>
      </c>
      <c r="I17" s="24">
        <f>SUM(I18:I19)</f>
        <v>105660403</v>
      </c>
      <c r="J17" s="24">
        <f>SUM(J18:J19)</f>
        <v>28126639</v>
      </c>
      <c r="K17" s="24">
        <f>SUM(K18:K19)</f>
        <v>68812787</v>
      </c>
      <c r="L17" s="24">
        <f>SUM(L18:L19)</f>
        <v>8720977</v>
      </c>
    </row>
    <row r="18" spans="1:12" hidden="1">
      <c r="A18" s="1" t="s">
        <v>198</v>
      </c>
      <c r="B18" s="1" t="s">
        <v>283</v>
      </c>
      <c r="C18" s="1">
        <v>2021</v>
      </c>
      <c r="D18" s="39" t="s">
        <v>74</v>
      </c>
      <c r="E18" s="1">
        <v>32</v>
      </c>
      <c r="F18" s="10">
        <v>25</v>
      </c>
      <c r="G18" s="10">
        <v>45</v>
      </c>
      <c r="H18" s="10">
        <v>18</v>
      </c>
      <c r="I18" s="24">
        <f>SUM(Раздел2[[#This Row],[Расходы на мероприятия]:[Расходы на ремонт]])</f>
        <v>34389164</v>
      </c>
      <c r="J18" s="24">
        <v>23523141</v>
      </c>
      <c r="K18" s="24">
        <v>10866023</v>
      </c>
      <c r="L18" s="24"/>
    </row>
    <row r="19" spans="1:12" hidden="1">
      <c r="A19" s="1" t="s">
        <v>198</v>
      </c>
      <c r="B19" s="1" t="s">
        <v>283</v>
      </c>
      <c r="C19" s="1">
        <v>2021</v>
      </c>
      <c r="D19" s="39" t="s">
        <v>75</v>
      </c>
      <c r="E19" s="1">
        <v>33</v>
      </c>
      <c r="F19" s="10">
        <v>3</v>
      </c>
      <c r="G19" s="10">
        <v>83</v>
      </c>
      <c r="H19" s="10">
        <v>39</v>
      </c>
      <c r="I19" s="24">
        <f>SUM(Раздел2[[#This Row],[Расходы на мероприятия]:[Расходы на ремонт]])</f>
        <v>71271239</v>
      </c>
      <c r="J19" s="24">
        <v>4603498</v>
      </c>
      <c r="K19" s="24">
        <v>57946764</v>
      </c>
      <c r="L19" s="24">
        <v>8720977</v>
      </c>
    </row>
    <row r="20" spans="1:12">
      <c r="A20" s="1" t="s">
        <v>271</v>
      </c>
      <c r="B20" s="1" t="s">
        <v>296</v>
      </c>
      <c r="C20" s="1">
        <v>2021</v>
      </c>
      <c r="D20" s="39" t="s">
        <v>70</v>
      </c>
      <c r="E20" s="1">
        <v>28</v>
      </c>
      <c r="F20" s="10">
        <f>SUM(F21:F22)</f>
        <v>4</v>
      </c>
      <c r="G20" s="10">
        <f>SUM(G21:G22)</f>
        <v>119</v>
      </c>
      <c r="H20" s="10">
        <f>SUM(H21:H22)</f>
        <v>38</v>
      </c>
      <c r="I20" s="10">
        <f>SUM(I21:I22)</f>
        <v>87125958</v>
      </c>
      <c r="J20" s="10">
        <f>SUM(J21:J22)</f>
        <v>32940727</v>
      </c>
      <c r="K20" s="10">
        <f>SUM(K21:K22)</f>
        <v>54185231</v>
      </c>
      <c r="L20" s="10">
        <f>SUM(L21:L22)</f>
        <v>0</v>
      </c>
    </row>
    <row r="21" spans="1:12">
      <c r="A21" s="1" t="s">
        <v>271</v>
      </c>
      <c r="B21" s="1" t="s">
        <v>296</v>
      </c>
      <c r="C21" s="1">
        <v>2021</v>
      </c>
      <c r="D21" s="39" t="s">
        <v>71</v>
      </c>
      <c r="E21" s="1">
        <v>29</v>
      </c>
      <c r="F21" s="10">
        <v>1</v>
      </c>
      <c r="G21" s="10">
        <v>13</v>
      </c>
      <c r="H21" s="10">
        <v>9</v>
      </c>
      <c r="I21" s="10">
        <f>SUM(Раздел2[[#This Row],[Расходы на мероприятия]:[Расходы на ремонт]])</f>
        <v>10497327</v>
      </c>
      <c r="K21" s="10">
        <v>10497327</v>
      </c>
    </row>
    <row r="22" spans="1:12">
      <c r="A22" s="1" t="s">
        <v>271</v>
      </c>
      <c r="B22" s="1" t="s">
        <v>296</v>
      </c>
      <c r="C22" s="1">
        <v>2021</v>
      </c>
      <c r="D22" s="39" t="s">
        <v>72</v>
      </c>
      <c r="E22" s="1">
        <v>30</v>
      </c>
      <c r="F22" s="10">
        <v>3</v>
      </c>
      <c r="G22" s="10">
        <v>106</v>
      </c>
      <c r="H22" s="10">
        <v>29</v>
      </c>
      <c r="I22" s="10">
        <f>SUM(Раздел2[[#This Row],[Расходы на мероприятия]:[Расходы на ремонт]])</f>
        <v>76628631</v>
      </c>
      <c r="J22" s="10">
        <v>32940727</v>
      </c>
      <c r="K22" s="10">
        <v>43687904</v>
      </c>
    </row>
    <row r="23" spans="1:12">
      <c r="A23" s="1" t="s">
        <v>271</v>
      </c>
      <c r="B23" s="1" t="s">
        <v>296</v>
      </c>
      <c r="C23" s="1">
        <v>2021</v>
      </c>
      <c r="D23" s="39" t="s">
        <v>73</v>
      </c>
      <c r="E23" s="1">
        <v>31</v>
      </c>
      <c r="F23" s="10">
        <f>SUM(F24:F25)</f>
        <v>37</v>
      </c>
      <c r="G23" s="10">
        <f>SUM(G24:G25)</f>
        <v>180</v>
      </c>
      <c r="H23" s="10">
        <f>SUM(H24:H25)</f>
        <v>36</v>
      </c>
      <c r="I23" s="10">
        <f>SUM(I24:I25)</f>
        <v>52404471</v>
      </c>
      <c r="J23" s="10">
        <f>SUM(J24:J25)</f>
        <v>10189380</v>
      </c>
      <c r="K23" s="10">
        <f>SUM(K24:K25)</f>
        <v>41415091</v>
      </c>
      <c r="L23" s="10">
        <f>SUM(L24:L25)</f>
        <v>800000</v>
      </c>
    </row>
    <row r="24" spans="1:12">
      <c r="A24" s="1" t="s">
        <v>271</v>
      </c>
      <c r="B24" s="1" t="s">
        <v>296</v>
      </c>
      <c r="C24" s="1">
        <v>2021</v>
      </c>
      <c r="D24" s="39" t="s">
        <v>74</v>
      </c>
      <c r="E24" s="1">
        <v>32</v>
      </c>
      <c r="F24" s="10">
        <v>11</v>
      </c>
      <c r="G24" s="10">
        <v>33</v>
      </c>
      <c r="H24" s="10">
        <v>2</v>
      </c>
      <c r="I24" s="10">
        <f>SUM(Раздел2[[#This Row],[Расходы на мероприятия]:[Расходы на ремонт]])</f>
        <v>17714081</v>
      </c>
      <c r="J24" s="10">
        <v>8091679</v>
      </c>
      <c r="K24" s="10">
        <v>9622402</v>
      </c>
    </row>
    <row r="25" spans="1:12">
      <c r="A25" s="1" t="s">
        <v>271</v>
      </c>
      <c r="B25" s="1" t="s">
        <v>296</v>
      </c>
      <c r="C25" s="1">
        <v>2021</v>
      </c>
      <c r="D25" s="39" t="s">
        <v>75</v>
      </c>
      <c r="E25" s="1">
        <v>33</v>
      </c>
      <c r="F25" s="10">
        <v>26</v>
      </c>
      <c r="G25" s="10">
        <v>147</v>
      </c>
      <c r="H25" s="10">
        <v>34</v>
      </c>
      <c r="I25" s="10">
        <f>SUM(Раздел2[[#This Row],[Расходы на мероприятия]:[Расходы на ремонт]])</f>
        <v>34690390</v>
      </c>
      <c r="J25" s="10">
        <v>2097701</v>
      </c>
      <c r="K25" s="10">
        <v>31792689</v>
      </c>
      <c r="L25" s="10">
        <v>800000</v>
      </c>
    </row>
    <row r="26" spans="1:12" hidden="1">
      <c r="A26" s="1" t="s">
        <v>181</v>
      </c>
      <c r="B26" s="1" t="s">
        <v>295</v>
      </c>
      <c r="C26" s="1">
        <v>2021</v>
      </c>
      <c r="D26" s="39" t="s">
        <v>70</v>
      </c>
      <c r="E26" s="1">
        <v>28</v>
      </c>
      <c r="F26" s="10">
        <f>SUM(F27:F28)</f>
        <v>2</v>
      </c>
      <c r="G26" s="10">
        <f>SUM(G27:G28)</f>
        <v>94</v>
      </c>
      <c r="H26" s="10">
        <f>SUM(H27:H28)</f>
        <v>62</v>
      </c>
      <c r="I26" s="10">
        <f>SUM(I27:I28)</f>
        <v>89048464</v>
      </c>
      <c r="J26" s="10">
        <f>SUM(J27:J28)</f>
        <v>42682278</v>
      </c>
      <c r="K26" s="10">
        <f>SUM(K27:K28)</f>
        <v>46366186</v>
      </c>
      <c r="L26" s="10">
        <f>SUM(L27:L28)</f>
        <v>0</v>
      </c>
    </row>
    <row r="27" spans="1:12" hidden="1">
      <c r="A27" s="1" t="s">
        <v>181</v>
      </c>
      <c r="B27" s="1" t="s">
        <v>295</v>
      </c>
      <c r="C27" s="1">
        <v>2021</v>
      </c>
      <c r="D27" s="39" t="s">
        <v>71</v>
      </c>
      <c r="E27" s="1">
        <v>29</v>
      </c>
      <c r="F27" s="10">
        <v>1</v>
      </c>
      <c r="G27" s="10">
        <v>10</v>
      </c>
      <c r="H27" s="10">
        <v>8</v>
      </c>
      <c r="I27" s="10">
        <f>SUM(Раздел2[[#This Row],[Расходы на мероприятия]:[Расходы на ремонт]])</f>
        <v>24298507</v>
      </c>
      <c r="J27" s="10">
        <v>24298507</v>
      </c>
      <c r="K27" s="10">
        <v>0</v>
      </c>
      <c r="L27" s="10">
        <v>0</v>
      </c>
    </row>
    <row r="28" spans="1:12" hidden="1">
      <c r="A28" s="1" t="s">
        <v>181</v>
      </c>
      <c r="B28" s="1" t="s">
        <v>295</v>
      </c>
      <c r="C28" s="1">
        <v>2021</v>
      </c>
      <c r="D28" s="39" t="s">
        <v>72</v>
      </c>
      <c r="E28" s="1">
        <v>30</v>
      </c>
      <c r="F28" s="10">
        <v>1</v>
      </c>
      <c r="G28" s="10">
        <v>84</v>
      </c>
      <c r="H28" s="10">
        <v>54</v>
      </c>
      <c r="I28" s="10">
        <f>SUM(Раздел2[[#This Row],[Расходы на мероприятия]:[Расходы на ремонт]])</f>
        <v>64749957</v>
      </c>
      <c r="J28" s="10">
        <v>18383771</v>
      </c>
      <c r="K28" s="10">
        <v>46366186</v>
      </c>
      <c r="L28" s="10">
        <v>0</v>
      </c>
    </row>
    <row r="29" spans="1:12" hidden="1">
      <c r="A29" s="1" t="s">
        <v>181</v>
      </c>
      <c r="B29" s="1" t="s">
        <v>295</v>
      </c>
      <c r="C29" s="1">
        <v>2021</v>
      </c>
      <c r="D29" s="39" t="s">
        <v>73</v>
      </c>
      <c r="E29" s="1">
        <v>31</v>
      </c>
      <c r="F29" s="10">
        <f>SUM(F30:F31)</f>
        <v>38</v>
      </c>
      <c r="G29" s="10">
        <f>SUM(G30:G31)</f>
        <v>177</v>
      </c>
      <c r="H29" s="10">
        <f>SUM(H30:H31)</f>
        <v>19</v>
      </c>
      <c r="I29" s="10">
        <f>SUM(I30:I31)</f>
        <v>94546125</v>
      </c>
      <c r="J29" s="10">
        <f>SUM(J30:J31)</f>
        <v>22294901</v>
      </c>
      <c r="K29" s="10">
        <f>SUM(K30:K31)</f>
        <v>72243224</v>
      </c>
      <c r="L29" s="10">
        <f>SUM(L30:L31)</f>
        <v>8000</v>
      </c>
    </row>
    <row r="30" spans="1:12" hidden="1">
      <c r="A30" s="1" t="s">
        <v>181</v>
      </c>
      <c r="B30" s="1" t="s">
        <v>295</v>
      </c>
      <c r="C30" s="1">
        <v>2021</v>
      </c>
      <c r="D30" s="39" t="s">
        <v>74</v>
      </c>
      <c r="E30" s="1">
        <v>32</v>
      </c>
      <c r="F30" s="10">
        <v>22</v>
      </c>
      <c r="G30" s="10">
        <v>71</v>
      </c>
      <c r="H30" s="10">
        <v>15</v>
      </c>
      <c r="I30" s="10">
        <f>SUM(Раздел2[[#This Row],[Расходы на мероприятия]:[Расходы на ремонт]])</f>
        <v>43811523</v>
      </c>
      <c r="J30" s="10">
        <v>16985742</v>
      </c>
      <c r="K30" s="10">
        <v>26817781</v>
      </c>
      <c r="L30" s="10">
        <v>8000</v>
      </c>
    </row>
    <row r="31" spans="1:12" hidden="1">
      <c r="A31" s="1" t="s">
        <v>181</v>
      </c>
      <c r="B31" s="1" t="s">
        <v>295</v>
      </c>
      <c r="C31" s="1">
        <v>2021</v>
      </c>
      <c r="D31" s="39" t="s">
        <v>75</v>
      </c>
      <c r="E31" s="1">
        <v>33</v>
      </c>
      <c r="F31" s="10">
        <v>16</v>
      </c>
      <c r="G31" s="10">
        <v>106</v>
      </c>
      <c r="H31" s="10">
        <v>4</v>
      </c>
      <c r="I31" s="10">
        <f>SUM(Раздел2[[#This Row],[Расходы на мероприятия]:[Расходы на ремонт]])</f>
        <v>50734602</v>
      </c>
      <c r="J31" s="10">
        <v>5309159</v>
      </c>
      <c r="K31" s="10">
        <v>45425443</v>
      </c>
      <c r="L31" s="10">
        <v>0</v>
      </c>
    </row>
    <row r="32" spans="1:12" hidden="1">
      <c r="A32" s="1" t="s">
        <v>182</v>
      </c>
      <c r="B32" s="1" t="s">
        <v>295</v>
      </c>
      <c r="C32" s="1">
        <v>2021</v>
      </c>
      <c r="D32" s="39" t="s">
        <v>70</v>
      </c>
      <c r="E32" s="1">
        <v>28</v>
      </c>
      <c r="F32" s="10">
        <f>SUM(F33:F34)</f>
        <v>2</v>
      </c>
      <c r="G32" s="10">
        <f>SUM(G33:G34)</f>
        <v>12</v>
      </c>
      <c r="H32" s="10">
        <f>SUM(H33:H34)</f>
        <v>5</v>
      </c>
      <c r="I32" s="10">
        <f>SUM(I33:I34)</f>
        <v>24112455</v>
      </c>
      <c r="J32" s="10">
        <f>SUM(J33:J34)</f>
        <v>24112455</v>
      </c>
      <c r="K32" s="10">
        <f>SUM(K33:K34)</f>
        <v>0</v>
      </c>
      <c r="L32" s="10">
        <f>SUM(L33:L34)</f>
        <v>0</v>
      </c>
    </row>
    <row r="33" spans="1:12" hidden="1">
      <c r="A33" s="1" t="s">
        <v>182</v>
      </c>
      <c r="B33" s="1" t="s">
        <v>295</v>
      </c>
      <c r="C33" s="1">
        <v>2021</v>
      </c>
      <c r="D33" s="39" t="s">
        <v>71</v>
      </c>
      <c r="E33" s="1">
        <v>29</v>
      </c>
      <c r="F33" s="10">
        <v>1</v>
      </c>
      <c r="G33" s="10">
        <v>7</v>
      </c>
      <c r="H33" s="10">
        <v>5</v>
      </c>
      <c r="I33" s="10">
        <f>SUM(Раздел2[[#This Row],[Расходы на мероприятия]:[Расходы на ремонт]])</f>
        <v>18262455</v>
      </c>
      <c r="J33" s="10">
        <v>18262455</v>
      </c>
      <c r="K33" s="10">
        <v>0</v>
      </c>
      <c r="L33" s="10">
        <v>0</v>
      </c>
    </row>
    <row r="34" spans="1:12" hidden="1">
      <c r="A34" s="1" t="s">
        <v>182</v>
      </c>
      <c r="B34" s="1" t="s">
        <v>295</v>
      </c>
      <c r="C34" s="1">
        <v>2021</v>
      </c>
      <c r="D34" s="39" t="s">
        <v>72</v>
      </c>
      <c r="E34" s="1">
        <v>30</v>
      </c>
      <c r="F34" s="10">
        <v>1</v>
      </c>
      <c r="G34" s="10">
        <v>5</v>
      </c>
      <c r="H34" s="10">
        <v>0</v>
      </c>
      <c r="I34" s="10">
        <f>SUM(Раздел2[[#This Row],[Расходы на мероприятия]:[Расходы на ремонт]])</f>
        <v>5850000</v>
      </c>
      <c r="J34" s="10">
        <v>5850000</v>
      </c>
      <c r="K34" s="10">
        <v>0</v>
      </c>
      <c r="L34" s="10">
        <v>0</v>
      </c>
    </row>
    <row r="35" spans="1:12" hidden="1">
      <c r="A35" s="1" t="s">
        <v>182</v>
      </c>
      <c r="B35" s="1" t="s">
        <v>295</v>
      </c>
      <c r="C35" s="1">
        <v>2021</v>
      </c>
      <c r="D35" s="39" t="s">
        <v>73</v>
      </c>
      <c r="E35" s="1">
        <v>31</v>
      </c>
      <c r="F35" s="10">
        <f>SUM(F36:F37)</f>
        <v>36</v>
      </c>
      <c r="G35" s="10">
        <f>SUM(G36:G37)</f>
        <v>68</v>
      </c>
      <c r="H35" s="10">
        <f>SUM(H36:H37)</f>
        <v>12</v>
      </c>
      <c r="I35" s="10">
        <f>SUM(I36:I37)</f>
        <v>7694636</v>
      </c>
      <c r="J35" s="10">
        <f>SUM(J36:J37)</f>
        <v>4968228</v>
      </c>
      <c r="K35" s="10">
        <f>SUM(K36:K37)</f>
        <v>2726408</v>
      </c>
      <c r="L35" s="10">
        <f>SUM(L36:L37)</f>
        <v>0</v>
      </c>
    </row>
    <row r="36" spans="1:12" hidden="1">
      <c r="A36" s="1" t="s">
        <v>182</v>
      </c>
      <c r="B36" s="1" t="s">
        <v>295</v>
      </c>
      <c r="C36" s="1">
        <v>2021</v>
      </c>
      <c r="D36" s="39" t="s">
        <v>74</v>
      </c>
      <c r="E36" s="1">
        <v>32</v>
      </c>
      <c r="F36" s="10">
        <v>31</v>
      </c>
      <c r="G36" s="10">
        <v>48</v>
      </c>
      <c r="H36" s="10">
        <v>9</v>
      </c>
      <c r="I36" s="10">
        <f>SUM(Раздел2[[#This Row],[Расходы на мероприятия]:[Расходы на ремонт]])</f>
        <v>7273423</v>
      </c>
      <c r="J36" s="10">
        <v>4821171</v>
      </c>
      <c r="K36" s="10">
        <v>2452252</v>
      </c>
      <c r="L36" s="10">
        <v>0</v>
      </c>
    </row>
    <row r="37" spans="1:12" hidden="1">
      <c r="A37" s="1" t="s">
        <v>182</v>
      </c>
      <c r="B37" s="1" t="s">
        <v>295</v>
      </c>
      <c r="C37" s="1">
        <v>2021</v>
      </c>
      <c r="D37" s="39" t="s">
        <v>75</v>
      </c>
      <c r="E37" s="1">
        <v>33</v>
      </c>
      <c r="F37" s="10">
        <v>5</v>
      </c>
      <c r="G37" s="10">
        <v>20</v>
      </c>
      <c r="H37" s="10">
        <v>3</v>
      </c>
      <c r="I37" s="10">
        <f>SUM(Раздел2[[#This Row],[Расходы на мероприятия]:[Расходы на ремонт]])</f>
        <v>421213</v>
      </c>
      <c r="J37" s="10">
        <v>147057</v>
      </c>
      <c r="K37" s="10">
        <v>274156</v>
      </c>
      <c r="L37" s="10">
        <v>0</v>
      </c>
    </row>
    <row r="38" spans="1:12" hidden="1">
      <c r="A38" s="1" t="s">
        <v>183</v>
      </c>
      <c r="B38" s="1" t="s">
        <v>295</v>
      </c>
      <c r="C38" s="1">
        <v>2021</v>
      </c>
      <c r="D38" s="39" t="s">
        <v>70</v>
      </c>
      <c r="E38" s="1">
        <v>28</v>
      </c>
      <c r="F38" s="10">
        <f>SUM(F39:F40)</f>
        <v>1</v>
      </c>
      <c r="G38" s="10">
        <f>SUM(G39:G40)</f>
        <v>13</v>
      </c>
      <c r="H38" s="10">
        <f>SUM(H39:H40)</f>
        <v>1</v>
      </c>
      <c r="I38" s="10">
        <f>SUM(I39:I40)</f>
        <v>137284</v>
      </c>
      <c r="J38" s="10">
        <f>SUM(J39:J40)</f>
        <v>137284</v>
      </c>
      <c r="K38" s="10">
        <f>SUM(K39:K40)</f>
        <v>0</v>
      </c>
      <c r="L38" s="10">
        <f>SUM(L39:L40)</f>
        <v>0</v>
      </c>
    </row>
    <row r="39" spans="1:12" hidden="1">
      <c r="A39" s="1" t="s">
        <v>183</v>
      </c>
      <c r="B39" s="1" t="s">
        <v>295</v>
      </c>
      <c r="C39" s="1">
        <v>2021</v>
      </c>
      <c r="D39" s="39" t="s">
        <v>71</v>
      </c>
      <c r="E39" s="1">
        <v>29</v>
      </c>
      <c r="F39" s="10">
        <v>1</v>
      </c>
      <c r="G39" s="10">
        <v>13</v>
      </c>
      <c r="H39" s="10">
        <v>1</v>
      </c>
      <c r="I39" s="10">
        <f>SUM(Раздел2[[#This Row],[Расходы на мероприятия]:[Расходы на ремонт]])</f>
        <v>137284</v>
      </c>
      <c r="J39" s="10">
        <v>137284</v>
      </c>
      <c r="K39" s="10">
        <v>0</v>
      </c>
      <c r="L39" s="10">
        <v>0</v>
      </c>
    </row>
    <row r="40" spans="1:12" hidden="1">
      <c r="A40" s="1" t="s">
        <v>183</v>
      </c>
      <c r="B40" s="1" t="s">
        <v>295</v>
      </c>
      <c r="C40" s="1">
        <v>2021</v>
      </c>
      <c r="D40" s="39" t="s">
        <v>72</v>
      </c>
      <c r="E40" s="1">
        <v>30</v>
      </c>
      <c r="F40" s="10">
        <v>0</v>
      </c>
      <c r="G40" s="10">
        <v>0</v>
      </c>
      <c r="H40" s="10">
        <v>0</v>
      </c>
      <c r="I40" s="10">
        <f>SUM(Раздел2[[#This Row],[Расходы на мероприятия]:[Расходы на ремонт]])</f>
        <v>0</v>
      </c>
      <c r="J40" s="10">
        <v>0</v>
      </c>
      <c r="K40" s="10">
        <v>0</v>
      </c>
      <c r="L40" s="10">
        <v>0</v>
      </c>
    </row>
    <row r="41" spans="1:12" hidden="1">
      <c r="A41" s="1" t="s">
        <v>183</v>
      </c>
      <c r="B41" s="1" t="s">
        <v>295</v>
      </c>
      <c r="C41" s="1">
        <v>2021</v>
      </c>
      <c r="D41" s="39" t="s">
        <v>73</v>
      </c>
      <c r="E41" s="1">
        <v>31</v>
      </c>
      <c r="F41" s="10">
        <f>SUM(F42:F43)</f>
        <v>31</v>
      </c>
      <c r="G41" s="10">
        <f>SUM(G42:G43)</f>
        <v>206</v>
      </c>
      <c r="H41" s="10">
        <f>SUM(H42:H43)</f>
        <v>7</v>
      </c>
      <c r="I41" s="10">
        <f>SUM(I42:I43)</f>
        <v>190625587</v>
      </c>
      <c r="J41" s="10">
        <f>SUM(J42:J43)</f>
        <v>12642920</v>
      </c>
      <c r="K41" s="10">
        <f>SUM(K42:K43)</f>
        <v>176323645</v>
      </c>
      <c r="L41" s="10">
        <f>SUM(L42:L43)</f>
        <v>1659022</v>
      </c>
    </row>
    <row r="42" spans="1:12" hidden="1">
      <c r="A42" s="1" t="s">
        <v>183</v>
      </c>
      <c r="B42" s="1" t="s">
        <v>295</v>
      </c>
      <c r="C42" s="1">
        <v>2021</v>
      </c>
      <c r="D42" s="39" t="s">
        <v>74</v>
      </c>
      <c r="E42" s="1">
        <v>32</v>
      </c>
      <c r="F42" s="10">
        <v>16</v>
      </c>
      <c r="G42" s="10">
        <v>45</v>
      </c>
      <c r="H42" s="10">
        <v>2</v>
      </c>
      <c r="I42" s="10">
        <f>SUM(Раздел2[[#This Row],[Расходы на мероприятия]:[Расходы на ремонт]])</f>
        <v>91878291</v>
      </c>
      <c r="J42" s="10">
        <v>10194697</v>
      </c>
      <c r="K42" s="10">
        <v>81683594</v>
      </c>
      <c r="L42" s="10">
        <v>0</v>
      </c>
    </row>
    <row r="43" spans="1:12" hidden="1">
      <c r="A43" s="1" t="s">
        <v>183</v>
      </c>
      <c r="B43" s="1" t="s">
        <v>295</v>
      </c>
      <c r="C43" s="1">
        <v>2021</v>
      </c>
      <c r="D43" s="39" t="s">
        <v>75</v>
      </c>
      <c r="E43" s="1">
        <v>33</v>
      </c>
      <c r="F43" s="10">
        <v>15</v>
      </c>
      <c r="G43" s="10">
        <v>161</v>
      </c>
      <c r="H43" s="10">
        <v>5</v>
      </c>
      <c r="I43" s="10">
        <f>SUM(Раздел2[[#This Row],[Расходы на мероприятия]:[Расходы на ремонт]])</f>
        <v>98747296</v>
      </c>
      <c r="J43" s="10">
        <v>2448223</v>
      </c>
      <c r="K43" s="10">
        <v>94640051</v>
      </c>
      <c r="L43" s="10">
        <v>1659022</v>
      </c>
    </row>
    <row r="44" spans="1:12" hidden="1">
      <c r="A44" s="1" t="s">
        <v>210</v>
      </c>
      <c r="B44" s="1" t="s">
        <v>296</v>
      </c>
      <c r="C44" s="1">
        <v>2021</v>
      </c>
      <c r="D44" s="39" t="s">
        <v>70</v>
      </c>
      <c r="E44" s="1">
        <v>28</v>
      </c>
      <c r="F44" s="10">
        <f>SUM(F45:F46)</f>
        <v>5</v>
      </c>
      <c r="G44" s="10">
        <f>SUM(G45:G46)</f>
        <v>164</v>
      </c>
      <c r="H44" s="10">
        <f>SUM(H45:H46)</f>
        <v>55</v>
      </c>
      <c r="I44" s="10">
        <f>SUM(I45:I46)</f>
        <v>116595610</v>
      </c>
      <c r="J44" s="10">
        <f>SUM(J45:J46)</f>
        <v>40391710</v>
      </c>
      <c r="K44" s="10">
        <f>SUM(K45:K46)</f>
        <v>76203900</v>
      </c>
      <c r="L44" s="10">
        <f>SUM(L45:L46)</f>
        <v>0</v>
      </c>
    </row>
    <row r="45" spans="1:12" hidden="1">
      <c r="A45" s="1" t="s">
        <v>210</v>
      </c>
      <c r="B45" s="1" t="s">
        <v>296</v>
      </c>
      <c r="C45" s="1">
        <v>2021</v>
      </c>
      <c r="D45" s="39" t="s">
        <v>71</v>
      </c>
      <c r="E45" s="1">
        <v>29</v>
      </c>
      <c r="F45" s="10">
        <v>1</v>
      </c>
      <c r="G45" s="10">
        <v>10</v>
      </c>
      <c r="H45" s="10">
        <v>10</v>
      </c>
      <c r="I45" s="10">
        <f>SUM(Раздел2[[#This Row],[Расходы на мероприятия]:[Расходы на ремонт]])</f>
        <v>6144200</v>
      </c>
      <c r="J45" s="10">
        <v>1675500</v>
      </c>
      <c r="K45" s="10">
        <v>4468700</v>
      </c>
      <c r="L45" s="10">
        <v>0</v>
      </c>
    </row>
    <row r="46" spans="1:12" hidden="1">
      <c r="A46" s="1" t="s">
        <v>210</v>
      </c>
      <c r="B46" s="1" t="s">
        <v>296</v>
      </c>
      <c r="C46" s="1">
        <v>2021</v>
      </c>
      <c r="D46" s="39" t="s">
        <v>72</v>
      </c>
      <c r="E46" s="1">
        <v>30</v>
      </c>
      <c r="F46" s="10">
        <v>4</v>
      </c>
      <c r="G46" s="10">
        <v>154</v>
      </c>
      <c r="H46" s="10">
        <v>45</v>
      </c>
      <c r="I46" s="10">
        <f>SUM(Раздел2[[#This Row],[Расходы на мероприятия]:[Расходы на ремонт]])</f>
        <v>110451410</v>
      </c>
      <c r="J46" s="10">
        <v>38716210</v>
      </c>
      <c r="K46" s="10">
        <v>71735200</v>
      </c>
      <c r="L46" s="10">
        <v>0</v>
      </c>
    </row>
    <row r="47" spans="1:12" hidden="1">
      <c r="A47" s="1" t="s">
        <v>210</v>
      </c>
      <c r="B47" s="1" t="s">
        <v>296</v>
      </c>
      <c r="C47" s="1">
        <v>2021</v>
      </c>
      <c r="D47" s="39" t="s">
        <v>73</v>
      </c>
      <c r="E47" s="1">
        <v>31</v>
      </c>
      <c r="F47" s="10">
        <f>SUM(F48:F49)</f>
        <v>163</v>
      </c>
      <c r="G47" s="10">
        <f>SUM(G48:G49)</f>
        <v>1060</v>
      </c>
      <c r="H47" s="10">
        <f>SUM(H48:H49)</f>
        <v>188</v>
      </c>
      <c r="I47" s="10">
        <f>SUM(I48:I49)</f>
        <v>503740143</v>
      </c>
      <c r="J47" s="10">
        <f>SUM(J48:J49)</f>
        <v>237071757</v>
      </c>
      <c r="K47" s="10">
        <f>SUM(K48:K49)</f>
        <v>225742210</v>
      </c>
      <c r="L47" s="10">
        <f>SUM(L48:L49)</f>
        <v>40926176</v>
      </c>
    </row>
    <row r="48" spans="1:12" hidden="1">
      <c r="A48" s="1" t="s">
        <v>210</v>
      </c>
      <c r="B48" s="1" t="s">
        <v>296</v>
      </c>
      <c r="C48" s="1">
        <v>2021</v>
      </c>
      <c r="D48" s="39" t="s">
        <v>74</v>
      </c>
      <c r="E48" s="1">
        <v>32</v>
      </c>
      <c r="F48" s="10">
        <v>36</v>
      </c>
      <c r="G48" s="10">
        <v>127</v>
      </c>
      <c r="H48" s="10">
        <v>16</v>
      </c>
      <c r="I48" s="10">
        <f>SUM(Раздел2[[#This Row],[Расходы на мероприятия]:[Расходы на ремонт]])</f>
        <v>58406923</v>
      </c>
      <c r="J48" s="10">
        <v>18033374</v>
      </c>
      <c r="K48" s="10">
        <v>40373549</v>
      </c>
      <c r="L48" s="10">
        <v>0</v>
      </c>
    </row>
    <row r="49" spans="1:12" hidden="1">
      <c r="A49" s="1" t="s">
        <v>210</v>
      </c>
      <c r="B49" s="1" t="s">
        <v>296</v>
      </c>
      <c r="C49" s="1">
        <v>2021</v>
      </c>
      <c r="D49" s="39" t="s">
        <v>75</v>
      </c>
      <c r="E49" s="1">
        <v>33</v>
      </c>
      <c r="F49" s="10">
        <v>127</v>
      </c>
      <c r="G49" s="10">
        <v>933</v>
      </c>
      <c r="H49" s="10">
        <v>172</v>
      </c>
      <c r="I49" s="10">
        <f>SUM(Раздел2[[#This Row],[Расходы на мероприятия]:[Расходы на ремонт]])</f>
        <v>445333220</v>
      </c>
      <c r="J49" s="10">
        <v>219038383</v>
      </c>
      <c r="K49" s="10">
        <v>185368661</v>
      </c>
      <c r="L49" s="10">
        <v>40926176</v>
      </c>
    </row>
    <row r="50" spans="1:12" hidden="1">
      <c r="A50" s="1" t="s">
        <v>199</v>
      </c>
      <c r="B50" s="1" t="s">
        <v>283</v>
      </c>
      <c r="C50" s="1">
        <v>2021</v>
      </c>
      <c r="D50" s="39" t="s">
        <v>70</v>
      </c>
      <c r="E50" s="1">
        <v>28</v>
      </c>
      <c r="F50" s="10">
        <f>SUM(F51:F52)</f>
        <v>2</v>
      </c>
      <c r="G50" s="10">
        <f>SUM(G51:G52)</f>
        <v>44</v>
      </c>
      <c r="H50" s="10">
        <f>SUM(H51:H52)</f>
        <v>4</v>
      </c>
      <c r="I50" s="10">
        <f>SUM(I51:I52)</f>
        <v>121426700</v>
      </c>
      <c r="J50" s="10">
        <f>SUM(J51:J52)</f>
        <v>89550639</v>
      </c>
      <c r="K50" s="10">
        <f>SUM(K51:K52)</f>
        <v>31876061</v>
      </c>
      <c r="L50" s="10">
        <f>SUM(L51:L52)</f>
        <v>0</v>
      </c>
    </row>
    <row r="51" spans="1:12" hidden="1">
      <c r="A51" s="1" t="s">
        <v>199</v>
      </c>
      <c r="B51" s="1" t="s">
        <v>283</v>
      </c>
      <c r="C51" s="1">
        <v>2021</v>
      </c>
      <c r="D51" s="39" t="s">
        <v>71</v>
      </c>
      <c r="E51" s="1">
        <v>29</v>
      </c>
      <c r="F51" s="10">
        <v>1</v>
      </c>
      <c r="G51" s="10">
        <v>6</v>
      </c>
      <c r="H51" s="10">
        <v>2</v>
      </c>
      <c r="I51" s="10">
        <f>SUM(Раздел2[[#This Row],[Расходы на мероприятия]:[Расходы на ремонт]])</f>
        <v>0</v>
      </c>
    </row>
    <row r="52" spans="1:12" hidden="1">
      <c r="A52" s="1" t="s">
        <v>199</v>
      </c>
      <c r="B52" s="1" t="s">
        <v>283</v>
      </c>
      <c r="C52" s="1">
        <v>2021</v>
      </c>
      <c r="D52" s="39" t="s">
        <v>72</v>
      </c>
      <c r="E52" s="1">
        <v>30</v>
      </c>
      <c r="F52" s="10">
        <v>1</v>
      </c>
      <c r="G52" s="10">
        <v>38</v>
      </c>
      <c r="H52" s="10">
        <v>2</v>
      </c>
      <c r="I52" s="10">
        <f>SUM(Раздел2[[#This Row],[Расходы на мероприятия]:[Расходы на ремонт]])</f>
        <v>121426700</v>
      </c>
      <c r="J52" s="10">
        <v>89550639</v>
      </c>
      <c r="K52" s="10">
        <v>31876061</v>
      </c>
    </row>
    <row r="53" spans="1:12" hidden="1">
      <c r="A53" s="1" t="s">
        <v>199</v>
      </c>
      <c r="B53" s="1" t="s">
        <v>283</v>
      </c>
      <c r="C53" s="1">
        <v>2021</v>
      </c>
      <c r="D53" s="39" t="s">
        <v>73</v>
      </c>
      <c r="E53" s="1">
        <v>31</v>
      </c>
      <c r="F53" s="10">
        <f>SUM(F54:F55)</f>
        <v>35</v>
      </c>
      <c r="G53" s="10">
        <f>SUM(G54:G55)</f>
        <v>99</v>
      </c>
      <c r="H53" s="10">
        <f>SUM(H54:H55)</f>
        <v>1</v>
      </c>
      <c r="I53" s="10">
        <f>SUM(I54:I55)</f>
        <v>44229679</v>
      </c>
      <c r="J53" s="10">
        <f>SUM(J54:J55)</f>
        <v>13998747</v>
      </c>
      <c r="K53" s="10">
        <f>SUM(K54:K55)</f>
        <v>29918852</v>
      </c>
      <c r="L53" s="10">
        <f>SUM(L54:L55)</f>
        <v>312080</v>
      </c>
    </row>
    <row r="54" spans="1:12" hidden="1">
      <c r="A54" s="1" t="s">
        <v>199</v>
      </c>
      <c r="B54" s="1" t="s">
        <v>283</v>
      </c>
      <c r="C54" s="1">
        <v>2021</v>
      </c>
      <c r="D54" s="39" t="s">
        <v>74</v>
      </c>
      <c r="E54" s="1">
        <v>32</v>
      </c>
      <c r="F54" s="10">
        <v>28</v>
      </c>
      <c r="G54" s="10">
        <v>37</v>
      </c>
      <c r="I54" s="10">
        <f>SUM(Раздел2[[#This Row],[Расходы на мероприятия]:[Расходы на ремонт]])</f>
        <v>5185111</v>
      </c>
      <c r="J54" s="10">
        <v>4852882</v>
      </c>
      <c r="K54" s="10">
        <v>332229</v>
      </c>
    </row>
    <row r="55" spans="1:12" hidden="1">
      <c r="A55" s="1" t="s">
        <v>199</v>
      </c>
      <c r="B55" s="1" t="s">
        <v>283</v>
      </c>
      <c r="C55" s="1">
        <v>2021</v>
      </c>
      <c r="D55" s="39" t="s">
        <v>75</v>
      </c>
      <c r="E55" s="1">
        <v>33</v>
      </c>
      <c r="F55" s="10">
        <v>7</v>
      </c>
      <c r="G55" s="10">
        <v>62</v>
      </c>
      <c r="H55" s="10">
        <v>1</v>
      </c>
      <c r="I55" s="10">
        <f>SUM(Раздел2[[#This Row],[Расходы на мероприятия]:[Расходы на ремонт]])</f>
        <v>39044568</v>
      </c>
      <c r="J55" s="10">
        <v>9145865</v>
      </c>
      <c r="K55" s="10">
        <v>29586623</v>
      </c>
      <c r="L55" s="10">
        <v>312080</v>
      </c>
    </row>
    <row r="56" spans="1:12" hidden="1">
      <c r="A56" s="1" t="s">
        <v>184</v>
      </c>
      <c r="B56" s="1" t="s">
        <v>295</v>
      </c>
      <c r="C56" s="1">
        <v>2021</v>
      </c>
      <c r="D56" s="39" t="s">
        <v>70</v>
      </c>
      <c r="E56" s="1">
        <v>28</v>
      </c>
      <c r="F56" s="10">
        <f>SUM(F57:F58)</f>
        <v>2</v>
      </c>
      <c r="G56" s="10">
        <f>SUM(G57:G58)</f>
        <v>62</v>
      </c>
      <c r="H56" s="10">
        <f>SUM(H57:H58)</f>
        <v>6</v>
      </c>
      <c r="I56" s="10">
        <f>SUM(I57:I58)</f>
        <v>69426951</v>
      </c>
      <c r="J56" s="10">
        <f>SUM(J57:J58)</f>
        <v>30665929</v>
      </c>
      <c r="K56" s="10">
        <f>SUM(K57:K58)</f>
        <v>38761022</v>
      </c>
      <c r="L56" s="10">
        <f>SUM(L57:L58)</f>
        <v>0</v>
      </c>
    </row>
    <row r="57" spans="1:12" hidden="1">
      <c r="A57" s="1" t="s">
        <v>184</v>
      </c>
      <c r="B57" s="1" t="s">
        <v>295</v>
      </c>
      <c r="C57" s="1">
        <v>2021</v>
      </c>
      <c r="D57" s="39" t="s">
        <v>71</v>
      </c>
      <c r="E57" s="1">
        <v>29</v>
      </c>
      <c r="F57" s="10">
        <v>1</v>
      </c>
      <c r="G57" s="10">
        <v>6</v>
      </c>
      <c r="I57" s="10">
        <f>SUM(Раздел2[[#This Row],[Расходы на мероприятия]:[Расходы на ремонт]])</f>
        <v>10903639</v>
      </c>
      <c r="J57" s="10">
        <v>4457058</v>
      </c>
      <c r="K57" s="10">
        <v>6446581</v>
      </c>
      <c r="L57" s="10">
        <v>0</v>
      </c>
    </row>
    <row r="58" spans="1:12" hidden="1">
      <c r="A58" s="1" t="s">
        <v>184</v>
      </c>
      <c r="B58" s="1" t="s">
        <v>295</v>
      </c>
      <c r="C58" s="1">
        <v>2021</v>
      </c>
      <c r="D58" s="39" t="s">
        <v>72</v>
      </c>
      <c r="E58" s="1">
        <v>30</v>
      </c>
      <c r="F58" s="10">
        <v>1</v>
      </c>
      <c r="G58" s="10">
        <v>56</v>
      </c>
      <c r="H58" s="10">
        <v>6</v>
      </c>
      <c r="I58" s="10">
        <f>SUM(Раздел2[[#This Row],[Расходы на мероприятия]:[Расходы на ремонт]])</f>
        <v>58523312</v>
      </c>
      <c r="J58" s="10">
        <v>26208871</v>
      </c>
      <c r="K58" s="10">
        <v>32314441</v>
      </c>
      <c r="L58" s="10">
        <v>0</v>
      </c>
    </row>
    <row r="59" spans="1:12" hidden="1">
      <c r="A59" s="1" t="s">
        <v>184</v>
      </c>
      <c r="B59" s="1" t="s">
        <v>295</v>
      </c>
      <c r="C59" s="1">
        <v>2021</v>
      </c>
      <c r="D59" s="39" t="s">
        <v>73</v>
      </c>
      <c r="E59" s="1">
        <v>31</v>
      </c>
      <c r="F59" s="10">
        <f>SUM(F60:F61)</f>
        <v>46</v>
      </c>
      <c r="G59" s="10">
        <f>SUM(G60:G61)</f>
        <v>139</v>
      </c>
      <c r="H59" s="10">
        <f>SUM(H60:H61)</f>
        <v>12</v>
      </c>
      <c r="I59" s="10">
        <f>SUM(I60:I61)</f>
        <v>62586960</v>
      </c>
      <c r="J59" s="10">
        <f>SUM(J60:J61)</f>
        <v>14880594</v>
      </c>
      <c r="K59" s="10">
        <f>SUM(K60:K61)</f>
        <v>46729566</v>
      </c>
      <c r="L59" s="10">
        <f>SUM(L60:L61)</f>
        <v>976800</v>
      </c>
    </row>
    <row r="60" spans="1:12" hidden="1">
      <c r="A60" s="1" t="s">
        <v>184</v>
      </c>
      <c r="B60" s="1" t="s">
        <v>295</v>
      </c>
      <c r="C60" s="1">
        <v>2021</v>
      </c>
      <c r="D60" s="39" t="s">
        <v>74</v>
      </c>
      <c r="E60" s="1">
        <v>32</v>
      </c>
      <c r="F60" s="10">
        <v>40</v>
      </c>
      <c r="G60" s="10">
        <v>61</v>
      </c>
      <c r="H60" s="10">
        <v>11</v>
      </c>
      <c r="I60" s="10">
        <f>SUM(Раздел2[[#This Row],[Расходы на мероприятия]:[Расходы на ремонт]])</f>
        <v>30173126</v>
      </c>
      <c r="J60" s="10">
        <v>10198061</v>
      </c>
      <c r="K60" s="10">
        <v>19586765</v>
      </c>
      <c r="L60" s="10">
        <v>388300</v>
      </c>
    </row>
    <row r="61" spans="1:12" hidden="1">
      <c r="A61" s="1" t="s">
        <v>184</v>
      </c>
      <c r="B61" s="1" t="s">
        <v>295</v>
      </c>
      <c r="C61" s="1">
        <v>2021</v>
      </c>
      <c r="D61" s="39" t="s">
        <v>75</v>
      </c>
      <c r="E61" s="1">
        <v>33</v>
      </c>
      <c r="F61" s="10">
        <v>6</v>
      </c>
      <c r="G61" s="10">
        <v>78</v>
      </c>
      <c r="H61" s="10">
        <v>1</v>
      </c>
      <c r="I61" s="10">
        <f>SUM(Раздел2[[#This Row],[Расходы на мероприятия]:[Расходы на ремонт]])</f>
        <v>32413834</v>
      </c>
      <c r="J61" s="10">
        <v>4682533</v>
      </c>
      <c r="K61" s="10">
        <v>27142801</v>
      </c>
      <c r="L61" s="10">
        <v>588500</v>
      </c>
    </row>
    <row r="62" spans="1:12" hidden="1">
      <c r="A62" s="1" t="s">
        <v>236</v>
      </c>
      <c r="B62" s="1" t="s">
        <v>274</v>
      </c>
      <c r="C62" s="1">
        <v>2021</v>
      </c>
      <c r="D62" s="39" t="s">
        <v>70</v>
      </c>
      <c r="E62" s="1">
        <v>28</v>
      </c>
      <c r="F62" s="10">
        <f>SUM(F63:F64)</f>
        <v>2</v>
      </c>
      <c r="G62" s="10">
        <f>SUM(G63:G64)</f>
        <v>45</v>
      </c>
      <c r="H62" s="10">
        <f>SUM(H63:H64)</f>
        <v>10</v>
      </c>
      <c r="I62" s="10">
        <f>SUM(I63:I64)</f>
        <v>4059306</v>
      </c>
      <c r="J62" s="10">
        <f>SUM(J63:J64)</f>
        <v>2794836</v>
      </c>
      <c r="K62" s="10">
        <f>SUM(K63:K64)</f>
        <v>1264470</v>
      </c>
      <c r="L62" s="10">
        <f>SUM(L63:L64)</f>
        <v>0</v>
      </c>
    </row>
    <row r="63" spans="1:12" hidden="1">
      <c r="A63" s="1" t="s">
        <v>236</v>
      </c>
      <c r="B63" s="1" t="s">
        <v>274</v>
      </c>
      <c r="C63" s="1">
        <v>2021</v>
      </c>
      <c r="D63" s="39" t="s">
        <v>71</v>
      </c>
      <c r="E63" s="1">
        <v>29</v>
      </c>
      <c r="F63" s="10">
        <v>1</v>
      </c>
      <c r="G63" s="10">
        <v>5</v>
      </c>
      <c r="H63" s="10">
        <v>5</v>
      </c>
      <c r="I63" s="10">
        <f>SUM(Раздел2[[#This Row],[Расходы на мероприятия]:[Расходы на ремонт]])</f>
        <v>1757990</v>
      </c>
      <c r="J63" s="10">
        <v>643520</v>
      </c>
      <c r="K63" s="10">
        <v>1114470</v>
      </c>
    </row>
    <row r="64" spans="1:12" hidden="1">
      <c r="A64" s="1" t="s">
        <v>236</v>
      </c>
      <c r="B64" s="1" t="s">
        <v>274</v>
      </c>
      <c r="C64" s="1">
        <v>2021</v>
      </c>
      <c r="D64" s="39" t="s">
        <v>72</v>
      </c>
      <c r="E64" s="1">
        <v>30</v>
      </c>
      <c r="F64" s="10">
        <v>1</v>
      </c>
      <c r="G64" s="10">
        <v>40</v>
      </c>
      <c r="H64" s="10">
        <v>5</v>
      </c>
      <c r="I64" s="10">
        <f>SUM(Раздел2[[#This Row],[Расходы на мероприятия]:[Расходы на ремонт]])</f>
        <v>2301316</v>
      </c>
      <c r="J64" s="10">
        <v>2151316</v>
      </c>
      <c r="K64" s="10">
        <v>150000</v>
      </c>
    </row>
    <row r="65" spans="1:12" hidden="1">
      <c r="A65" s="1" t="s">
        <v>236</v>
      </c>
      <c r="B65" s="1" t="s">
        <v>274</v>
      </c>
      <c r="C65" s="1">
        <v>2021</v>
      </c>
      <c r="D65" s="39" t="s">
        <v>73</v>
      </c>
      <c r="E65" s="1">
        <v>31</v>
      </c>
      <c r="F65" s="10">
        <f>SUM(F66:F67)</f>
        <v>47</v>
      </c>
      <c r="G65" s="10">
        <f>SUM(G66:G67)</f>
        <v>1502</v>
      </c>
      <c r="H65" s="10">
        <f>SUM(H66:H67)</f>
        <v>899</v>
      </c>
      <c r="I65" s="10">
        <f>SUM(I66:I67)</f>
        <v>6717556</v>
      </c>
      <c r="J65" s="10">
        <f>SUM(J66:J67)</f>
        <v>6717556</v>
      </c>
      <c r="K65" s="10">
        <f>SUM(K66:K67)</f>
        <v>0</v>
      </c>
      <c r="L65" s="10">
        <f>SUM(L66:L67)</f>
        <v>0</v>
      </c>
    </row>
    <row r="66" spans="1:12" hidden="1">
      <c r="A66" s="1" t="s">
        <v>236</v>
      </c>
      <c r="B66" s="1" t="s">
        <v>274</v>
      </c>
      <c r="C66" s="1">
        <v>2021</v>
      </c>
      <c r="D66" s="39" t="s">
        <v>74</v>
      </c>
      <c r="E66" s="1">
        <v>32</v>
      </c>
      <c r="F66" s="10">
        <v>6</v>
      </c>
      <c r="G66" s="10">
        <v>56</v>
      </c>
      <c r="H66" s="10">
        <v>50</v>
      </c>
      <c r="I66" s="10">
        <f>SUM(Раздел2[[#This Row],[Расходы на мероприятия]:[Расходы на ремонт]])</f>
        <v>6222856</v>
      </c>
      <c r="J66" s="10">
        <v>6222856</v>
      </c>
    </row>
    <row r="67" spans="1:12" hidden="1">
      <c r="A67" s="1" t="s">
        <v>236</v>
      </c>
      <c r="B67" s="1" t="s">
        <v>274</v>
      </c>
      <c r="C67" s="1">
        <v>2021</v>
      </c>
      <c r="D67" s="39" t="s">
        <v>75</v>
      </c>
      <c r="E67" s="1">
        <v>33</v>
      </c>
      <c r="F67" s="10">
        <v>41</v>
      </c>
      <c r="G67" s="10">
        <v>1446</v>
      </c>
      <c r="H67" s="10">
        <v>849</v>
      </c>
      <c r="I67" s="10">
        <f>SUM(Раздел2[[#This Row],[Расходы на мероприятия]:[Расходы на ремонт]])</f>
        <v>494700</v>
      </c>
      <c r="J67" s="10">
        <v>494700</v>
      </c>
    </row>
    <row r="68" spans="1:12" hidden="1">
      <c r="A68" s="1" t="s">
        <v>241</v>
      </c>
      <c r="B68" s="1" t="s">
        <v>274</v>
      </c>
      <c r="C68" s="1">
        <v>2021</v>
      </c>
      <c r="D68" s="39" t="s">
        <v>70</v>
      </c>
      <c r="E68" s="1">
        <v>28</v>
      </c>
      <c r="F68" s="10">
        <f>SUM(F69:F70)</f>
        <v>3</v>
      </c>
      <c r="G68" s="10">
        <f>SUM(G69:G70)</f>
        <v>109</v>
      </c>
      <c r="H68" s="10">
        <f>SUM(H69:H70)</f>
        <v>5</v>
      </c>
      <c r="I68" s="10">
        <f>SUM(I69:I70)</f>
        <v>65735900</v>
      </c>
      <c r="J68" s="10">
        <f>SUM(J69:J70)</f>
        <v>0</v>
      </c>
      <c r="K68" s="10">
        <f>SUM(K69:K70)</f>
        <v>65735900</v>
      </c>
      <c r="L68" s="10">
        <f>SUM(L69:L70)</f>
        <v>0</v>
      </c>
    </row>
    <row r="69" spans="1:12" hidden="1">
      <c r="A69" s="1" t="s">
        <v>241</v>
      </c>
      <c r="B69" s="1" t="s">
        <v>274</v>
      </c>
      <c r="C69" s="1">
        <v>2021</v>
      </c>
      <c r="D69" s="39" t="s">
        <v>71</v>
      </c>
      <c r="E69" s="1">
        <v>29</v>
      </c>
      <c r="F69" s="10">
        <v>1</v>
      </c>
      <c r="G69" s="10">
        <v>3</v>
      </c>
      <c r="H69" s="10">
        <v>0</v>
      </c>
      <c r="I69" s="10">
        <f>SUM(Раздел2[[#This Row],[Расходы на мероприятия]:[Расходы на ремонт]])</f>
        <v>0</v>
      </c>
      <c r="J69" s="10">
        <v>0</v>
      </c>
      <c r="K69" s="10">
        <v>0</v>
      </c>
      <c r="L69" s="10">
        <v>0</v>
      </c>
    </row>
    <row r="70" spans="1:12" hidden="1">
      <c r="A70" s="1" t="s">
        <v>241</v>
      </c>
      <c r="B70" s="1" t="s">
        <v>274</v>
      </c>
      <c r="C70" s="1">
        <v>2021</v>
      </c>
      <c r="D70" s="39" t="s">
        <v>72</v>
      </c>
      <c r="E70" s="1">
        <v>30</v>
      </c>
      <c r="F70" s="10">
        <v>2</v>
      </c>
      <c r="G70" s="10">
        <v>106</v>
      </c>
      <c r="H70" s="10">
        <v>5</v>
      </c>
      <c r="I70" s="10">
        <f>SUM(Раздел2[[#This Row],[Расходы на мероприятия]:[Расходы на ремонт]])</f>
        <v>65735900</v>
      </c>
      <c r="J70" s="10">
        <v>0</v>
      </c>
      <c r="K70" s="10">
        <v>65735900</v>
      </c>
      <c r="L70" s="10">
        <v>0</v>
      </c>
    </row>
    <row r="71" spans="1:12" hidden="1">
      <c r="A71" s="1" t="s">
        <v>241</v>
      </c>
      <c r="B71" s="1" t="s">
        <v>274</v>
      </c>
      <c r="C71" s="1">
        <v>2021</v>
      </c>
      <c r="D71" s="39" t="s">
        <v>73</v>
      </c>
      <c r="E71" s="1">
        <v>31</v>
      </c>
      <c r="F71" s="10">
        <f>SUM(F72:F73)</f>
        <v>35</v>
      </c>
      <c r="G71" s="10">
        <f>SUM(G72:G73)</f>
        <v>35</v>
      </c>
      <c r="H71" s="10">
        <f>SUM(H72:H73)</f>
        <v>12</v>
      </c>
      <c r="I71" s="10">
        <f>SUM(I72:I73)</f>
        <v>3335000</v>
      </c>
      <c r="J71" s="10">
        <f>SUM(J72:J73)</f>
        <v>2130000</v>
      </c>
      <c r="K71" s="10">
        <f>SUM(K72:K73)</f>
        <v>1205000</v>
      </c>
      <c r="L71" s="10">
        <f>SUM(L72:L73)</f>
        <v>0</v>
      </c>
    </row>
    <row r="72" spans="1:12" hidden="1">
      <c r="A72" s="1" t="s">
        <v>241</v>
      </c>
      <c r="B72" s="1" t="s">
        <v>274</v>
      </c>
      <c r="C72" s="1">
        <v>2021</v>
      </c>
      <c r="D72" s="39" t="s">
        <v>74</v>
      </c>
      <c r="E72" s="1">
        <v>32</v>
      </c>
      <c r="F72" s="10">
        <v>35</v>
      </c>
      <c r="G72" s="10">
        <v>35</v>
      </c>
      <c r="H72" s="10">
        <v>12</v>
      </c>
      <c r="I72" s="10">
        <f>SUM(Раздел2[[#This Row],[Расходы на мероприятия]:[Расходы на ремонт]])</f>
        <v>3335000</v>
      </c>
      <c r="J72" s="10">
        <v>2130000</v>
      </c>
      <c r="K72" s="10">
        <v>1205000</v>
      </c>
      <c r="L72" s="10">
        <v>0</v>
      </c>
    </row>
    <row r="73" spans="1:12" hidden="1">
      <c r="A73" s="1" t="s">
        <v>241</v>
      </c>
      <c r="B73" s="1" t="s">
        <v>274</v>
      </c>
      <c r="C73" s="1">
        <v>2021</v>
      </c>
      <c r="D73" s="39" t="s">
        <v>75</v>
      </c>
      <c r="E73" s="1">
        <v>33</v>
      </c>
      <c r="F73" s="10">
        <v>0</v>
      </c>
      <c r="G73" s="10">
        <v>0</v>
      </c>
      <c r="H73" s="10">
        <v>0</v>
      </c>
      <c r="I73" s="10">
        <f>SUM(Раздел2[[#This Row],[Расходы на мероприятия]:[Расходы на ремонт]])</f>
        <v>0</v>
      </c>
      <c r="J73" s="10">
        <v>0</v>
      </c>
      <c r="K73" s="10">
        <v>0</v>
      </c>
      <c r="L73" s="10">
        <v>0</v>
      </c>
    </row>
    <row r="74" spans="1:12" hidden="1">
      <c r="A74" s="1" t="s">
        <v>185</v>
      </c>
      <c r="B74" s="1" t="s">
        <v>295</v>
      </c>
      <c r="C74" s="1">
        <v>2021</v>
      </c>
      <c r="D74" s="39" t="s">
        <v>70</v>
      </c>
      <c r="E74" s="1">
        <v>28</v>
      </c>
      <c r="F74" s="10">
        <f>SUM(F75:F76)</f>
        <v>1</v>
      </c>
      <c r="G74" s="10">
        <f>SUM(G75:G76)</f>
        <v>5</v>
      </c>
      <c r="H74" s="10">
        <f>SUM(H75:H76)</f>
        <v>0</v>
      </c>
      <c r="I74" s="10">
        <f>SUM(I75:I76)</f>
        <v>6801130</v>
      </c>
      <c r="J74" s="10">
        <f>SUM(J75:J76)</f>
        <v>4066398</v>
      </c>
      <c r="K74" s="10">
        <f>SUM(K75:K76)</f>
        <v>2734732</v>
      </c>
      <c r="L74" s="10">
        <f>SUM(L75:L76)</f>
        <v>0</v>
      </c>
    </row>
    <row r="75" spans="1:12" hidden="1">
      <c r="A75" s="1" t="s">
        <v>185</v>
      </c>
      <c r="B75" s="1" t="s">
        <v>295</v>
      </c>
      <c r="C75" s="1">
        <v>2021</v>
      </c>
      <c r="D75" s="39" t="s">
        <v>71</v>
      </c>
      <c r="E75" s="1">
        <v>29</v>
      </c>
      <c r="F75" s="10">
        <v>1</v>
      </c>
      <c r="G75" s="10">
        <v>5</v>
      </c>
      <c r="H75" s="10">
        <v>0</v>
      </c>
      <c r="I75" s="10">
        <f>SUM(Раздел2[[#This Row],[Расходы на мероприятия]:[Расходы на ремонт]])</f>
        <v>6801130</v>
      </c>
      <c r="J75" s="10">
        <v>4066398</v>
      </c>
      <c r="K75" s="10">
        <v>2734732</v>
      </c>
      <c r="L75" s="10">
        <v>0</v>
      </c>
    </row>
    <row r="76" spans="1:12" hidden="1">
      <c r="A76" s="1" t="s">
        <v>185</v>
      </c>
      <c r="B76" s="1" t="s">
        <v>295</v>
      </c>
      <c r="C76" s="1">
        <v>2021</v>
      </c>
      <c r="D76" s="39" t="s">
        <v>72</v>
      </c>
      <c r="E76" s="1">
        <v>30</v>
      </c>
      <c r="F76" s="10">
        <v>0</v>
      </c>
      <c r="G76" s="10">
        <v>0</v>
      </c>
      <c r="H76" s="10">
        <v>0</v>
      </c>
      <c r="I76" s="10">
        <f>SUM(Раздел2[[#This Row],[Расходы на мероприятия]:[Расходы на ремонт]])</f>
        <v>0</v>
      </c>
      <c r="J76" s="10">
        <v>0</v>
      </c>
      <c r="K76" s="10">
        <v>0</v>
      </c>
      <c r="L76" s="10">
        <v>0</v>
      </c>
    </row>
    <row r="77" spans="1:12" hidden="1">
      <c r="A77" s="1" t="s">
        <v>185</v>
      </c>
      <c r="B77" s="1" t="s">
        <v>295</v>
      </c>
      <c r="C77" s="1">
        <v>2021</v>
      </c>
      <c r="D77" s="39" t="s">
        <v>73</v>
      </c>
      <c r="E77" s="1">
        <v>31</v>
      </c>
      <c r="F77" s="10">
        <f>SUM(F78:F79)</f>
        <v>46</v>
      </c>
      <c r="G77" s="10">
        <f>SUM(G78:G79)</f>
        <v>387</v>
      </c>
      <c r="H77" s="10">
        <f>SUM(H78:H79)</f>
        <v>13</v>
      </c>
      <c r="I77" s="10">
        <f>SUM(I78:I79)</f>
        <v>135904666</v>
      </c>
      <c r="J77" s="10">
        <f>SUM(J78:J79)</f>
        <v>22957992</v>
      </c>
      <c r="K77" s="10">
        <f>SUM(K78:K79)</f>
        <v>87966618</v>
      </c>
      <c r="L77" s="10">
        <f>SUM(L78:L79)</f>
        <v>24980056</v>
      </c>
    </row>
    <row r="78" spans="1:12" hidden="1">
      <c r="A78" s="1" t="s">
        <v>185</v>
      </c>
      <c r="B78" s="1" t="s">
        <v>295</v>
      </c>
      <c r="C78" s="1">
        <v>2021</v>
      </c>
      <c r="D78" s="39" t="s">
        <v>74</v>
      </c>
      <c r="E78" s="1">
        <v>32</v>
      </c>
      <c r="F78" s="10">
        <v>27</v>
      </c>
      <c r="G78" s="10">
        <v>70</v>
      </c>
      <c r="H78" s="10">
        <v>7</v>
      </c>
      <c r="I78" s="10">
        <f>SUM(Раздел2[[#This Row],[Расходы на мероприятия]:[Расходы на ремонт]])</f>
        <v>31801931</v>
      </c>
      <c r="J78" s="10">
        <v>8870974</v>
      </c>
      <c r="K78" s="10">
        <v>16930457</v>
      </c>
      <c r="L78" s="10">
        <v>6000500</v>
      </c>
    </row>
    <row r="79" spans="1:12" hidden="1">
      <c r="A79" s="1" t="s">
        <v>185</v>
      </c>
      <c r="B79" s="1" t="s">
        <v>295</v>
      </c>
      <c r="C79" s="1">
        <v>2021</v>
      </c>
      <c r="D79" s="39" t="s">
        <v>75</v>
      </c>
      <c r="E79" s="1">
        <v>33</v>
      </c>
      <c r="F79" s="10">
        <v>19</v>
      </c>
      <c r="G79" s="10">
        <v>317</v>
      </c>
      <c r="H79" s="10">
        <v>6</v>
      </c>
      <c r="I79" s="10">
        <f>SUM(Раздел2[[#This Row],[Расходы на мероприятия]:[Расходы на ремонт]])</f>
        <v>104102735</v>
      </c>
      <c r="J79" s="10">
        <v>14087018</v>
      </c>
      <c r="K79" s="10">
        <v>71036161</v>
      </c>
      <c r="L79" s="10">
        <v>18979556</v>
      </c>
    </row>
    <row r="80" spans="1:12" hidden="1">
      <c r="A80" s="1" t="s">
        <v>226</v>
      </c>
      <c r="B80" s="1" t="s">
        <v>290</v>
      </c>
      <c r="C80" s="1">
        <v>2021</v>
      </c>
      <c r="D80" s="39" t="s">
        <v>70</v>
      </c>
      <c r="E80" s="1">
        <v>28</v>
      </c>
      <c r="F80" s="10">
        <f>SUM(F81:F82)</f>
        <v>5</v>
      </c>
      <c r="G80" s="10">
        <f>SUM(G81:G82)</f>
        <v>139</v>
      </c>
      <c r="H80" s="10">
        <f>SUM(H81:H82)</f>
        <v>3</v>
      </c>
      <c r="I80" s="10">
        <f>SUM(I81:I82)</f>
        <v>221111671</v>
      </c>
      <c r="J80" s="10">
        <f>SUM(J81:J82)</f>
        <v>89885662</v>
      </c>
      <c r="K80" s="10">
        <f>SUM(K81:K82)</f>
        <v>128149067</v>
      </c>
      <c r="L80" s="10">
        <f>SUM(L81:L82)</f>
        <v>3076942</v>
      </c>
    </row>
    <row r="81" spans="1:12" hidden="1">
      <c r="A81" s="1" t="s">
        <v>226</v>
      </c>
      <c r="B81" s="1" t="s">
        <v>290</v>
      </c>
      <c r="C81" s="1">
        <v>2021</v>
      </c>
      <c r="D81" s="39" t="s">
        <v>71</v>
      </c>
      <c r="E81" s="1">
        <v>29</v>
      </c>
      <c r="F81" s="10">
        <v>1</v>
      </c>
      <c r="G81" s="10">
        <v>24</v>
      </c>
      <c r="H81" s="10">
        <v>0</v>
      </c>
      <c r="I81" s="10">
        <f>SUM(Раздел2[[#This Row],[Расходы на мероприятия]:[Расходы на ремонт]])</f>
        <v>74176999</v>
      </c>
      <c r="J81" s="10">
        <v>38359954</v>
      </c>
      <c r="K81" s="10">
        <v>35817045</v>
      </c>
      <c r="L81" s="10">
        <v>0</v>
      </c>
    </row>
    <row r="82" spans="1:12" hidden="1">
      <c r="A82" s="1" t="s">
        <v>226</v>
      </c>
      <c r="B82" s="1" t="s">
        <v>290</v>
      </c>
      <c r="C82" s="1">
        <v>2021</v>
      </c>
      <c r="D82" s="39" t="s">
        <v>72</v>
      </c>
      <c r="E82" s="1">
        <v>30</v>
      </c>
      <c r="F82" s="10">
        <v>4</v>
      </c>
      <c r="G82" s="10">
        <v>115</v>
      </c>
      <c r="H82" s="10">
        <v>3</v>
      </c>
      <c r="I82" s="10">
        <f>SUM(Раздел2[[#This Row],[Расходы на мероприятия]:[Расходы на ремонт]])</f>
        <v>146934672</v>
      </c>
      <c r="J82" s="10">
        <v>51525708</v>
      </c>
      <c r="K82" s="10">
        <v>92332022</v>
      </c>
      <c r="L82" s="10">
        <v>3076942</v>
      </c>
    </row>
    <row r="83" spans="1:12" hidden="1">
      <c r="A83" s="1" t="s">
        <v>226</v>
      </c>
      <c r="B83" s="1" t="s">
        <v>290</v>
      </c>
      <c r="C83" s="1">
        <v>2021</v>
      </c>
      <c r="D83" s="39" t="s">
        <v>73</v>
      </c>
      <c r="E83" s="1">
        <v>31</v>
      </c>
      <c r="F83" s="10">
        <f>SUM(F84:F85)</f>
        <v>65</v>
      </c>
      <c r="G83" s="10">
        <f>SUM(G84:G85)</f>
        <v>210</v>
      </c>
      <c r="H83" s="10">
        <f>SUM(H84:H85)</f>
        <v>68</v>
      </c>
      <c r="I83" s="10">
        <f>SUM(I84:I85)</f>
        <v>138228290</v>
      </c>
      <c r="J83" s="10">
        <f>SUM(J84:J85)</f>
        <v>51958956</v>
      </c>
      <c r="K83" s="10">
        <f>SUM(K84:K85)</f>
        <v>86269334</v>
      </c>
      <c r="L83" s="10">
        <f>SUM(L84:L85)</f>
        <v>0</v>
      </c>
    </row>
    <row r="84" spans="1:12" hidden="1">
      <c r="A84" s="1" t="s">
        <v>226</v>
      </c>
      <c r="B84" s="1" t="s">
        <v>290</v>
      </c>
      <c r="C84" s="1">
        <v>2021</v>
      </c>
      <c r="D84" s="39" t="s">
        <v>74</v>
      </c>
      <c r="E84" s="1">
        <v>32</v>
      </c>
      <c r="F84" s="10">
        <v>55</v>
      </c>
      <c r="G84" s="10">
        <v>110</v>
      </c>
      <c r="H84" s="10">
        <v>32</v>
      </c>
      <c r="I84" s="10">
        <f>SUM(Раздел2[[#This Row],[Расходы на мероприятия]:[Расходы на ремонт]])</f>
        <v>77933561</v>
      </c>
      <c r="J84" s="10">
        <v>47270644</v>
      </c>
      <c r="K84" s="10">
        <v>30662917</v>
      </c>
      <c r="L84" s="10">
        <v>0</v>
      </c>
    </row>
    <row r="85" spans="1:12" hidden="1">
      <c r="A85" s="1" t="s">
        <v>226</v>
      </c>
      <c r="B85" s="1" t="s">
        <v>290</v>
      </c>
      <c r="C85" s="1">
        <v>2021</v>
      </c>
      <c r="D85" s="39" t="s">
        <v>75</v>
      </c>
      <c r="E85" s="1">
        <v>33</v>
      </c>
      <c r="F85" s="10">
        <v>10</v>
      </c>
      <c r="G85" s="10">
        <v>100</v>
      </c>
      <c r="H85" s="10">
        <v>36</v>
      </c>
      <c r="I85" s="10">
        <f>SUM(Раздел2[[#This Row],[Расходы на мероприятия]:[Расходы на ремонт]])</f>
        <v>60294729</v>
      </c>
      <c r="J85" s="10">
        <v>4688312</v>
      </c>
      <c r="K85" s="10">
        <v>55606417</v>
      </c>
      <c r="L85" s="10">
        <v>0</v>
      </c>
    </row>
    <row r="86" spans="1:12" hidden="1">
      <c r="A86" s="1" t="s">
        <v>205</v>
      </c>
      <c r="B86" s="1" t="s">
        <v>286</v>
      </c>
      <c r="C86" s="1">
        <v>2021</v>
      </c>
      <c r="D86" s="39" t="s">
        <v>70</v>
      </c>
      <c r="E86" s="1">
        <v>28</v>
      </c>
      <c r="F86" s="10">
        <f>SUM(F87:F88)</f>
        <v>2</v>
      </c>
      <c r="G86" s="10">
        <f>SUM(G87:G88)</f>
        <v>43</v>
      </c>
      <c r="H86" s="10">
        <f>SUM(H87:H88)</f>
        <v>5</v>
      </c>
      <c r="I86" s="10">
        <f>SUM(I87:I88)</f>
        <v>17094208</v>
      </c>
      <c r="J86" s="10">
        <f>SUM(J87:J88)</f>
        <v>6497548</v>
      </c>
      <c r="K86" s="10">
        <f>SUM(K87:K88)</f>
        <v>10596660</v>
      </c>
      <c r="L86" s="10">
        <f>SUM(L87:L88)</f>
        <v>0</v>
      </c>
    </row>
    <row r="87" spans="1:12" hidden="1">
      <c r="A87" s="1" t="s">
        <v>205</v>
      </c>
      <c r="B87" s="1" t="s">
        <v>286</v>
      </c>
      <c r="C87" s="1">
        <v>2021</v>
      </c>
      <c r="D87" s="39" t="s">
        <v>71</v>
      </c>
      <c r="E87" s="1">
        <v>29</v>
      </c>
      <c r="F87" s="10">
        <v>1</v>
      </c>
      <c r="G87" s="10">
        <v>10</v>
      </c>
      <c r="H87" s="10">
        <v>0</v>
      </c>
      <c r="I87" s="10">
        <f>SUM(Раздел2[[#This Row],[Расходы на мероприятия]:[Расходы на ремонт]])</f>
        <v>6261000</v>
      </c>
      <c r="J87" s="10">
        <v>6261000</v>
      </c>
    </row>
    <row r="88" spans="1:12" hidden="1">
      <c r="A88" s="1" t="s">
        <v>205</v>
      </c>
      <c r="B88" s="1" t="s">
        <v>286</v>
      </c>
      <c r="C88" s="1">
        <v>2021</v>
      </c>
      <c r="D88" s="39" t="s">
        <v>72</v>
      </c>
      <c r="E88" s="1">
        <v>30</v>
      </c>
      <c r="F88" s="10">
        <v>1</v>
      </c>
      <c r="G88" s="10">
        <v>33</v>
      </c>
      <c r="H88" s="10">
        <v>5</v>
      </c>
      <c r="I88" s="10">
        <f>SUM(Раздел2[[#This Row],[Расходы на мероприятия]:[Расходы на ремонт]])</f>
        <v>10833208</v>
      </c>
      <c r="J88" s="10">
        <v>236548</v>
      </c>
      <c r="K88" s="10">
        <v>10596660</v>
      </c>
    </row>
    <row r="89" spans="1:12" hidden="1">
      <c r="A89" s="1" t="s">
        <v>205</v>
      </c>
      <c r="B89" s="1" t="s">
        <v>286</v>
      </c>
      <c r="C89" s="1">
        <v>2021</v>
      </c>
      <c r="D89" s="39" t="s">
        <v>73</v>
      </c>
      <c r="E89" s="1">
        <v>31</v>
      </c>
      <c r="F89" s="10">
        <f>SUM(F90:F91)</f>
        <v>26</v>
      </c>
      <c r="G89" s="10">
        <f>SUM(G90:G91)</f>
        <v>83</v>
      </c>
      <c r="H89" s="10">
        <f>SUM(H90:H91)</f>
        <v>60</v>
      </c>
      <c r="I89" s="10">
        <f>SUM(I90:I91)</f>
        <v>3758106</v>
      </c>
      <c r="J89" s="10">
        <f>SUM(J90:J91)</f>
        <v>947930</v>
      </c>
      <c r="K89" s="10">
        <f>SUM(K90:K91)</f>
        <v>2810176</v>
      </c>
      <c r="L89" s="10">
        <f>SUM(L90:L91)</f>
        <v>0</v>
      </c>
    </row>
    <row r="90" spans="1:12" hidden="1">
      <c r="A90" s="1" t="s">
        <v>205</v>
      </c>
      <c r="B90" s="1" t="s">
        <v>286</v>
      </c>
      <c r="C90" s="1">
        <v>2021</v>
      </c>
      <c r="D90" s="39" t="s">
        <v>74</v>
      </c>
      <c r="E90" s="1">
        <v>32</v>
      </c>
      <c r="F90" s="10">
        <v>22</v>
      </c>
      <c r="G90" s="10">
        <v>27</v>
      </c>
      <c r="H90" s="10">
        <v>6</v>
      </c>
      <c r="I90" s="10">
        <f>SUM(Раздел2[[#This Row],[Расходы на мероприятия]:[Расходы на ремонт]])</f>
        <v>3758106</v>
      </c>
      <c r="J90" s="10">
        <v>947930</v>
      </c>
      <c r="K90" s="10">
        <v>2810176</v>
      </c>
    </row>
    <row r="91" spans="1:12" hidden="1">
      <c r="A91" s="1" t="s">
        <v>205</v>
      </c>
      <c r="B91" s="1" t="s">
        <v>286</v>
      </c>
      <c r="C91" s="1">
        <v>2021</v>
      </c>
      <c r="D91" s="39" t="s">
        <v>75</v>
      </c>
      <c r="E91" s="1">
        <v>33</v>
      </c>
      <c r="F91" s="10">
        <v>4</v>
      </c>
      <c r="G91" s="10">
        <v>56</v>
      </c>
      <c r="H91" s="10">
        <v>54</v>
      </c>
      <c r="I91" s="10">
        <f>SUM(Раздел2[[#This Row],[Расходы на мероприятия]:[Расходы на ремонт]])</f>
        <v>0</v>
      </c>
    </row>
    <row r="92" spans="1:12" hidden="1">
      <c r="A92" s="1" t="s">
        <v>200</v>
      </c>
      <c r="B92" s="1" t="s">
        <v>283</v>
      </c>
      <c r="C92" s="1">
        <v>2021</v>
      </c>
      <c r="D92" s="39" t="s">
        <v>70</v>
      </c>
      <c r="E92" s="1">
        <v>28</v>
      </c>
      <c r="F92" s="10">
        <f>SUM(F93:F94)</f>
        <v>5</v>
      </c>
      <c r="G92" s="10">
        <f>SUM(G93:G94)</f>
        <v>68</v>
      </c>
      <c r="H92" s="10">
        <f>SUM(H93:H94)</f>
        <v>0</v>
      </c>
      <c r="I92" s="10">
        <f>SUM(I93:I94)</f>
        <v>228817997</v>
      </c>
      <c r="J92" s="10">
        <f>SUM(J93:J94)</f>
        <v>141847700</v>
      </c>
      <c r="K92" s="10">
        <f>SUM(K93:K94)</f>
        <v>64637297</v>
      </c>
      <c r="L92" s="10">
        <f>SUM(L93:L94)</f>
        <v>22333000</v>
      </c>
    </row>
    <row r="93" spans="1:12" hidden="1">
      <c r="A93" s="1" t="s">
        <v>200</v>
      </c>
      <c r="B93" s="1" t="s">
        <v>283</v>
      </c>
      <c r="C93" s="1">
        <v>2021</v>
      </c>
      <c r="D93" s="39" t="s">
        <v>71</v>
      </c>
      <c r="E93" s="1">
        <v>29</v>
      </c>
      <c r="F93" s="10">
        <v>1</v>
      </c>
      <c r="G93" s="10">
        <v>11</v>
      </c>
      <c r="I93" s="10">
        <f>SUM(Раздел2[[#This Row],[Расходы на мероприятия]:[Расходы на ремонт]])</f>
        <v>28553637</v>
      </c>
      <c r="J93" s="10">
        <v>15090160</v>
      </c>
      <c r="K93" s="10">
        <v>13463477</v>
      </c>
      <c r="L93" s="10">
        <v>0</v>
      </c>
    </row>
    <row r="94" spans="1:12" hidden="1">
      <c r="A94" s="1" t="s">
        <v>200</v>
      </c>
      <c r="B94" s="1" t="s">
        <v>283</v>
      </c>
      <c r="C94" s="1">
        <v>2021</v>
      </c>
      <c r="D94" s="39" t="s">
        <v>72</v>
      </c>
      <c r="E94" s="1">
        <v>30</v>
      </c>
      <c r="F94" s="10">
        <v>4</v>
      </c>
      <c r="G94" s="10">
        <v>57</v>
      </c>
      <c r="H94" s="10">
        <v>0</v>
      </c>
      <c r="I94" s="10">
        <f>SUM(Раздел2[[#This Row],[Расходы на мероприятия]:[Расходы на ремонт]])</f>
        <v>200264360</v>
      </c>
      <c r="J94" s="10">
        <v>126757540</v>
      </c>
      <c r="K94" s="10">
        <v>51173820</v>
      </c>
      <c r="L94" s="10">
        <v>22333000</v>
      </c>
    </row>
    <row r="95" spans="1:12" hidden="1">
      <c r="A95" s="1" t="s">
        <v>200</v>
      </c>
      <c r="B95" s="1" t="s">
        <v>283</v>
      </c>
      <c r="C95" s="1">
        <v>2021</v>
      </c>
      <c r="D95" s="39" t="s">
        <v>73</v>
      </c>
      <c r="E95" s="1">
        <v>31</v>
      </c>
      <c r="F95" s="10">
        <f>SUM(F96:F97)</f>
        <v>39</v>
      </c>
      <c r="G95" s="10">
        <f>SUM(G96:G97)</f>
        <v>377</v>
      </c>
      <c r="H95" s="10">
        <f>SUM(H96:H97)</f>
        <v>9</v>
      </c>
      <c r="I95" s="10">
        <f>SUM(I96:I97)</f>
        <v>191990329</v>
      </c>
      <c r="J95" s="10">
        <f>SUM(J96:J97)</f>
        <v>57680298</v>
      </c>
      <c r="K95" s="10">
        <f>SUM(K96:K97)</f>
        <v>119595791</v>
      </c>
      <c r="L95" s="10">
        <f>SUM(L96:L97)</f>
        <v>14714240</v>
      </c>
    </row>
    <row r="96" spans="1:12" hidden="1">
      <c r="A96" s="1" t="s">
        <v>200</v>
      </c>
      <c r="B96" s="1" t="s">
        <v>283</v>
      </c>
      <c r="C96" s="1">
        <v>2021</v>
      </c>
      <c r="D96" s="39" t="s">
        <v>74</v>
      </c>
      <c r="E96" s="1">
        <v>32</v>
      </c>
      <c r="F96" s="10">
        <v>22</v>
      </c>
      <c r="G96" s="10">
        <v>43</v>
      </c>
      <c r="H96" s="10">
        <v>5</v>
      </c>
      <c r="I96" s="10">
        <f>SUM(Раздел2[[#This Row],[Расходы на мероприятия]:[Расходы на ремонт]])</f>
        <v>44225393</v>
      </c>
      <c r="J96" s="10">
        <v>17935127</v>
      </c>
      <c r="K96" s="10">
        <v>26290266</v>
      </c>
    </row>
    <row r="97" spans="1:12" hidden="1">
      <c r="A97" s="1" t="s">
        <v>200</v>
      </c>
      <c r="B97" s="1" t="s">
        <v>283</v>
      </c>
      <c r="C97" s="1">
        <v>2021</v>
      </c>
      <c r="D97" s="39" t="s">
        <v>75</v>
      </c>
      <c r="E97" s="1">
        <v>33</v>
      </c>
      <c r="F97" s="10">
        <v>17</v>
      </c>
      <c r="G97" s="10">
        <v>334</v>
      </c>
      <c r="H97" s="10">
        <v>4</v>
      </c>
      <c r="I97" s="10">
        <f>SUM(Раздел2[[#This Row],[Расходы на мероприятия]:[Расходы на ремонт]])</f>
        <v>147764936</v>
      </c>
      <c r="J97" s="10">
        <v>39745171</v>
      </c>
      <c r="K97" s="10">
        <v>93305525</v>
      </c>
      <c r="L97" s="10">
        <v>14714240</v>
      </c>
    </row>
    <row r="98" spans="1:12" hidden="1">
      <c r="A98" s="1" t="s">
        <v>186</v>
      </c>
      <c r="B98" s="1" t="s">
        <v>295</v>
      </c>
      <c r="C98" s="1">
        <v>2021</v>
      </c>
      <c r="D98" s="39" t="s">
        <v>70</v>
      </c>
      <c r="E98" s="1">
        <v>28</v>
      </c>
      <c r="F98" s="10">
        <f>SUM(F99:F100)</f>
        <v>4</v>
      </c>
      <c r="G98" s="10">
        <f>SUM(G99:G100)</f>
        <v>249</v>
      </c>
      <c r="H98" s="10">
        <f>SUM(H99:H100)</f>
        <v>60</v>
      </c>
      <c r="I98" s="10">
        <f>SUM(I99:I100)</f>
        <v>160750247</v>
      </c>
      <c r="J98" s="10">
        <f>SUM(J99:J100)</f>
        <v>78510640</v>
      </c>
      <c r="K98" s="10">
        <f>SUM(K99:K100)</f>
        <v>82239607</v>
      </c>
      <c r="L98" s="10">
        <f>SUM(L99:L100)</f>
        <v>0</v>
      </c>
    </row>
    <row r="99" spans="1:12" hidden="1">
      <c r="A99" s="1" t="s">
        <v>186</v>
      </c>
      <c r="B99" s="1" t="s">
        <v>295</v>
      </c>
      <c r="C99" s="1">
        <v>2021</v>
      </c>
      <c r="D99" s="39" t="s">
        <v>71</v>
      </c>
      <c r="E99" s="1">
        <v>29</v>
      </c>
      <c r="F99" s="10">
        <v>1</v>
      </c>
      <c r="G99" s="10">
        <v>11</v>
      </c>
      <c r="H99" s="10">
        <v>4</v>
      </c>
      <c r="I99" s="10">
        <f>SUM(Раздел2[[#This Row],[Расходы на мероприятия]:[Расходы на ремонт]])</f>
        <v>82994649</v>
      </c>
      <c r="J99" s="10">
        <v>75707540</v>
      </c>
      <c r="K99" s="10">
        <v>7287109</v>
      </c>
      <c r="L99" s="10">
        <v>0</v>
      </c>
    </row>
    <row r="100" spans="1:12" hidden="1">
      <c r="A100" s="1" t="s">
        <v>186</v>
      </c>
      <c r="B100" s="1" t="s">
        <v>295</v>
      </c>
      <c r="C100" s="1">
        <v>2021</v>
      </c>
      <c r="D100" s="39" t="s">
        <v>72</v>
      </c>
      <c r="E100" s="1">
        <v>30</v>
      </c>
      <c r="F100" s="10">
        <v>3</v>
      </c>
      <c r="G100" s="10">
        <v>238</v>
      </c>
      <c r="H100" s="10">
        <v>56</v>
      </c>
      <c r="I100" s="10">
        <f>SUM(Раздел2[[#This Row],[Расходы на мероприятия]:[Расходы на ремонт]])</f>
        <v>77755598</v>
      </c>
      <c r="J100" s="10">
        <v>2803100</v>
      </c>
      <c r="K100" s="10">
        <v>74952498</v>
      </c>
    </row>
    <row r="101" spans="1:12" hidden="1">
      <c r="A101" s="1" t="s">
        <v>186</v>
      </c>
      <c r="B101" s="1" t="s">
        <v>295</v>
      </c>
      <c r="C101" s="1">
        <v>2021</v>
      </c>
      <c r="D101" s="39" t="s">
        <v>73</v>
      </c>
      <c r="E101" s="1">
        <v>31</v>
      </c>
      <c r="F101" s="10">
        <f>SUM(F102:F103)</f>
        <v>32</v>
      </c>
      <c r="G101" s="10">
        <f>SUM(G102:G103)</f>
        <v>88</v>
      </c>
      <c r="H101" s="10">
        <f>SUM(H102:H103)</f>
        <v>17</v>
      </c>
      <c r="I101" s="10">
        <f>SUM(I102:I103)</f>
        <v>25912838</v>
      </c>
      <c r="J101" s="10">
        <f>SUM(J102:J103)</f>
        <v>11825293</v>
      </c>
      <c r="K101" s="10">
        <f>SUM(K102:K103)</f>
        <v>14087545</v>
      </c>
      <c r="L101" s="10">
        <f>SUM(L102:L103)</f>
        <v>0</v>
      </c>
    </row>
    <row r="102" spans="1:12" hidden="1">
      <c r="A102" s="1" t="s">
        <v>186</v>
      </c>
      <c r="B102" s="1" t="s">
        <v>295</v>
      </c>
      <c r="C102" s="1">
        <v>2021</v>
      </c>
      <c r="D102" s="39" t="s">
        <v>74</v>
      </c>
      <c r="E102" s="1">
        <v>32</v>
      </c>
      <c r="F102" s="10">
        <v>26</v>
      </c>
      <c r="G102" s="10">
        <v>43</v>
      </c>
      <c r="H102" s="10">
        <v>7</v>
      </c>
      <c r="I102" s="10">
        <f>SUM(Раздел2[[#This Row],[Расходы на мероприятия]:[Расходы на ремонт]])</f>
        <v>15484171</v>
      </c>
      <c r="J102" s="10">
        <v>10167065</v>
      </c>
      <c r="K102" s="10">
        <v>5317106</v>
      </c>
      <c r="L102" s="10">
        <v>0</v>
      </c>
    </row>
    <row r="103" spans="1:12" hidden="1">
      <c r="A103" s="1" t="s">
        <v>186</v>
      </c>
      <c r="B103" s="1" t="s">
        <v>295</v>
      </c>
      <c r="C103" s="1">
        <v>2021</v>
      </c>
      <c r="D103" s="39" t="s">
        <v>75</v>
      </c>
      <c r="E103" s="1">
        <v>33</v>
      </c>
      <c r="F103" s="10">
        <v>6</v>
      </c>
      <c r="G103" s="10">
        <v>45</v>
      </c>
      <c r="H103" s="10">
        <v>10</v>
      </c>
      <c r="I103" s="10">
        <f>SUM(Раздел2[[#This Row],[Расходы на мероприятия]:[Расходы на ремонт]])</f>
        <v>10428667</v>
      </c>
      <c r="J103" s="10">
        <v>1658228</v>
      </c>
      <c r="K103" s="10">
        <v>8770439</v>
      </c>
    </row>
    <row r="104" spans="1:12" hidden="1">
      <c r="A104" s="1" t="s">
        <v>239</v>
      </c>
      <c r="B104" s="1" t="s">
        <v>274</v>
      </c>
      <c r="C104" s="1">
        <v>2021</v>
      </c>
      <c r="D104" s="39" t="s">
        <v>70</v>
      </c>
      <c r="E104" s="1">
        <v>28</v>
      </c>
      <c r="F104" s="10">
        <f>SUM(F105:F106)</f>
        <v>3</v>
      </c>
      <c r="G104" s="10">
        <f>SUM(G105:G106)</f>
        <v>79</v>
      </c>
      <c r="H104" s="10">
        <f>SUM(H105:H106)</f>
        <v>7</v>
      </c>
      <c r="I104" s="10">
        <f>SUM(I105:I106)</f>
        <v>240741817</v>
      </c>
      <c r="J104" s="10">
        <f>SUM(J105:J106)</f>
        <v>119859245</v>
      </c>
      <c r="K104" s="10">
        <f>SUM(K105:K106)</f>
        <v>120747502</v>
      </c>
      <c r="L104" s="10">
        <f>SUM(L105:L106)</f>
        <v>135070</v>
      </c>
    </row>
    <row r="105" spans="1:12" hidden="1">
      <c r="A105" s="1" t="s">
        <v>239</v>
      </c>
      <c r="B105" s="1" t="s">
        <v>274</v>
      </c>
      <c r="C105" s="1">
        <v>2021</v>
      </c>
      <c r="D105" s="39" t="s">
        <v>71</v>
      </c>
      <c r="E105" s="1">
        <v>29</v>
      </c>
      <c r="F105" s="10">
        <v>1</v>
      </c>
      <c r="G105" s="10">
        <v>5</v>
      </c>
      <c r="H105" s="10">
        <v>3</v>
      </c>
      <c r="I105" s="10">
        <f>SUM(Раздел2[[#This Row],[Расходы на мероприятия]:[Расходы на ремонт]])</f>
        <v>111127095</v>
      </c>
      <c r="J105" s="10">
        <v>100135606</v>
      </c>
      <c r="K105" s="10">
        <v>10991489</v>
      </c>
      <c r="L105" s="10">
        <v>0</v>
      </c>
    </row>
    <row r="106" spans="1:12" hidden="1">
      <c r="A106" s="1" t="s">
        <v>239</v>
      </c>
      <c r="B106" s="1" t="s">
        <v>274</v>
      </c>
      <c r="C106" s="1">
        <v>2021</v>
      </c>
      <c r="D106" s="39" t="s">
        <v>72</v>
      </c>
      <c r="E106" s="1">
        <v>30</v>
      </c>
      <c r="F106" s="10">
        <v>2</v>
      </c>
      <c r="G106" s="10">
        <v>74</v>
      </c>
      <c r="H106" s="10">
        <v>4</v>
      </c>
      <c r="I106" s="10">
        <f>SUM(Раздел2[[#This Row],[Расходы на мероприятия]:[Расходы на ремонт]])</f>
        <v>129614722</v>
      </c>
      <c r="J106" s="10">
        <v>19723639</v>
      </c>
      <c r="K106" s="10">
        <v>109756013</v>
      </c>
      <c r="L106" s="10">
        <v>135070</v>
      </c>
    </row>
    <row r="107" spans="1:12" hidden="1">
      <c r="A107" s="1" t="s">
        <v>239</v>
      </c>
      <c r="B107" s="1" t="s">
        <v>274</v>
      </c>
      <c r="C107" s="1">
        <v>2021</v>
      </c>
      <c r="D107" s="39" t="s">
        <v>73</v>
      </c>
      <c r="E107" s="1">
        <v>31</v>
      </c>
      <c r="F107" s="10">
        <f>SUM(F108:F109)</f>
        <v>16</v>
      </c>
      <c r="G107" s="10">
        <f>SUM(G108:G109)</f>
        <v>41</v>
      </c>
      <c r="H107" s="10">
        <f>SUM(H108:H109)</f>
        <v>2</v>
      </c>
      <c r="I107" s="10">
        <f>SUM(I108:I109)</f>
        <v>174957691</v>
      </c>
      <c r="J107" s="10">
        <f>SUM(J108:J109)</f>
        <v>97963359</v>
      </c>
      <c r="K107" s="10">
        <f>SUM(K108:K109)</f>
        <v>69280334</v>
      </c>
      <c r="L107" s="10">
        <f>SUM(L108:L109)</f>
        <v>7713998</v>
      </c>
    </row>
    <row r="108" spans="1:12" hidden="1">
      <c r="A108" s="1" t="s">
        <v>239</v>
      </c>
      <c r="B108" s="1" t="s">
        <v>274</v>
      </c>
      <c r="C108" s="1">
        <v>2021</v>
      </c>
      <c r="D108" s="39" t="s">
        <v>74</v>
      </c>
      <c r="E108" s="1">
        <v>32</v>
      </c>
      <c r="F108" s="10">
        <v>14</v>
      </c>
      <c r="G108" s="10">
        <v>27</v>
      </c>
      <c r="H108" s="10">
        <v>1</v>
      </c>
      <c r="I108" s="10">
        <f>SUM(Раздел2[[#This Row],[Расходы на мероприятия]:[Расходы на ремонт]])</f>
        <v>78179334</v>
      </c>
      <c r="J108" s="10">
        <v>49180682</v>
      </c>
      <c r="K108" s="10">
        <v>25870902</v>
      </c>
      <c r="L108" s="10">
        <v>3127750</v>
      </c>
    </row>
    <row r="109" spans="1:12" hidden="1">
      <c r="A109" s="1" t="s">
        <v>239</v>
      </c>
      <c r="B109" s="1" t="s">
        <v>274</v>
      </c>
      <c r="C109" s="1">
        <v>2021</v>
      </c>
      <c r="D109" s="39" t="s">
        <v>75</v>
      </c>
      <c r="E109" s="1">
        <v>33</v>
      </c>
      <c r="F109" s="10">
        <v>2</v>
      </c>
      <c r="G109" s="10">
        <v>14</v>
      </c>
      <c r="H109" s="10">
        <v>1</v>
      </c>
      <c r="I109" s="10">
        <f>SUM(Раздел2[[#This Row],[Расходы на мероприятия]:[Расходы на ремонт]])</f>
        <v>96778357</v>
      </c>
      <c r="J109" s="10">
        <v>48782677</v>
      </c>
      <c r="K109" s="10">
        <v>43409432</v>
      </c>
      <c r="L109" s="10">
        <v>4586248</v>
      </c>
    </row>
    <row r="110" spans="1:12" hidden="1">
      <c r="A110" s="1" t="s">
        <v>206</v>
      </c>
      <c r="B110" s="1" t="s">
        <v>286</v>
      </c>
      <c r="C110" s="1">
        <v>2021</v>
      </c>
      <c r="D110" s="39" t="s">
        <v>70</v>
      </c>
      <c r="E110" s="1">
        <v>28</v>
      </c>
      <c r="F110" s="10">
        <f>SUM(F111:F112)</f>
        <v>1</v>
      </c>
      <c r="G110" s="10">
        <f>SUM(G111:G112)</f>
        <v>11</v>
      </c>
      <c r="H110" s="10">
        <f>SUM(H111:H112)</f>
        <v>0</v>
      </c>
      <c r="I110" s="10">
        <f>SUM(I111:I112)</f>
        <v>0</v>
      </c>
      <c r="J110" s="10">
        <f>SUM(J111:J112)</f>
        <v>0</v>
      </c>
      <c r="K110" s="10">
        <f>SUM(K111:K112)</f>
        <v>0</v>
      </c>
      <c r="L110" s="10">
        <f>SUM(L111:L112)</f>
        <v>0</v>
      </c>
    </row>
    <row r="111" spans="1:12" hidden="1">
      <c r="A111" s="1" t="s">
        <v>206</v>
      </c>
      <c r="B111" s="1" t="s">
        <v>286</v>
      </c>
      <c r="C111" s="1">
        <v>2021</v>
      </c>
      <c r="D111" s="39" t="s">
        <v>71</v>
      </c>
      <c r="E111" s="1">
        <v>29</v>
      </c>
      <c r="F111" s="10">
        <v>1</v>
      </c>
      <c r="G111" s="10">
        <v>11</v>
      </c>
      <c r="I111" s="10">
        <f>SUM(Раздел2[[#This Row],[Расходы на мероприятия]:[Расходы на ремонт]])</f>
        <v>0</v>
      </c>
    </row>
    <row r="112" spans="1:12" hidden="1">
      <c r="A112" s="1" t="s">
        <v>206</v>
      </c>
      <c r="B112" s="1" t="s">
        <v>286</v>
      </c>
      <c r="C112" s="1">
        <v>2021</v>
      </c>
      <c r="D112" s="39" t="s">
        <v>72</v>
      </c>
      <c r="E112" s="1">
        <v>30</v>
      </c>
      <c r="I112" s="10">
        <f>SUM(Раздел2[[#This Row],[Расходы на мероприятия]:[Расходы на ремонт]])</f>
        <v>0</v>
      </c>
    </row>
    <row r="113" spans="1:12" hidden="1">
      <c r="A113" s="1" t="s">
        <v>206</v>
      </c>
      <c r="B113" s="1" t="s">
        <v>286</v>
      </c>
      <c r="C113" s="1">
        <v>2021</v>
      </c>
      <c r="D113" s="39" t="s">
        <v>73</v>
      </c>
      <c r="E113" s="1">
        <v>31</v>
      </c>
      <c r="F113" s="10">
        <f>SUM(F114:F115)</f>
        <v>12</v>
      </c>
      <c r="G113" s="10">
        <f>SUM(G114:G115)</f>
        <v>24</v>
      </c>
      <c r="H113" s="10">
        <f>SUM(H114:H115)</f>
        <v>0</v>
      </c>
      <c r="I113" s="10">
        <f>SUM(I114:I115)</f>
        <v>0</v>
      </c>
      <c r="J113" s="10">
        <f>SUM(J114:J115)</f>
        <v>0</v>
      </c>
      <c r="K113" s="10">
        <f>SUM(K114:K115)</f>
        <v>0</v>
      </c>
      <c r="L113" s="10">
        <f>SUM(L114:L115)</f>
        <v>0</v>
      </c>
    </row>
    <row r="114" spans="1:12" hidden="1">
      <c r="A114" s="1" t="s">
        <v>206</v>
      </c>
      <c r="B114" s="1" t="s">
        <v>286</v>
      </c>
      <c r="C114" s="1">
        <v>2021</v>
      </c>
      <c r="D114" s="39" t="s">
        <v>74</v>
      </c>
      <c r="E114" s="1">
        <v>32</v>
      </c>
      <c r="F114" s="10">
        <v>12</v>
      </c>
      <c r="G114" s="10">
        <v>24</v>
      </c>
      <c r="I114" s="10">
        <f>SUM(Раздел2[[#This Row],[Расходы на мероприятия]:[Расходы на ремонт]])</f>
        <v>0</v>
      </c>
    </row>
    <row r="115" spans="1:12" hidden="1">
      <c r="A115" s="1" t="s">
        <v>206</v>
      </c>
      <c r="B115" s="1" t="s">
        <v>286</v>
      </c>
      <c r="C115" s="1">
        <v>2021</v>
      </c>
      <c r="D115" s="39" t="s">
        <v>75</v>
      </c>
      <c r="E115" s="1">
        <v>33</v>
      </c>
      <c r="I115" s="10">
        <f>SUM(Раздел2[[#This Row],[Расходы на мероприятия]:[Расходы на ремонт]])</f>
        <v>0</v>
      </c>
    </row>
    <row r="116" spans="1:12" hidden="1">
      <c r="A116" s="1" t="s">
        <v>227</v>
      </c>
      <c r="B116" s="1" t="s">
        <v>290</v>
      </c>
      <c r="C116" s="1">
        <v>2021</v>
      </c>
      <c r="D116" s="39" t="s">
        <v>70</v>
      </c>
      <c r="E116" s="1">
        <v>28</v>
      </c>
      <c r="F116" s="10">
        <f>SUM(F117:F118)</f>
        <v>3</v>
      </c>
      <c r="G116" s="10">
        <f>SUM(G117:G118)</f>
        <v>55</v>
      </c>
      <c r="H116" s="10">
        <f>SUM(H117:H118)</f>
        <v>11</v>
      </c>
      <c r="I116" s="10">
        <f>SUM(I117:I118)</f>
        <v>130987302</v>
      </c>
      <c r="J116" s="10">
        <f>SUM(J117:J118)</f>
        <v>37262434</v>
      </c>
      <c r="K116" s="10">
        <f>SUM(K117:K118)</f>
        <v>22114857</v>
      </c>
      <c r="L116" s="10">
        <f>SUM(L117:L118)</f>
        <v>71610011</v>
      </c>
    </row>
    <row r="117" spans="1:12" hidden="1">
      <c r="A117" s="1" t="s">
        <v>227</v>
      </c>
      <c r="B117" s="1" t="s">
        <v>290</v>
      </c>
      <c r="C117" s="1">
        <v>2021</v>
      </c>
      <c r="D117" s="39" t="s">
        <v>71</v>
      </c>
      <c r="E117" s="1">
        <v>29</v>
      </c>
      <c r="F117" s="10">
        <v>1</v>
      </c>
      <c r="G117" s="10">
        <v>15</v>
      </c>
      <c r="H117" s="10">
        <v>2</v>
      </c>
      <c r="I117" s="10">
        <f>SUM(Раздел2[[#This Row],[Расходы на мероприятия]:[Расходы на ремонт]])</f>
        <v>20281072</v>
      </c>
      <c r="J117" s="10">
        <v>10628046</v>
      </c>
      <c r="K117" s="10">
        <v>9653026</v>
      </c>
      <c r="L117" s="10">
        <v>0</v>
      </c>
    </row>
    <row r="118" spans="1:12" hidden="1">
      <c r="A118" s="1" t="s">
        <v>227</v>
      </c>
      <c r="B118" s="1" t="s">
        <v>290</v>
      </c>
      <c r="C118" s="1">
        <v>2021</v>
      </c>
      <c r="D118" s="39" t="s">
        <v>72</v>
      </c>
      <c r="E118" s="1">
        <v>30</v>
      </c>
      <c r="F118" s="10">
        <v>2</v>
      </c>
      <c r="G118" s="10">
        <v>40</v>
      </c>
      <c r="H118" s="10">
        <v>9</v>
      </c>
      <c r="I118" s="10">
        <f>SUM(Раздел2[[#This Row],[Расходы на мероприятия]:[Расходы на ремонт]])</f>
        <v>110706230</v>
      </c>
      <c r="J118" s="10">
        <v>26634388</v>
      </c>
      <c r="K118" s="10">
        <v>12461831</v>
      </c>
      <c r="L118" s="10">
        <v>71610011</v>
      </c>
    </row>
    <row r="119" spans="1:12" hidden="1">
      <c r="A119" s="1" t="s">
        <v>227</v>
      </c>
      <c r="B119" s="1" t="s">
        <v>290</v>
      </c>
      <c r="C119" s="1">
        <v>2021</v>
      </c>
      <c r="D119" s="39" t="s">
        <v>73</v>
      </c>
      <c r="E119" s="1">
        <v>31</v>
      </c>
      <c r="F119" s="10">
        <f>SUM(F120:F121)</f>
        <v>56</v>
      </c>
      <c r="G119" s="10">
        <f>SUM(G120:G121)</f>
        <v>188</v>
      </c>
      <c r="H119" s="10">
        <f>SUM(H120:H121)</f>
        <v>47</v>
      </c>
      <c r="I119" s="10">
        <f>SUM(I120:I121)</f>
        <v>348131033</v>
      </c>
      <c r="J119" s="10">
        <f>SUM(J120:J121)</f>
        <v>28060108</v>
      </c>
      <c r="K119" s="10">
        <f>SUM(K120:K121)</f>
        <v>319115962</v>
      </c>
      <c r="L119" s="10">
        <f>SUM(L120:L121)</f>
        <v>954963</v>
      </c>
    </row>
    <row r="120" spans="1:12" hidden="1">
      <c r="A120" s="1" t="s">
        <v>227</v>
      </c>
      <c r="B120" s="1" t="s">
        <v>290</v>
      </c>
      <c r="C120" s="1">
        <v>2021</v>
      </c>
      <c r="D120" s="39" t="s">
        <v>74</v>
      </c>
      <c r="E120" s="1">
        <v>32</v>
      </c>
      <c r="F120" s="10">
        <v>24</v>
      </c>
      <c r="G120" s="10">
        <v>59</v>
      </c>
      <c r="H120" s="10">
        <v>17</v>
      </c>
      <c r="I120" s="10">
        <f>SUM(Раздел2[[#This Row],[Расходы на мероприятия]:[Расходы на ремонт]])</f>
        <v>39913137</v>
      </c>
      <c r="J120" s="10">
        <v>9998300</v>
      </c>
      <c r="K120" s="10">
        <v>29914837</v>
      </c>
      <c r="L120" s="10">
        <v>0</v>
      </c>
    </row>
    <row r="121" spans="1:12" hidden="1">
      <c r="A121" s="1" t="s">
        <v>227</v>
      </c>
      <c r="B121" s="1" t="s">
        <v>290</v>
      </c>
      <c r="C121" s="1">
        <v>2021</v>
      </c>
      <c r="D121" s="39" t="s">
        <v>75</v>
      </c>
      <c r="E121" s="1">
        <v>33</v>
      </c>
      <c r="F121" s="10">
        <v>32</v>
      </c>
      <c r="G121" s="10">
        <v>129</v>
      </c>
      <c r="H121" s="10">
        <v>30</v>
      </c>
      <c r="I121" s="10">
        <f>SUM(Раздел2[[#This Row],[Расходы на мероприятия]:[Расходы на ремонт]])</f>
        <v>308217896</v>
      </c>
      <c r="J121" s="10">
        <v>18061808</v>
      </c>
      <c r="K121" s="10">
        <v>289201125</v>
      </c>
      <c r="L121" s="10">
        <v>954963</v>
      </c>
    </row>
    <row r="122" spans="1:12" hidden="1">
      <c r="A122" s="1" t="s">
        <v>213</v>
      </c>
      <c r="B122" s="1" t="s">
        <v>277</v>
      </c>
      <c r="C122" s="1">
        <v>2021</v>
      </c>
      <c r="D122" s="39" t="s">
        <v>70</v>
      </c>
      <c r="E122" s="1">
        <v>28</v>
      </c>
      <c r="F122" s="10">
        <f>SUM(F123:F124)</f>
        <v>3</v>
      </c>
      <c r="G122" s="10">
        <f>SUM(G123:G124)</f>
        <v>22</v>
      </c>
      <c r="H122" s="10">
        <f>SUM(H123:H124)</f>
        <v>5</v>
      </c>
      <c r="I122" s="10">
        <f>SUM(I123:I124)</f>
        <v>64102660</v>
      </c>
      <c r="J122" s="10">
        <f>SUM(J123:J124)</f>
        <v>31688960</v>
      </c>
      <c r="K122" s="10">
        <f>SUM(K123:K124)</f>
        <v>32413700</v>
      </c>
      <c r="L122" s="10">
        <f>SUM(L123:L124)</f>
        <v>0</v>
      </c>
    </row>
    <row r="123" spans="1:12" hidden="1">
      <c r="A123" s="1" t="s">
        <v>213</v>
      </c>
      <c r="B123" s="1" t="s">
        <v>277</v>
      </c>
      <c r="C123" s="1">
        <v>2021</v>
      </c>
      <c r="D123" s="39" t="s">
        <v>71</v>
      </c>
      <c r="E123" s="1">
        <v>29</v>
      </c>
      <c r="F123" s="10">
        <v>1</v>
      </c>
      <c r="G123" s="10">
        <v>8</v>
      </c>
      <c r="H123" s="10">
        <v>3</v>
      </c>
      <c r="I123" s="10">
        <f>SUM(Раздел2[[#This Row],[Расходы на мероприятия]:[Расходы на ремонт]])</f>
        <v>7736000</v>
      </c>
      <c r="J123" s="10">
        <v>0</v>
      </c>
      <c r="K123" s="10">
        <v>7736000</v>
      </c>
      <c r="L123" s="10">
        <v>0</v>
      </c>
    </row>
    <row r="124" spans="1:12" hidden="1">
      <c r="A124" s="1" t="s">
        <v>213</v>
      </c>
      <c r="B124" s="1" t="s">
        <v>277</v>
      </c>
      <c r="C124" s="1">
        <v>2021</v>
      </c>
      <c r="D124" s="39" t="s">
        <v>72</v>
      </c>
      <c r="E124" s="1">
        <v>30</v>
      </c>
      <c r="F124" s="10">
        <v>2</v>
      </c>
      <c r="G124" s="10">
        <v>14</v>
      </c>
      <c r="H124" s="10">
        <v>2</v>
      </c>
      <c r="I124" s="10">
        <f>SUM(Раздел2[[#This Row],[Расходы на мероприятия]:[Расходы на ремонт]])</f>
        <v>56366660</v>
      </c>
      <c r="J124" s="10">
        <v>31688960</v>
      </c>
      <c r="K124" s="10">
        <v>24677700</v>
      </c>
      <c r="L124" s="10">
        <v>0</v>
      </c>
    </row>
    <row r="125" spans="1:12" hidden="1">
      <c r="A125" s="1" t="s">
        <v>213</v>
      </c>
      <c r="B125" s="1" t="s">
        <v>277</v>
      </c>
      <c r="C125" s="1">
        <v>2021</v>
      </c>
      <c r="D125" s="39" t="s">
        <v>73</v>
      </c>
      <c r="E125" s="1">
        <v>31</v>
      </c>
      <c r="F125" s="10">
        <f>SUM(F126:F127)</f>
        <v>49</v>
      </c>
      <c r="G125" s="10">
        <f>SUM(G126:G127)</f>
        <v>172</v>
      </c>
      <c r="H125" s="10">
        <f>SUM(H126:H127)</f>
        <v>21</v>
      </c>
      <c r="I125" s="10">
        <f>SUM(I126:I127)</f>
        <v>68188431</v>
      </c>
      <c r="J125" s="10">
        <f>SUM(J126:J127)</f>
        <v>14795501</v>
      </c>
      <c r="K125" s="10">
        <f>SUM(K126:K127)</f>
        <v>52515020</v>
      </c>
      <c r="L125" s="10">
        <f>SUM(L126:L127)</f>
        <v>877910</v>
      </c>
    </row>
    <row r="126" spans="1:12" hidden="1">
      <c r="A126" s="1" t="s">
        <v>213</v>
      </c>
      <c r="B126" s="1" t="s">
        <v>277</v>
      </c>
      <c r="C126" s="1">
        <v>2021</v>
      </c>
      <c r="D126" s="39" t="s">
        <v>74</v>
      </c>
      <c r="E126" s="1">
        <v>32</v>
      </c>
      <c r="F126" s="10">
        <v>45</v>
      </c>
      <c r="G126" s="10">
        <v>87</v>
      </c>
      <c r="H126" s="10">
        <v>9</v>
      </c>
      <c r="I126" s="10">
        <f>SUM(Раздел2[[#This Row],[Расходы на мероприятия]:[Расходы на ремонт]])</f>
        <v>31442224</v>
      </c>
      <c r="J126" s="10">
        <v>14792686</v>
      </c>
      <c r="K126" s="10">
        <v>15965736</v>
      </c>
      <c r="L126" s="10">
        <v>683802</v>
      </c>
    </row>
    <row r="127" spans="1:12" hidden="1">
      <c r="A127" s="1" t="s">
        <v>213</v>
      </c>
      <c r="B127" s="1" t="s">
        <v>277</v>
      </c>
      <c r="C127" s="1">
        <v>2021</v>
      </c>
      <c r="D127" s="39" t="s">
        <v>75</v>
      </c>
      <c r="E127" s="1">
        <v>33</v>
      </c>
      <c r="F127" s="10">
        <v>4</v>
      </c>
      <c r="G127" s="10">
        <v>85</v>
      </c>
      <c r="H127" s="10">
        <v>12</v>
      </c>
      <c r="I127" s="10">
        <f>SUM(Раздел2[[#This Row],[Расходы на мероприятия]:[Расходы на ремонт]])</f>
        <v>36746207</v>
      </c>
      <c r="J127" s="10">
        <v>2815</v>
      </c>
      <c r="K127" s="10">
        <v>36549284</v>
      </c>
      <c r="L127" s="10">
        <v>194108</v>
      </c>
    </row>
    <row r="128" spans="1:12" hidden="1">
      <c r="A128" s="1" t="s">
        <v>187</v>
      </c>
      <c r="B128" s="1" t="s">
        <v>295</v>
      </c>
      <c r="C128" s="1">
        <v>2021</v>
      </c>
      <c r="D128" s="39" t="s">
        <v>70</v>
      </c>
      <c r="E128" s="1">
        <v>28</v>
      </c>
      <c r="F128" s="10">
        <f>SUM(F129:F130)</f>
        <v>3</v>
      </c>
      <c r="G128" s="10">
        <f>SUM(G129:G130)</f>
        <v>59</v>
      </c>
      <c r="H128" s="10">
        <f>SUM(H129:H130)</f>
        <v>14</v>
      </c>
      <c r="I128" s="10">
        <f>SUM(I129:I130)</f>
        <v>31230084</v>
      </c>
      <c r="J128" s="10">
        <f>SUM(J129:J130)</f>
        <v>6691968</v>
      </c>
      <c r="K128" s="10">
        <f>SUM(K129:K130)</f>
        <v>24538116</v>
      </c>
      <c r="L128" s="10">
        <f>SUM(L129:L130)</f>
        <v>0</v>
      </c>
    </row>
    <row r="129" spans="1:12" hidden="1">
      <c r="A129" s="1" t="s">
        <v>187</v>
      </c>
      <c r="B129" s="1" t="s">
        <v>295</v>
      </c>
      <c r="C129" s="1">
        <v>2021</v>
      </c>
      <c r="D129" s="39" t="s">
        <v>71</v>
      </c>
      <c r="E129" s="1">
        <v>29</v>
      </c>
      <c r="F129" s="10">
        <v>1</v>
      </c>
      <c r="G129" s="10">
        <v>11</v>
      </c>
      <c r="H129" s="10">
        <v>4</v>
      </c>
      <c r="I129" s="10">
        <f>SUM(Раздел2[[#This Row],[Расходы на мероприятия]:[Расходы на ремонт]])</f>
        <v>7916700</v>
      </c>
      <c r="J129" s="10">
        <v>910700</v>
      </c>
      <c r="K129" s="10">
        <v>7006000</v>
      </c>
      <c r="L129" s="10">
        <v>0</v>
      </c>
    </row>
    <row r="130" spans="1:12" hidden="1">
      <c r="A130" s="1" t="s">
        <v>187</v>
      </c>
      <c r="B130" s="1" t="s">
        <v>295</v>
      </c>
      <c r="C130" s="1">
        <v>2021</v>
      </c>
      <c r="D130" s="39" t="s">
        <v>72</v>
      </c>
      <c r="E130" s="1">
        <v>30</v>
      </c>
      <c r="F130" s="10">
        <v>2</v>
      </c>
      <c r="G130" s="10">
        <v>48</v>
      </c>
      <c r="H130" s="10">
        <v>10</v>
      </c>
      <c r="I130" s="10">
        <f>SUM(Раздел2[[#This Row],[Расходы на мероприятия]:[Расходы на ремонт]])</f>
        <v>23313384</v>
      </c>
      <c r="J130" s="10">
        <v>5781268</v>
      </c>
      <c r="K130" s="10">
        <v>17532116</v>
      </c>
      <c r="L130" s="10">
        <v>0</v>
      </c>
    </row>
    <row r="131" spans="1:12" hidden="1">
      <c r="A131" s="1" t="s">
        <v>187</v>
      </c>
      <c r="B131" s="1" t="s">
        <v>295</v>
      </c>
      <c r="C131" s="1">
        <v>2021</v>
      </c>
      <c r="D131" s="39" t="s">
        <v>73</v>
      </c>
      <c r="E131" s="1">
        <v>31</v>
      </c>
      <c r="F131" s="10">
        <f>SUM(F132:F133)</f>
        <v>54</v>
      </c>
      <c r="G131" s="10">
        <f>SUM(G132:G133)</f>
        <v>208</v>
      </c>
      <c r="H131" s="10">
        <f>SUM(H132:H133)</f>
        <v>20</v>
      </c>
      <c r="I131" s="10">
        <f>SUM(I132:I133)</f>
        <v>69707384</v>
      </c>
      <c r="J131" s="10">
        <f>SUM(J132:J133)</f>
        <v>10405257</v>
      </c>
      <c r="K131" s="10">
        <f>SUM(K132:K133)</f>
        <v>52464892</v>
      </c>
      <c r="L131" s="10">
        <f>SUM(L132:L133)</f>
        <v>6837235</v>
      </c>
    </row>
    <row r="132" spans="1:12" hidden="1">
      <c r="A132" s="1" t="s">
        <v>187</v>
      </c>
      <c r="B132" s="1" t="s">
        <v>295</v>
      </c>
      <c r="C132" s="1">
        <v>2021</v>
      </c>
      <c r="D132" s="39" t="s">
        <v>74</v>
      </c>
      <c r="E132" s="1">
        <v>32</v>
      </c>
      <c r="F132" s="10">
        <v>29</v>
      </c>
      <c r="G132" s="10">
        <v>57</v>
      </c>
      <c r="H132" s="10">
        <v>6</v>
      </c>
      <c r="I132" s="10">
        <f>SUM(Раздел2[[#This Row],[Расходы на мероприятия]:[Расходы на ремонт]])</f>
        <v>18960008</v>
      </c>
      <c r="J132" s="10">
        <v>1877189</v>
      </c>
      <c r="K132" s="10">
        <v>17082819</v>
      </c>
      <c r="L132" s="10">
        <v>0</v>
      </c>
    </row>
    <row r="133" spans="1:12" hidden="1">
      <c r="A133" s="1" t="s">
        <v>187</v>
      </c>
      <c r="B133" s="1" t="s">
        <v>295</v>
      </c>
      <c r="C133" s="1">
        <v>2021</v>
      </c>
      <c r="D133" s="39" t="s">
        <v>75</v>
      </c>
      <c r="E133" s="1">
        <v>33</v>
      </c>
      <c r="F133" s="10">
        <v>25</v>
      </c>
      <c r="G133" s="10">
        <v>151</v>
      </c>
      <c r="H133" s="10">
        <v>14</v>
      </c>
      <c r="I133" s="10">
        <f>SUM(Раздел2[[#This Row],[Расходы на мероприятия]:[Расходы на ремонт]])</f>
        <v>50747376</v>
      </c>
      <c r="J133" s="10">
        <v>8528068</v>
      </c>
      <c r="K133" s="10">
        <v>35382073</v>
      </c>
      <c r="L133" s="10">
        <v>6837235</v>
      </c>
    </row>
    <row r="134" spans="1:12" hidden="1">
      <c r="A134" s="1" t="s">
        <v>208</v>
      </c>
      <c r="B134" s="1" t="s">
        <v>296</v>
      </c>
      <c r="C134" s="1">
        <v>2021</v>
      </c>
      <c r="D134" s="39" t="s">
        <v>70</v>
      </c>
      <c r="E134" s="1">
        <v>28</v>
      </c>
      <c r="F134" s="10">
        <f>SUM(F135:F136)</f>
        <v>5</v>
      </c>
      <c r="G134" s="10">
        <f>SUM(G135:G136)</f>
        <v>154</v>
      </c>
      <c r="H134" s="10">
        <f>SUM(H135:H136)</f>
        <v>62</v>
      </c>
      <c r="I134" s="10">
        <f>SUM(I135:I136)</f>
        <v>226140464</v>
      </c>
      <c r="J134" s="10">
        <f>SUM(J135:J136)</f>
        <v>127438483</v>
      </c>
      <c r="K134" s="10">
        <f>SUM(K135:K136)</f>
        <v>90780767</v>
      </c>
      <c r="L134" s="10">
        <f>SUM(L135:L136)</f>
        <v>7921214</v>
      </c>
    </row>
    <row r="135" spans="1:12" hidden="1">
      <c r="A135" s="1" t="s">
        <v>208</v>
      </c>
      <c r="B135" s="1" t="s">
        <v>296</v>
      </c>
      <c r="C135" s="1">
        <v>2021</v>
      </c>
      <c r="D135" s="39" t="s">
        <v>71</v>
      </c>
      <c r="E135" s="1">
        <v>29</v>
      </c>
      <c r="F135" s="10">
        <v>1</v>
      </c>
      <c r="G135" s="10">
        <v>11</v>
      </c>
      <c r="H135" s="10">
        <v>0</v>
      </c>
      <c r="I135" s="10">
        <f>SUM(Раздел2[[#This Row],[Расходы на мероприятия]:[Расходы на ремонт]])</f>
        <v>23081411</v>
      </c>
      <c r="J135" s="10">
        <v>13580000</v>
      </c>
      <c r="K135" s="10">
        <v>9501411</v>
      </c>
      <c r="L135" s="10">
        <v>0</v>
      </c>
    </row>
    <row r="136" spans="1:12" hidden="1">
      <c r="A136" s="1" t="s">
        <v>208</v>
      </c>
      <c r="B136" s="1" t="s">
        <v>296</v>
      </c>
      <c r="C136" s="1">
        <v>2021</v>
      </c>
      <c r="D136" s="39" t="s">
        <v>72</v>
      </c>
      <c r="E136" s="1">
        <v>30</v>
      </c>
      <c r="F136" s="10">
        <v>4</v>
      </c>
      <c r="G136" s="10">
        <v>143</v>
      </c>
      <c r="H136" s="10">
        <v>62</v>
      </c>
      <c r="I136" s="10">
        <f>SUM(Раздел2[[#This Row],[Расходы на мероприятия]:[Расходы на ремонт]])</f>
        <v>203059053</v>
      </c>
      <c r="J136" s="10">
        <v>113858483</v>
      </c>
      <c r="K136" s="10">
        <v>81279356</v>
      </c>
      <c r="L136" s="10">
        <v>7921214</v>
      </c>
    </row>
    <row r="137" spans="1:12" hidden="1">
      <c r="A137" s="1" t="s">
        <v>208</v>
      </c>
      <c r="B137" s="1" t="s">
        <v>296</v>
      </c>
      <c r="C137" s="1">
        <v>2021</v>
      </c>
      <c r="D137" s="39" t="s">
        <v>73</v>
      </c>
      <c r="E137" s="1">
        <v>31</v>
      </c>
      <c r="F137" s="10">
        <f>SUM(F138:F139)</f>
        <v>123</v>
      </c>
      <c r="G137" s="10">
        <f>SUM(G138:G139)</f>
        <v>1236</v>
      </c>
      <c r="H137" s="10">
        <f>SUM(H138:H139)</f>
        <v>425</v>
      </c>
      <c r="I137" s="10">
        <f>SUM(I138:I139)</f>
        <v>694951745</v>
      </c>
      <c r="J137" s="10">
        <f>SUM(J138:J139)</f>
        <v>112905677</v>
      </c>
      <c r="K137" s="10">
        <f>SUM(K138:K139)</f>
        <v>567683765</v>
      </c>
      <c r="L137" s="10">
        <f>SUM(L138:L139)</f>
        <v>14362303</v>
      </c>
    </row>
    <row r="138" spans="1:12" hidden="1">
      <c r="A138" s="1" t="s">
        <v>208</v>
      </c>
      <c r="B138" s="1" t="s">
        <v>296</v>
      </c>
      <c r="C138" s="1">
        <v>2021</v>
      </c>
      <c r="D138" s="39" t="s">
        <v>74</v>
      </c>
      <c r="E138" s="1">
        <v>32</v>
      </c>
      <c r="F138" s="10">
        <v>47</v>
      </c>
      <c r="G138" s="10">
        <v>199</v>
      </c>
      <c r="H138" s="10">
        <v>91</v>
      </c>
      <c r="I138" s="10">
        <f>SUM(Раздел2[[#This Row],[Расходы на мероприятия]:[Расходы на ремонт]])</f>
        <v>150566530</v>
      </c>
      <c r="J138" s="10">
        <v>41520658</v>
      </c>
      <c r="K138" s="10">
        <v>108212672</v>
      </c>
      <c r="L138" s="10">
        <v>833200</v>
      </c>
    </row>
    <row r="139" spans="1:12" hidden="1">
      <c r="A139" s="1" t="s">
        <v>208</v>
      </c>
      <c r="B139" s="1" t="s">
        <v>296</v>
      </c>
      <c r="C139" s="1">
        <v>2021</v>
      </c>
      <c r="D139" s="39" t="s">
        <v>75</v>
      </c>
      <c r="E139" s="1">
        <v>33</v>
      </c>
      <c r="F139" s="10">
        <v>76</v>
      </c>
      <c r="G139" s="10">
        <v>1037</v>
      </c>
      <c r="H139" s="10">
        <v>334</v>
      </c>
      <c r="I139" s="10">
        <f>SUM(Раздел2[[#This Row],[Расходы на мероприятия]:[Расходы на ремонт]])</f>
        <v>544385215</v>
      </c>
      <c r="J139" s="10">
        <v>71385019</v>
      </c>
      <c r="K139" s="10">
        <v>459471093</v>
      </c>
      <c r="L139" s="10">
        <v>13529103</v>
      </c>
    </row>
    <row r="140" spans="1:12" hidden="1">
      <c r="A140" s="1" t="s">
        <v>225</v>
      </c>
      <c r="B140" s="1" t="s">
        <v>290</v>
      </c>
      <c r="C140" s="1">
        <v>2021</v>
      </c>
      <c r="D140" s="39" t="s">
        <v>70</v>
      </c>
      <c r="E140" s="1">
        <v>28</v>
      </c>
      <c r="F140" s="10">
        <f>SUM(F141:F142)</f>
        <v>4</v>
      </c>
      <c r="G140" s="10">
        <f>SUM(G141:G142)</f>
        <v>315</v>
      </c>
      <c r="H140" s="10">
        <f>SUM(H141:H142)</f>
        <v>123</v>
      </c>
      <c r="I140" s="10">
        <f>SUM(I141:I142)</f>
        <v>1262717684</v>
      </c>
      <c r="J140" s="10">
        <f>SUM(J141:J142)</f>
        <v>1093862111</v>
      </c>
      <c r="K140" s="10">
        <f>SUM(K141:K142)</f>
        <v>168855573</v>
      </c>
      <c r="L140" s="10">
        <f>SUM(L141:L142)</f>
        <v>0</v>
      </c>
    </row>
    <row r="141" spans="1:12" hidden="1">
      <c r="A141" s="1" t="s">
        <v>225</v>
      </c>
      <c r="B141" s="1" t="s">
        <v>290</v>
      </c>
      <c r="C141" s="1">
        <v>2021</v>
      </c>
      <c r="D141" s="39" t="s">
        <v>71</v>
      </c>
      <c r="E141" s="1">
        <v>29</v>
      </c>
      <c r="F141" s="10">
        <v>1</v>
      </c>
      <c r="G141" s="10">
        <v>35</v>
      </c>
      <c r="H141" s="10">
        <v>13</v>
      </c>
      <c r="I141" s="10">
        <f>SUM(Раздел2[[#This Row],[Расходы на мероприятия]:[Расходы на ремонт]])</f>
        <v>783635500</v>
      </c>
      <c r="J141" s="10">
        <v>733489900</v>
      </c>
      <c r="K141" s="10">
        <v>50145600</v>
      </c>
      <c r="L141" s="10">
        <v>0</v>
      </c>
    </row>
    <row r="142" spans="1:12" hidden="1">
      <c r="A142" s="1" t="s">
        <v>225</v>
      </c>
      <c r="B142" s="1" t="s">
        <v>290</v>
      </c>
      <c r="C142" s="1">
        <v>2021</v>
      </c>
      <c r="D142" s="39" t="s">
        <v>72</v>
      </c>
      <c r="E142" s="1">
        <v>30</v>
      </c>
      <c r="F142" s="10">
        <v>3</v>
      </c>
      <c r="G142" s="10">
        <v>280</v>
      </c>
      <c r="H142" s="10">
        <v>110</v>
      </c>
      <c r="I142" s="10">
        <f>SUM(Раздел2[[#This Row],[Расходы на мероприятия]:[Расходы на ремонт]])</f>
        <v>479082184</v>
      </c>
      <c r="J142" s="10">
        <v>360372211</v>
      </c>
      <c r="K142" s="10">
        <v>118709973</v>
      </c>
      <c r="L142" s="10">
        <v>0</v>
      </c>
    </row>
    <row r="143" spans="1:12" hidden="1">
      <c r="A143" s="1" t="s">
        <v>225</v>
      </c>
      <c r="B143" s="1" t="s">
        <v>290</v>
      </c>
      <c r="C143" s="1">
        <v>2021</v>
      </c>
      <c r="D143" s="39" t="s">
        <v>73</v>
      </c>
      <c r="E143" s="1">
        <v>31</v>
      </c>
      <c r="F143" s="10">
        <f>SUM(F144:F145)</f>
        <v>123</v>
      </c>
      <c r="G143" s="10">
        <f>SUM(G144:G145)</f>
        <v>1097</v>
      </c>
      <c r="H143" s="10">
        <f>SUM(H144:H145)</f>
        <v>409</v>
      </c>
      <c r="I143" s="10">
        <f>SUM(I144:I145)</f>
        <v>780620235</v>
      </c>
      <c r="J143" s="10">
        <f>SUM(J144:J145)</f>
        <v>169097514</v>
      </c>
      <c r="K143" s="10">
        <f>SUM(K144:K145)</f>
        <v>581012066</v>
      </c>
      <c r="L143" s="10">
        <f>SUM(L144:L145)</f>
        <v>30510655</v>
      </c>
    </row>
    <row r="144" spans="1:12" hidden="1">
      <c r="A144" s="1" t="s">
        <v>225</v>
      </c>
      <c r="B144" s="1" t="s">
        <v>290</v>
      </c>
      <c r="C144" s="1">
        <v>2021</v>
      </c>
      <c r="D144" s="39" t="s">
        <v>74</v>
      </c>
      <c r="E144" s="1">
        <v>32</v>
      </c>
      <c r="F144" s="10">
        <v>52</v>
      </c>
      <c r="G144" s="10">
        <v>99</v>
      </c>
      <c r="H144" s="10">
        <v>24</v>
      </c>
      <c r="I144" s="10">
        <f>SUM(Раздел2[[#This Row],[Расходы на мероприятия]:[Расходы на ремонт]])</f>
        <v>97750216</v>
      </c>
      <c r="J144" s="10">
        <v>37998792</v>
      </c>
      <c r="K144" s="10">
        <v>59751424</v>
      </c>
      <c r="L144" s="10">
        <v>0</v>
      </c>
    </row>
    <row r="145" spans="1:12" hidden="1">
      <c r="A145" s="1" t="s">
        <v>225</v>
      </c>
      <c r="B145" s="1" t="s">
        <v>290</v>
      </c>
      <c r="C145" s="1">
        <v>2021</v>
      </c>
      <c r="D145" s="39" t="s">
        <v>75</v>
      </c>
      <c r="E145" s="1">
        <v>33</v>
      </c>
      <c r="F145" s="10">
        <v>71</v>
      </c>
      <c r="G145" s="10">
        <v>998</v>
      </c>
      <c r="H145" s="10">
        <v>385</v>
      </c>
      <c r="I145" s="10">
        <f>SUM(Раздел2[[#This Row],[Расходы на мероприятия]:[Расходы на ремонт]])</f>
        <v>682870019</v>
      </c>
      <c r="J145" s="10">
        <v>131098722</v>
      </c>
      <c r="K145" s="10">
        <v>521260642</v>
      </c>
      <c r="L145" s="10">
        <v>30510655</v>
      </c>
    </row>
    <row r="146" spans="1:12" hidden="1">
      <c r="A146" s="1" t="s">
        <v>220</v>
      </c>
      <c r="B146" s="1" t="s">
        <v>294</v>
      </c>
      <c r="C146" s="1">
        <v>2021</v>
      </c>
      <c r="D146" s="39" t="s">
        <v>70</v>
      </c>
      <c r="E146" s="1">
        <v>28</v>
      </c>
      <c r="F146" s="10">
        <f>SUM(F147:F148)</f>
        <v>2</v>
      </c>
      <c r="G146" s="10">
        <f>SUM(G147:G148)</f>
        <v>174</v>
      </c>
      <c r="H146" s="10">
        <f>SUM(H147:H148)</f>
        <v>8</v>
      </c>
      <c r="I146" s="10">
        <f>SUM(I147:I148)</f>
        <v>134547155</v>
      </c>
      <c r="J146" s="10">
        <f>SUM(J147:J148)</f>
        <v>7561793</v>
      </c>
      <c r="K146" s="10">
        <f>SUM(K147:K148)</f>
        <v>79824862</v>
      </c>
      <c r="L146" s="10">
        <f>SUM(L147:L148)</f>
        <v>47160500</v>
      </c>
    </row>
    <row r="147" spans="1:12" hidden="1">
      <c r="A147" s="1" t="s">
        <v>220</v>
      </c>
      <c r="B147" s="1" t="s">
        <v>294</v>
      </c>
      <c r="C147" s="1">
        <v>2021</v>
      </c>
      <c r="D147" s="39" t="s">
        <v>71</v>
      </c>
      <c r="E147" s="1">
        <v>29</v>
      </c>
      <c r="F147" s="10">
        <v>1</v>
      </c>
      <c r="G147" s="10">
        <v>6</v>
      </c>
      <c r="H147" s="10">
        <v>1</v>
      </c>
      <c r="I147" s="10">
        <f>SUM(Раздел2[[#This Row],[Расходы на мероприятия]:[Расходы на ремонт]])</f>
        <v>9244755</v>
      </c>
      <c r="J147" s="10">
        <v>7561793</v>
      </c>
      <c r="K147" s="10">
        <v>1682962</v>
      </c>
      <c r="L147" s="10">
        <v>0</v>
      </c>
    </row>
    <row r="148" spans="1:12" hidden="1">
      <c r="A148" s="1" t="s">
        <v>220</v>
      </c>
      <c r="B148" s="1" t="s">
        <v>294</v>
      </c>
      <c r="C148" s="1">
        <v>2021</v>
      </c>
      <c r="D148" s="39" t="s">
        <v>72</v>
      </c>
      <c r="E148" s="1">
        <v>30</v>
      </c>
      <c r="F148" s="10">
        <v>1</v>
      </c>
      <c r="G148" s="10">
        <v>168</v>
      </c>
      <c r="H148" s="10">
        <v>7</v>
      </c>
      <c r="I148" s="10">
        <f>SUM(Раздел2[[#This Row],[Расходы на мероприятия]:[Расходы на ремонт]])</f>
        <v>125302400</v>
      </c>
      <c r="J148" s="10">
        <v>0</v>
      </c>
      <c r="K148" s="10">
        <v>78141900</v>
      </c>
      <c r="L148" s="10">
        <v>47160500</v>
      </c>
    </row>
    <row r="149" spans="1:12" hidden="1">
      <c r="A149" s="1" t="s">
        <v>220</v>
      </c>
      <c r="B149" s="1" t="s">
        <v>294</v>
      </c>
      <c r="C149" s="1">
        <v>2021</v>
      </c>
      <c r="D149" s="39" t="s">
        <v>73</v>
      </c>
      <c r="E149" s="1">
        <v>31</v>
      </c>
      <c r="F149" s="10">
        <f>SUM(F150:F151)</f>
        <v>52</v>
      </c>
      <c r="G149" s="10">
        <f>SUM(G150:G151)</f>
        <v>128</v>
      </c>
      <c r="H149" s="10">
        <f>SUM(H150:H151)</f>
        <v>21</v>
      </c>
      <c r="I149" s="10">
        <f>SUM(I150:I151)</f>
        <v>76090969</v>
      </c>
      <c r="J149" s="10">
        <f>SUM(J150:J151)</f>
        <v>38486804</v>
      </c>
      <c r="K149" s="10">
        <f>SUM(K150:K151)</f>
        <v>24822475</v>
      </c>
      <c r="L149" s="10">
        <f>SUM(L150:L151)</f>
        <v>12781690</v>
      </c>
    </row>
    <row r="150" spans="1:12" hidden="1">
      <c r="A150" s="1" t="s">
        <v>220</v>
      </c>
      <c r="B150" s="1" t="s">
        <v>294</v>
      </c>
      <c r="C150" s="1">
        <v>2021</v>
      </c>
      <c r="D150" s="39" t="s">
        <v>74</v>
      </c>
      <c r="E150" s="1">
        <v>32</v>
      </c>
      <c r="F150" s="10">
        <v>26</v>
      </c>
      <c r="G150" s="10">
        <v>30</v>
      </c>
      <c r="H150" s="10">
        <v>10</v>
      </c>
      <c r="I150" s="10">
        <f>SUM(Раздел2[[#This Row],[Расходы на мероприятия]:[Расходы на ремонт]])</f>
        <v>47287477</v>
      </c>
      <c r="J150" s="10">
        <v>37205020</v>
      </c>
      <c r="K150" s="10">
        <v>10064257</v>
      </c>
      <c r="L150" s="10">
        <v>18200</v>
      </c>
    </row>
    <row r="151" spans="1:12" hidden="1">
      <c r="A151" s="1" t="s">
        <v>220</v>
      </c>
      <c r="B151" s="1" t="s">
        <v>294</v>
      </c>
      <c r="C151" s="1">
        <v>2021</v>
      </c>
      <c r="D151" s="39" t="s">
        <v>75</v>
      </c>
      <c r="E151" s="1">
        <v>33</v>
      </c>
      <c r="F151" s="10">
        <v>26</v>
      </c>
      <c r="G151" s="10">
        <v>98</v>
      </c>
      <c r="H151" s="10">
        <v>11</v>
      </c>
      <c r="I151" s="10">
        <f>SUM(Раздел2[[#This Row],[Расходы на мероприятия]:[Расходы на ремонт]])</f>
        <v>28803492</v>
      </c>
      <c r="J151" s="10">
        <v>1281784</v>
      </c>
      <c r="K151" s="10">
        <v>14758218</v>
      </c>
      <c r="L151" s="10">
        <v>12763490</v>
      </c>
    </row>
    <row r="152" spans="1:12" hidden="1">
      <c r="A152" s="1" t="s">
        <v>188</v>
      </c>
      <c r="B152" s="1" t="s">
        <v>295</v>
      </c>
      <c r="C152" s="1">
        <v>2021</v>
      </c>
      <c r="D152" s="39" t="s">
        <v>70</v>
      </c>
      <c r="E152" s="1">
        <v>28</v>
      </c>
      <c r="F152" s="10">
        <f>SUM(F153:F154)</f>
        <v>2</v>
      </c>
      <c r="G152" s="10">
        <f>SUM(G153:G154)</f>
        <v>135</v>
      </c>
      <c r="H152" s="10">
        <f>SUM(H153:H154)</f>
        <v>1</v>
      </c>
      <c r="I152" s="10">
        <f>SUM(I153:I154)</f>
        <v>171788859</v>
      </c>
      <c r="J152" s="10">
        <f>SUM(J153:J154)</f>
        <v>43286152</v>
      </c>
      <c r="K152" s="10">
        <f>SUM(K153:K154)</f>
        <v>81967880</v>
      </c>
      <c r="L152" s="10">
        <f>SUM(L153:L154)</f>
        <v>46534827</v>
      </c>
    </row>
    <row r="153" spans="1:12" hidden="1">
      <c r="A153" s="1" t="s">
        <v>188</v>
      </c>
      <c r="B153" s="1" t="s">
        <v>295</v>
      </c>
      <c r="C153" s="1">
        <v>2021</v>
      </c>
      <c r="D153" s="39" t="s">
        <v>71</v>
      </c>
      <c r="E153" s="1">
        <v>29</v>
      </c>
      <c r="F153" s="10">
        <v>1</v>
      </c>
      <c r="G153" s="10">
        <v>15</v>
      </c>
      <c r="H153" s="10">
        <v>0</v>
      </c>
      <c r="I153" s="10">
        <f>SUM(Раздел2[[#This Row],[Расходы на мероприятия]:[Расходы на ремонт]])</f>
        <v>41528399</v>
      </c>
      <c r="J153" s="10">
        <v>20103552</v>
      </c>
      <c r="K153" s="10">
        <v>21424847</v>
      </c>
      <c r="L153" s="10">
        <v>0</v>
      </c>
    </row>
    <row r="154" spans="1:12" hidden="1">
      <c r="A154" s="1" t="s">
        <v>188</v>
      </c>
      <c r="B154" s="1" t="s">
        <v>295</v>
      </c>
      <c r="C154" s="1">
        <v>2021</v>
      </c>
      <c r="D154" s="39" t="s">
        <v>72</v>
      </c>
      <c r="E154" s="1">
        <v>30</v>
      </c>
      <c r="F154" s="10">
        <v>1</v>
      </c>
      <c r="G154" s="10">
        <v>120</v>
      </c>
      <c r="H154" s="10">
        <v>1</v>
      </c>
      <c r="I154" s="10">
        <f>SUM(Раздел2[[#This Row],[Расходы на мероприятия]:[Расходы на ремонт]])</f>
        <v>130260460</v>
      </c>
      <c r="J154" s="10">
        <v>23182600</v>
      </c>
      <c r="K154" s="10">
        <v>60543033</v>
      </c>
      <c r="L154" s="10">
        <v>46534827</v>
      </c>
    </row>
    <row r="155" spans="1:12" hidden="1">
      <c r="A155" s="1" t="s">
        <v>188</v>
      </c>
      <c r="B155" s="1" t="s">
        <v>295</v>
      </c>
      <c r="C155" s="1">
        <v>2021</v>
      </c>
      <c r="D155" s="39" t="s">
        <v>73</v>
      </c>
      <c r="E155" s="1">
        <v>31</v>
      </c>
      <c r="F155" s="10">
        <f>SUM(F156:F157)</f>
        <v>37</v>
      </c>
      <c r="G155" s="10">
        <f>SUM(G156:G157)</f>
        <v>153</v>
      </c>
      <c r="H155" s="10">
        <f>SUM(H156:H157)</f>
        <v>0</v>
      </c>
      <c r="I155" s="10">
        <f>SUM(I156:I157)</f>
        <v>70484217</v>
      </c>
      <c r="J155" s="10">
        <f>SUM(J156:J157)</f>
        <v>11262727</v>
      </c>
      <c r="K155" s="10">
        <f>SUM(K156:K157)</f>
        <v>50175077</v>
      </c>
      <c r="L155" s="10">
        <f>SUM(L156:L157)</f>
        <v>9046413</v>
      </c>
    </row>
    <row r="156" spans="1:12" hidden="1">
      <c r="A156" s="1" t="s">
        <v>188</v>
      </c>
      <c r="B156" s="1" t="s">
        <v>295</v>
      </c>
      <c r="C156" s="1">
        <v>2021</v>
      </c>
      <c r="D156" s="39" t="s">
        <v>74</v>
      </c>
      <c r="E156" s="1">
        <v>32</v>
      </c>
      <c r="F156" s="10">
        <v>32</v>
      </c>
      <c r="G156" s="10">
        <v>72</v>
      </c>
      <c r="H156" s="10">
        <v>0</v>
      </c>
      <c r="I156" s="10">
        <f>SUM(Раздел2[[#This Row],[Расходы на мероприятия]:[Расходы на ремонт]])</f>
        <v>28174205</v>
      </c>
      <c r="J156" s="10">
        <v>8999238</v>
      </c>
      <c r="K156" s="10">
        <v>19174967</v>
      </c>
      <c r="L156" s="10">
        <v>0</v>
      </c>
    </row>
    <row r="157" spans="1:12" hidden="1">
      <c r="A157" s="1" t="s">
        <v>188</v>
      </c>
      <c r="B157" s="1" t="s">
        <v>295</v>
      </c>
      <c r="C157" s="1">
        <v>2021</v>
      </c>
      <c r="D157" s="39" t="s">
        <v>75</v>
      </c>
      <c r="E157" s="1">
        <v>33</v>
      </c>
      <c r="F157" s="10">
        <v>5</v>
      </c>
      <c r="G157" s="10">
        <v>81</v>
      </c>
      <c r="H157" s="10">
        <v>0</v>
      </c>
      <c r="I157" s="10">
        <f>SUM(Раздел2[[#This Row],[Расходы на мероприятия]:[Расходы на ремонт]])</f>
        <v>42310012</v>
      </c>
      <c r="J157" s="10">
        <v>2263489</v>
      </c>
      <c r="K157" s="10">
        <v>31000110</v>
      </c>
      <c r="L157" s="10">
        <v>9046413</v>
      </c>
    </row>
    <row r="158" spans="1:12" hidden="1">
      <c r="A158" s="1" t="s">
        <v>201</v>
      </c>
      <c r="B158" s="1" t="s">
        <v>283</v>
      </c>
      <c r="C158" s="1">
        <v>2021</v>
      </c>
      <c r="D158" s="39" t="s">
        <v>70</v>
      </c>
      <c r="E158" s="1">
        <v>28</v>
      </c>
      <c r="F158" s="10">
        <f>SUM(F159:F160)</f>
        <v>3</v>
      </c>
      <c r="G158" s="10">
        <f>SUM(G159:G160)</f>
        <v>124</v>
      </c>
      <c r="H158" s="10">
        <f>SUM(H159:H160)</f>
        <v>27</v>
      </c>
      <c r="I158" s="10">
        <f>SUM(I159:I160)</f>
        <v>259318244</v>
      </c>
      <c r="J158" s="10">
        <f>SUM(J159:J160)</f>
        <v>138473165</v>
      </c>
      <c r="K158" s="10">
        <f>SUM(K159:K160)</f>
        <v>118225636</v>
      </c>
      <c r="L158" s="10">
        <f>SUM(L159:L160)</f>
        <v>2619443</v>
      </c>
    </row>
    <row r="159" spans="1:12" hidden="1">
      <c r="A159" s="1" t="s">
        <v>201</v>
      </c>
      <c r="B159" s="1" t="s">
        <v>283</v>
      </c>
      <c r="C159" s="1">
        <v>2021</v>
      </c>
      <c r="D159" s="39" t="s">
        <v>71</v>
      </c>
      <c r="E159" s="1">
        <v>29</v>
      </c>
      <c r="F159" s="10">
        <v>1</v>
      </c>
      <c r="G159" s="10">
        <v>19</v>
      </c>
      <c r="H159" s="10">
        <v>1</v>
      </c>
      <c r="I159" s="10">
        <f>SUM(Раздел2[[#This Row],[Расходы на мероприятия]:[Расходы на ремонт]])</f>
        <v>154465631</v>
      </c>
      <c r="J159" s="10">
        <v>107062974</v>
      </c>
      <c r="K159" s="10">
        <v>47402657</v>
      </c>
      <c r="L159" s="10">
        <v>0</v>
      </c>
    </row>
    <row r="160" spans="1:12" hidden="1">
      <c r="A160" s="1" t="s">
        <v>201</v>
      </c>
      <c r="B160" s="1" t="s">
        <v>283</v>
      </c>
      <c r="C160" s="1">
        <v>2021</v>
      </c>
      <c r="D160" s="39" t="s">
        <v>72</v>
      </c>
      <c r="E160" s="1">
        <v>30</v>
      </c>
      <c r="F160" s="10">
        <v>2</v>
      </c>
      <c r="G160" s="10">
        <v>105</v>
      </c>
      <c r="H160" s="10">
        <v>26</v>
      </c>
      <c r="I160" s="10">
        <f>SUM(Раздел2[[#This Row],[Расходы на мероприятия]:[Расходы на ремонт]])</f>
        <v>104852613</v>
      </c>
      <c r="J160" s="10">
        <v>31410191</v>
      </c>
      <c r="K160" s="10">
        <v>70822979</v>
      </c>
      <c r="L160" s="10">
        <v>2619443</v>
      </c>
    </row>
    <row r="161" spans="1:12" hidden="1">
      <c r="A161" s="1" t="s">
        <v>201</v>
      </c>
      <c r="B161" s="1" t="s">
        <v>283</v>
      </c>
      <c r="C161" s="1">
        <v>2021</v>
      </c>
      <c r="D161" s="39" t="s">
        <v>73</v>
      </c>
      <c r="E161" s="1">
        <v>31</v>
      </c>
      <c r="F161" s="10">
        <f>SUM(F162:F163)</f>
        <v>162</v>
      </c>
      <c r="G161" s="10">
        <f>SUM(G162:G163)</f>
        <v>651</v>
      </c>
      <c r="H161" s="10">
        <f>SUM(H162:H163)</f>
        <v>151</v>
      </c>
      <c r="I161" s="10">
        <f>SUM(I162:I163)</f>
        <v>245966049</v>
      </c>
      <c r="J161" s="10">
        <f>SUM(J162:J163)</f>
        <v>118024559</v>
      </c>
      <c r="K161" s="10">
        <f>SUM(K162:K163)</f>
        <v>113399061</v>
      </c>
      <c r="L161" s="10">
        <f>SUM(L162:L163)</f>
        <v>14542429</v>
      </c>
    </row>
    <row r="162" spans="1:12" hidden="1">
      <c r="A162" s="1" t="s">
        <v>201</v>
      </c>
      <c r="B162" s="1" t="s">
        <v>283</v>
      </c>
      <c r="C162" s="1">
        <v>2021</v>
      </c>
      <c r="D162" s="39" t="s">
        <v>74</v>
      </c>
      <c r="E162" s="1">
        <v>32</v>
      </c>
      <c r="F162" s="10">
        <v>47</v>
      </c>
      <c r="G162" s="10">
        <v>113</v>
      </c>
      <c r="H162" s="10">
        <v>18</v>
      </c>
      <c r="I162" s="10">
        <f>SUM(Раздел2[[#This Row],[Расходы на мероприятия]:[Расходы на ремонт]])</f>
        <v>74092468</v>
      </c>
      <c r="J162" s="10">
        <v>58497996</v>
      </c>
      <c r="K162" s="10">
        <v>7674888</v>
      </c>
      <c r="L162" s="10">
        <v>7919584</v>
      </c>
    </row>
    <row r="163" spans="1:12" hidden="1">
      <c r="A163" s="1" t="s">
        <v>201</v>
      </c>
      <c r="B163" s="1" t="s">
        <v>283</v>
      </c>
      <c r="C163" s="1">
        <v>2021</v>
      </c>
      <c r="D163" s="39" t="s">
        <v>75</v>
      </c>
      <c r="E163" s="1">
        <v>33</v>
      </c>
      <c r="F163" s="10">
        <v>115</v>
      </c>
      <c r="G163" s="10">
        <v>538</v>
      </c>
      <c r="H163" s="10">
        <v>133</v>
      </c>
      <c r="I163" s="10">
        <f>SUM(Раздел2[[#This Row],[Расходы на мероприятия]:[Расходы на ремонт]])</f>
        <v>171873581</v>
      </c>
      <c r="J163" s="10">
        <v>59526563</v>
      </c>
      <c r="K163" s="10">
        <v>105724173</v>
      </c>
      <c r="L163" s="10">
        <v>6622845</v>
      </c>
    </row>
    <row r="164" spans="1:12" hidden="1">
      <c r="A164" s="1" t="s">
        <v>189</v>
      </c>
      <c r="B164" s="1" t="s">
        <v>295</v>
      </c>
      <c r="C164" s="1">
        <v>2021</v>
      </c>
      <c r="D164" s="39" t="s">
        <v>70</v>
      </c>
      <c r="E164" s="1">
        <v>28</v>
      </c>
      <c r="F164" s="10">
        <f>SUM(F165:F166)</f>
        <v>2</v>
      </c>
      <c r="G164" s="10">
        <f>SUM(G165:G166)</f>
        <v>50</v>
      </c>
      <c r="H164" s="10">
        <f>SUM(H165:H166)</f>
        <v>2</v>
      </c>
      <c r="I164" s="10">
        <f>SUM(I165:I166)</f>
        <v>59182440</v>
      </c>
      <c r="J164" s="10">
        <f>SUM(J165:J166)</f>
        <v>21675025</v>
      </c>
      <c r="K164" s="10">
        <f>SUM(K165:K166)</f>
        <v>37507415</v>
      </c>
      <c r="L164" s="10">
        <f>SUM(L165:L166)</f>
        <v>0</v>
      </c>
    </row>
    <row r="165" spans="1:12" hidden="1">
      <c r="A165" s="1" t="s">
        <v>189</v>
      </c>
      <c r="B165" s="1" t="s">
        <v>295</v>
      </c>
      <c r="C165" s="1">
        <v>2021</v>
      </c>
      <c r="D165" s="39" t="s">
        <v>71</v>
      </c>
      <c r="E165" s="1">
        <v>29</v>
      </c>
      <c r="F165" s="10">
        <v>1</v>
      </c>
      <c r="G165" s="10">
        <v>4</v>
      </c>
      <c r="H165" s="10">
        <v>1</v>
      </c>
      <c r="I165" s="10">
        <f>SUM(Раздел2[[#This Row],[Расходы на мероприятия]:[Расходы на ремонт]])</f>
        <v>7163049</v>
      </c>
      <c r="J165" s="10">
        <v>4385000</v>
      </c>
      <c r="K165" s="10">
        <v>2778049</v>
      </c>
    </row>
    <row r="166" spans="1:12" hidden="1">
      <c r="A166" s="1" t="s">
        <v>189</v>
      </c>
      <c r="B166" s="1" t="s">
        <v>295</v>
      </c>
      <c r="C166" s="1">
        <v>2021</v>
      </c>
      <c r="D166" s="39" t="s">
        <v>72</v>
      </c>
      <c r="E166" s="1">
        <v>30</v>
      </c>
      <c r="F166" s="10">
        <v>1</v>
      </c>
      <c r="G166" s="10">
        <v>46</v>
      </c>
      <c r="H166" s="10">
        <v>1</v>
      </c>
      <c r="I166" s="10">
        <f>SUM(Раздел2[[#This Row],[Расходы на мероприятия]:[Расходы на ремонт]])</f>
        <v>52019391</v>
      </c>
      <c r="J166" s="10">
        <v>17290025</v>
      </c>
      <c r="K166" s="10">
        <v>34729366</v>
      </c>
    </row>
    <row r="167" spans="1:12" hidden="1">
      <c r="A167" s="1" t="s">
        <v>189</v>
      </c>
      <c r="B167" s="1" t="s">
        <v>295</v>
      </c>
      <c r="C167" s="1">
        <v>2021</v>
      </c>
      <c r="D167" s="39" t="s">
        <v>73</v>
      </c>
      <c r="E167" s="1">
        <v>31</v>
      </c>
      <c r="F167" s="10">
        <f>SUM(F168:F169)</f>
        <v>23</v>
      </c>
      <c r="G167" s="10">
        <f>SUM(G168:G169)</f>
        <v>94</v>
      </c>
      <c r="H167" s="10">
        <f>SUM(H168:H169)</f>
        <v>14</v>
      </c>
      <c r="I167" s="10">
        <f>SUM(I168:I169)</f>
        <v>54127686</v>
      </c>
      <c r="J167" s="10">
        <f>SUM(J168:J169)</f>
        <v>22871566</v>
      </c>
      <c r="K167" s="10">
        <f>SUM(K168:K169)</f>
        <v>31256120</v>
      </c>
      <c r="L167" s="10">
        <f>SUM(L168:L169)</f>
        <v>0</v>
      </c>
    </row>
    <row r="168" spans="1:12" hidden="1">
      <c r="A168" s="1" t="s">
        <v>189</v>
      </c>
      <c r="B168" s="1" t="s">
        <v>295</v>
      </c>
      <c r="C168" s="1">
        <v>2021</v>
      </c>
      <c r="D168" s="39" t="s">
        <v>74</v>
      </c>
      <c r="E168" s="1">
        <v>32</v>
      </c>
      <c r="F168" s="10">
        <v>19</v>
      </c>
      <c r="G168" s="10">
        <v>51</v>
      </c>
      <c r="H168" s="10">
        <v>11</v>
      </c>
      <c r="I168" s="10">
        <f>SUM(Раздел2[[#This Row],[Расходы на мероприятия]:[Расходы на ремонт]])</f>
        <v>42925004</v>
      </c>
      <c r="J168" s="10">
        <v>21058166</v>
      </c>
      <c r="K168" s="10">
        <v>21866838</v>
      </c>
      <c r="L168" s="10">
        <v>0</v>
      </c>
    </row>
    <row r="169" spans="1:12" hidden="1">
      <c r="A169" s="1" t="s">
        <v>189</v>
      </c>
      <c r="B169" s="1" t="s">
        <v>295</v>
      </c>
      <c r="C169" s="1">
        <v>2021</v>
      </c>
      <c r="D169" s="39" t="s">
        <v>75</v>
      </c>
      <c r="E169" s="1">
        <v>33</v>
      </c>
      <c r="F169" s="10">
        <v>4</v>
      </c>
      <c r="G169" s="10">
        <v>43</v>
      </c>
      <c r="H169" s="10">
        <v>3</v>
      </c>
      <c r="I169" s="10">
        <f>SUM(Раздел2[[#This Row],[Расходы на мероприятия]:[Расходы на ремонт]])</f>
        <v>11202682</v>
      </c>
      <c r="J169" s="10">
        <v>1813400</v>
      </c>
      <c r="K169" s="10">
        <v>9389282</v>
      </c>
      <c r="L169" s="10">
        <v>0</v>
      </c>
    </row>
    <row r="170" spans="1:12" hidden="1">
      <c r="A170" s="1" t="s">
        <v>234</v>
      </c>
      <c r="B170" s="1" t="s">
        <v>274</v>
      </c>
      <c r="C170" s="1">
        <v>2021</v>
      </c>
      <c r="D170" s="39" t="s">
        <v>70</v>
      </c>
      <c r="E170" s="1">
        <v>28</v>
      </c>
      <c r="F170" s="10">
        <f>SUM(F171:F172)</f>
        <v>2</v>
      </c>
      <c r="G170" s="10">
        <f>SUM(G171:G172)</f>
        <v>22</v>
      </c>
      <c r="H170" s="10">
        <f>SUM(H171:H172)</f>
        <v>0</v>
      </c>
      <c r="I170" s="10">
        <f>SUM(I171:I172)</f>
        <v>137932161</v>
      </c>
      <c r="J170" s="10">
        <f>SUM(J171:J172)</f>
        <v>107680473</v>
      </c>
      <c r="K170" s="10">
        <f>SUM(K171:K172)</f>
        <v>29239330</v>
      </c>
      <c r="L170" s="10">
        <f>SUM(L171:L172)</f>
        <v>1012358</v>
      </c>
    </row>
    <row r="171" spans="1:12" hidden="1">
      <c r="A171" s="1" t="s">
        <v>234</v>
      </c>
      <c r="B171" s="1" t="s">
        <v>274</v>
      </c>
      <c r="C171" s="1">
        <v>2021</v>
      </c>
      <c r="D171" s="39" t="s">
        <v>71</v>
      </c>
      <c r="E171" s="1">
        <v>29</v>
      </c>
      <c r="F171" s="10">
        <v>1</v>
      </c>
      <c r="G171" s="10">
        <v>7</v>
      </c>
      <c r="H171" s="10">
        <v>0</v>
      </c>
      <c r="I171" s="10">
        <f>SUM(Раздел2[[#This Row],[Расходы на мероприятия]:[Расходы на ремонт]])</f>
        <v>101157205</v>
      </c>
      <c r="J171" s="10">
        <v>90410200</v>
      </c>
      <c r="K171" s="10">
        <v>10747005</v>
      </c>
      <c r="L171" s="10">
        <v>0</v>
      </c>
    </row>
    <row r="172" spans="1:12" hidden="1">
      <c r="A172" s="1" t="s">
        <v>234</v>
      </c>
      <c r="B172" s="1" t="s">
        <v>274</v>
      </c>
      <c r="C172" s="1">
        <v>2021</v>
      </c>
      <c r="D172" s="39" t="s">
        <v>72</v>
      </c>
      <c r="E172" s="1">
        <v>30</v>
      </c>
      <c r="F172" s="10">
        <v>1</v>
      </c>
      <c r="G172" s="10">
        <v>15</v>
      </c>
      <c r="H172" s="10">
        <v>0</v>
      </c>
      <c r="I172" s="10">
        <f>SUM(Раздел2[[#This Row],[Расходы на мероприятия]:[Расходы на ремонт]])</f>
        <v>36774956</v>
      </c>
      <c r="J172" s="10">
        <v>17270273</v>
      </c>
      <c r="K172" s="10">
        <v>18492325</v>
      </c>
      <c r="L172" s="10">
        <v>1012358</v>
      </c>
    </row>
    <row r="173" spans="1:12" hidden="1">
      <c r="A173" s="1" t="s">
        <v>234</v>
      </c>
      <c r="B173" s="1" t="s">
        <v>274</v>
      </c>
      <c r="C173" s="1">
        <v>2021</v>
      </c>
      <c r="D173" s="39" t="s">
        <v>73</v>
      </c>
      <c r="E173" s="1">
        <v>31</v>
      </c>
      <c r="F173" s="10">
        <f>SUM(F174:F175)</f>
        <v>13</v>
      </c>
      <c r="G173" s="10">
        <f>SUM(G174:G175)</f>
        <v>92</v>
      </c>
      <c r="H173" s="10">
        <f>SUM(H174:H175)</f>
        <v>0</v>
      </c>
      <c r="I173" s="10">
        <f>SUM(I174:I175)</f>
        <v>93501523</v>
      </c>
      <c r="J173" s="10">
        <f>SUM(J174:J175)</f>
        <v>15062876</v>
      </c>
      <c r="K173" s="10">
        <f>SUM(K174:K175)</f>
        <v>75999051</v>
      </c>
      <c r="L173" s="10">
        <f>SUM(L174:L175)</f>
        <v>2439596</v>
      </c>
    </row>
    <row r="174" spans="1:12" hidden="1">
      <c r="A174" s="1" t="s">
        <v>234</v>
      </c>
      <c r="B174" s="1" t="s">
        <v>274</v>
      </c>
      <c r="C174" s="1">
        <v>2021</v>
      </c>
      <c r="D174" s="39" t="s">
        <v>74</v>
      </c>
      <c r="E174" s="1">
        <v>32</v>
      </c>
      <c r="F174" s="10">
        <v>9</v>
      </c>
      <c r="G174" s="10">
        <v>16</v>
      </c>
      <c r="H174" s="10">
        <v>0</v>
      </c>
      <c r="I174" s="10">
        <f>SUM(Раздел2[[#This Row],[Расходы на мероприятия]:[Расходы на ремонт]])</f>
        <v>33737384</v>
      </c>
      <c r="J174" s="10">
        <v>13208044</v>
      </c>
      <c r="K174" s="10">
        <v>20529340</v>
      </c>
      <c r="L174" s="10">
        <v>0</v>
      </c>
    </row>
    <row r="175" spans="1:12" hidden="1">
      <c r="A175" s="1" t="s">
        <v>234</v>
      </c>
      <c r="B175" s="1" t="s">
        <v>274</v>
      </c>
      <c r="C175" s="1">
        <v>2021</v>
      </c>
      <c r="D175" s="39" t="s">
        <v>75</v>
      </c>
      <c r="E175" s="1">
        <v>33</v>
      </c>
      <c r="F175" s="10">
        <v>4</v>
      </c>
      <c r="G175" s="10">
        <v>76</v>
      </c>
      <c r="H175" s="10">
        <v>0</v>
      </c>
      <c r="I175" s="10">
        <f>SUM(Раздел2[[#This Row],[Расходы на мероприятия]:[Расходы на ремонт]])</f>
        <v>59764139</v>
      </c>
      <c r="J175" s="10">
        <v>1854832</v>
      </c>
      <c r="K175" s="10">
        <v>55469711</v>
      </c>
      <c r="L175" s="10">
        <v>2439596</v>
      </c>
    </row>
    <row r="176" spans="1:12" hidden="1">
      <c r="A176" s="1" t="s">
        <v>272</v>
      </c>
      <c r="B176" s="1" t="s">
        <v>295</v>
      </c>
      <c r="C176" s="1">
        <v>2021</v>
      </c>
      <c r="D176" s="39" t="s">
        <v>70</v>
      </c>
      <c r="E176" s="1">
        <v>28</v>
      </c>
      <c r="F176" s="10">
        <f>SUM(F177:F178)</f>
        <v>6</v>
      </c>
      <c r="G176" s="10">
        <f>SUM(G177:G178)</f>
        <v>314</v>
      </c>
      <c r="H176" s="10">
        <f>SUM(H177:H178)</f>
        <v>131</v>
      </c>
      <c r="I176" s="10">
        <f>SUM(I177:I178)</f>
        <v>1194369386</v>
      </c>
      <c r="J176" s="10">
        <f>SUM(J177:J178)</f>
        <v>904359740</v>
      </c>
      <c r="K176" s="10">
        <f>SUM(K177:K178)</f>
        <v>290009646</v>
      </c>
      <c r="L176" s="10">
        <f>SUM(L177:L178)</f>
        <v>0</v>
      </c>
    </row>
    <row r="177" spans="1:12" hidden="1">
      <c r="A177" s="1" t="s">
        <v>272</v>
      </c>
      <c r="B177" s="1" t="s">
        <v>295</v>
      </c>
      <c r="C177" s="1">
        <v>2021</v>
      </c>
      <c r="D177" s="39" t="s">
        <v>71</v>
      </c>
      <c r="E177" s="1">
        <v>29</v>
      </c>
      <c r="F177" s="10">
        <v>1</v>
      </c>
      <c r="G177" s="10">
        <v>7</v>
      </c>
      <c r="H177" s="10">
        <v>5</v>
      </c>
      <c r="I177" s="10">
        <f>SUM(Раздел2[[#This Row],[Расходы на мероприятия]:[Расходы на ремонт]])</f>
        <v>827759881</v>
      </c>
      <c r="J177" s="10">
        <v>824116400</v>
      </c>
      <c r="K177" s="10">
        <v>3643481</v>
      </c>
      <c r="L177" s="10">
        <v>0</v>
      </c>
    </row>
    <row r="178" spans="1:12" hidden="1">
      <c r="A178" s="1" t="s">
        <v>272</v>
      </c>
      <c r="B178" s="1" t="s">
        <v>295</v>
      </c>
      <c r="C178" s="1">
        <v>2021</v>
      </c>
      <c r="D178" s="39" t="s">
        <v>72</v>
      </c>
      <c r="E178" s="1">
        <v>30</v>
      </c>
      <c r="F178" s="10">
        <v>5</v>
      </c>
      <c r="G178" s="10">
        <v>307</v>
      </c>
      <c r="H178" s="10">
        <v>126</v>
      </c>
      <c r="I178" s="10">
        <f>SUM(Раздел2[[#This Row],[Расходы на мероприятия]:[Расходы на ремонт]])</f>
        <v>366609505</v>
      </c>
      <c r="J178" s="10">
        <v>80243340</v>
      </c>
      <c r="K178" s="10">
        <v>286366165</v>
      </c>
      <c r="L178" s="10">
        <v>0</v>
      </c>
    </row>
    <row r="179" spans="1:12" hidden="1">
      <c r="A179" s="1" t="s">
        <v>272</v>
      </c>
      <c r="B179" s="1" t="s">
        <v>295</v>
      </c>
      <c r="C179" s="1">
        <v>2021</v>
      </c>
      <c r="D179" s="39" t="s">
        <v>73</v>
      </c>
      <c r="E179" s="1">
        <v>31</v>
      </c>
      <c r="F179" s="10">
        <f>SUM(F180:F181)</f>
        <v>0</v>
      </c>
      <c r="G179" s="10">
        <f>SUM(G180:G181)</f>
        <v>0</v>
      </c>
      <c r="H179" s="10">
        <f>SUM(H180:H181)</f>
        <v>0</v>
      </c>
      <c r="I179" s="10">
        <f>SUM(I180:I181)</f>
        <v>0</v>
      </c>
      <c r="J179" s="10">
        <f>SUM(J180:J181)</f>
        <v>0</v>
      </c>
      <c r="K179" s="10">
        <f>SUM(K180:K181)</f>
        <v>0</v>
      </c>
      <c r="L179" s="10">
        <f>SUM(L180:L181)</f>
        <v>0</v>
      </c>
    </row>
    <row r="180" spans="1:12" hidden="1">
      <c r="A180" s="1" t="s">
        <v>272</v>
      </c>
      <c r="B180" s="1" t="s">
        <v>295</v>
      </c>
      <c r="C180" s="1">
        <v>2021</v>
      </c>
      <c r="D180" s="39" t="s">
        <v>74</v>
      </c>
      <c r="E180" s="1">
        <v>32</v>
      </c>
      <c r="F180" s="10">
        <v>0</v>
      </c>
      <c r="G180" s="10">
        <v>0</v>
      </c>
      <c r="H180" s="10">
        <v>0</v>
      </c>
      <c r="I180" s="10">
        <f>SUM(Раздел2[[#This Row],[Расходы на мероприятия]:[Расходы на ремонт]])</f>
        <v>0</v>
      </c>
      <c r="J180" s="10">
        <v>0</v>
      </c>
      <c r="K180" s="10">
        <v>0</v>
      </c>
      <c r="L180" s="10">
        <v>0</v>
      </c>
    </row>
    <row r="181" spans="1:12" hidden="1">
      <c r="A181" s="1" t="s">
        <v>272</v>
      </c>
      <c r="B181" s="1" t="s">
        <v>295</v>
      </c>
      <c r="C181" s="1">
        <v>2021</v>
      </c>
      <c r="D181" s="39" t="s">
        <v>75</v>
      </c>
      <c r="E181" s="1">
        <v>33</v>
      </c>
      <c r="F181" s="10">
        <v>0</v>
      </c>
      <c r="G181" s="10">
        <v>0</v>
      </c>
      <c r="H181" s="10">
        <v>0</v>
      </c>
      <c r="I181" s="10">
        <f>SUM(Раздел2[[#This Row],[Расходы на мероприятия]:[Расходы на ремонт]])</f>
        <v>0</v>
      </c>
      <c r="J181" s="10">
        <v>0</v>
      </c>
      <c r="K181" s="10">
        <v>0</v>
      </c>
      <c r="L181" s="10">
        <v>0</v>
      </c>
    </row>
    <row r="182" spans="1:12" hidden="1">
      <c r="A182" s="1" t="s">
        <v>190</v>
      </c>
      <c r="B182" s="1" t="s">
        <v>295</v>
      </c>
      <c r="C182" s="1">
        <v>2021</v>
      </c>
      <c r="D182" s="39" t="s">
        <v>70</v>
      </c>
      <c r="E182" s="1">
        <v>28</v>
      </c>
      <c r="F182" s="10">
        <f>SUM(F183:F184)</f>
        <v>2</v>
      </c>
      <c r="G182" s="10">
        <f>SUM(G183:G184)</f>
        <v>23</v>
      </c>
      <c r="H182" s="10">
        <f>SUM(H183:H184)</f>
        <v>0</v>
      </c>
      <c r="I182" s="10">
        <f>SUM(I183:I184)</f>
        <v>96482440</v>
      </c>
      <c r="J182" s="10">
        <f>SUM(J183:J184)</f>
        <v>55161750</v>
      </c>
      <c r="K182" s="10">
        <f>SUM(K183:K184)</f>
        <v>41320690</v>
      </c>
      <c r="L182" s="10">
        <f>SUM(L183:L184)</f>
        <v>0</v>
      </c>
    </row>
    <row r="183" spans="1:12" hidden="1">
      <c r="A183" s="1" t="s">
        <v>190</v>
      </c>
      <c r="B183" s="1" t="s">
        <v>295</v>
      </c>
      <c r="C183" s="1">
        <v>2021</v>
      </c>
      <c r="D183" s="39" t="s">
        <v>71</v>
      </c>
      <c r="E183" s="1">
        <v>29</v>
      </c>
      <c r="F183" s="10">
        <v>1</v>
      </c>
      <c r="G183" s="10">
        <v>5</v>
      </c>
      <c r="H183" s="10">
        <v>0</v>
      </c>
      <c r="I183" s="10">
        <f>SUM(Раздел2[[#This Row],[Расходы на мероприятия]:[Расходы на ремонт]])</f>
        <v>47217073</v>
      </c>
      <c r="J183" s="10">
        <v>36900000</v>
      </c>
      <c r="K183" s="10">
        <v>10317073</v>
      </c>
      <c r="L183" s="10">
        <v>0</v>
      </c>
    </row>
    <row r="184" spans="1:12" hidden="1">
      <c r="A184" s="1" t="s">
        <v>190</v>
      </c>
      <c r="B184" s="1" t="s">
        <v>295</v>
      </c>
      <c r="C184" s="1">
        <v>2021</v>
      </c>
      <c r="D184" s="39" t="s">
        <v>72</v>
      </c>
      <c r="E184" s="1">
        <v>30</v>
      </c>
      <c r="F184" s="10">
        <v>1</v>
      </c>
      <c r="G184" s="10">
        <v>18</v>
      </c>
      <c r="H184" s="10">
        <v>0</v>
      </c>
      <c r="I184" s="10">
        <f>SUM(Раздел2[[#This Row],[Расходы на мероприятия]:[Расходы на ремонт]])</f>
        <v>49265367</v>
      </c>
      <c r="J184" s="10">
        <v>18261750</v>
      </c>
      <c r="K184" s="10">
        <v>31003617</v>
      </c>
      <c r="L184" s="10">
        <v>0</v>
      </c>
    </row>
    <row r="185" spans="1:12" hidden="1">
      <c r="A185" s="1" t="s">
        <v>190</v>
      </c>
      <c r="B185" s="1" t="s">
        <v>295</v>
      </c>
      <c r="C185" s="1">
        <v>2021</v>
      </c>
      <c r="D185" s="39" t="s">
        <v>73</v>
      </c>
      <c r="E185" s="1">
        <v>31</v>
      </c>
      <c r="F185" s="10">
        <f>SUM(F186:F187)</f>
        <v>140</v>
      </c>
      <c r="G185" s="10">
        <f>SUM(G186:G187)</f>
        <v>2201</v>
      </c>
      <c r="H185" s="10">
        <f>SUM(H186:H187)</f>
        <v>363</v>
      </c>
      <c r="I185" s="10">
        <f>SUM(I186:I187)</f>
        <v>1237491814</v>
      </c>
      <c r="J185" s="10">
        <f>SUM(J186:J187)</f>
        <v>381852635</v>
      </c>
      <c r="K185" s="10">
        <f>SUM(K186:K187)</f>
        <v>816468200</v>
      </c>
      <c r="L185" s="10">
        <f>SUM(L186:L187)</f>
        <v>39170979</v>
      </c>
    </row>
    <row r="186" spans="1:12" hidden="1">
      <c r="A186" s="1" t="s">
        <v>190</v>
      </c>
      <c r="B186" s="1" t="s">
        <v>295</v>
      </c>
      <c r="C186" s="1">
        <v>2021</v>
      </c>
      <c r="D186" s="39" t="s">
        <v>74</v>
      </c>
      <c r="E186" s="1">
        <v>32</v>
      </c>
      <c r="F186" s="10">
        <v>59</v>
      </c>
      <c r="G186" s="10">
        <v>182</v>
      </c>
      <c r="H186" s="10">
        <v>34</v>
      </c>
      <c r="I186" s="10">
        <f>SUM(Раздел2[[#This Row],[Расходы на мероприятия]:[Расходы на ремонт]])</f>
        <v>142252682</v>
      </c>
      <c r="J186" s="10">
        <v>94535669</v>
      </c>
      <c r="K186" s="10">
        <v>47478515</v>
      </c>
      <c r="L186" s="10">
        <v>238498</v>
      </c>
    </row>
    <row r="187" spans="1:12" hidden="1">
      <c r="A187" s="1" t="s">
        <v>190</v>
      </c>
      <c r="B187" s="1" t="s">
        <v>295</v>
      </c>
      <c r="C187" s="1">
        <v>2021</v>
      </c>
      <c r="D187" s="39" t="s">
        <v>75</v>
      </c>
      <c r="E187" s="1">
        <v>33</v>
      </c>
      <c r="F187" s="10">
        <v>81</v>
      </c>
      <c r="G187" s="10">
        <v>2019</v>
      </c>
      <c r="H187" s="10">
        <v>329</v>
      </c>
      <c r="I187" s="10">
        <f>SUM(Раздел2[[#This Row],[Расходы на мероприятия]:[Расходы на ремонт]])</f>
        <v>1095239132</v>
      </c>
      <c r="J187" s="10">
        <v>287316966</v>
      </c>
      <c r="K187" s="10">
        <v>768989685</v>
      </c>
      <c r="L187" s="10">
        <v>38932481</v>
      </c>
    </row>
    <row r="188" spans="1:12" hidden="1">
      <c r="A188" s="1" t="s">
        <v>202</v>
      </c>
      <c r="B188" s="1" t="s">
        <v>283</v>
      </c>
      <c r="C188" s="1">
        <v>2021</v>
      </c>
      <c r="D188" s="39" t="s">
        <v>70</v>
      </c>
      <c r="E188" s="1">
        <v>28</v>
      </c>
      <c r="F188" s="10">
        <f>SUM(F189:F190)</f>
        <v>3</v>
      </c>
      <c r="G188" s="10">
        <f>SUM(G189:G190)</f>
        <v>41</v>
      </c>
      <c r="H188" s="10">
        <f>SUM(H189:H190)</f>
        <v>3</v>
      </c>
      <c r="I188" s="10">
        <f>SUM(I189:I190)</f>
        <v>135245000</v>
      </c>
      <c r="J188" s="10">
        <f>SUM(J189:J190)</f>
        <v>56608200</v>
      </c>
      <c r="K188" s="10">
        <f>SUM(K189:K190)</f>
        <v>20114900</v>
      </c>
      <c r="L188" s="10">
        <f>SUM(L189:L190)</f>
        <v>58521900</v>
      </c>
    </row>
    <row r="189" spans="1:12" hidden="1">
      <c r="A189" s="1" t="s">
        <v>202</v>
      </c>
      <c r="B189" s="1" t="s">
        <v>283</v>
      </c>
      <c r="C189" s="1">
        <v>2021</v>
      </c>
      <c r="D189" s="39" t="s">
        <v>71</v>
      </c>
      <c r="E189" s="1">
        <v>29</v>
      </c>
      <c r="F189" s="10">
        <v>1</v>
      </c>
      <c r="G189" s="10">
        <v>11</v>
      </c>
      <c r="H189" s="10">
        <v>0</v>
      </c>
      <c r="I189" s="10">
        <f>SUM(Раздел2[[#This Row],[Расходы на мероприятия]:[Расходы на ремонт]])</f>
        <v>124884500</v>
      </c>
      <c r="J189" s="10">
        <v>46247700</v>
      </c>
      <c r="K189" s="10">
        <v>20114900</v>
      </c>
      <c r="L189" s="10">
        <v>58521900</v>
      </c>
    </row>
    <row r="190" spans="1:12" hidden="1">
      <c r="A190" s="1" t="s">
        <v>202</v>
      </c>
      <c r="B190" s="1" t="s">
        <v>283</v>
      </c>
      <c r="C190" s="1">
        <v>2021</v>
      </c>
      <c r="D190" s="39" t="s">
        <v>72</v>
      </c>
      <c r="E190" s="1">
        <v>30</v>
      </c>
      <c r="F190" s="10">
        <v>2</v>
      </c>
      <c r="G190" s="10">
        <v>30</v>
      </c>
      <c r="H190" s="10">
        <v>3</v>
      </c>
      <c r="I190" s="10">
        <f>SUM(Раздел2[[#This Row],[Расходы на мероприятия]:[Расходы на ремонт]])</f>
        <v>10360500</v>
      </c>
      <c r="J190" s="10">
        <v>10360500</v>
      </c>
    </row>
    <row r="191" spans="1:12" hidden="1">
      <c r="A191" s="1" t="s">
        <v>202</v>
      </c>
      <c r="B191" s="1" t="s">
        <v>283</v>
      </c>
      <c r="C191" s="1">
        <v>2021</v>
      </c>
      <c r="D191" s="39" t="s">
        <v>73</v>
      </c>
      <c r="E191" s="1">
        <v>31</v>
      </c>
      <c r="F191" s="10">
        <f>SUM(F192:F193)</f>
        <v>40</v>
      </c>
      <c r="G191" s="10">
        <f>SUM(G192:G193)</f>
        <v>215</v>
      </c>
      <c r="H191" s="10">
        <f>SUM(H192:H193)</f>
        <v>51</v>
      </c>
      <c r="I191" s="10">
        <f>SUM(I192:I193)</f>
        <v>210069025</v>
      </c>
      <c r="J191" s="10">
        <f>SUM(J192:J193)</f>
        <v>50358805</v>
      </c>
      <c r="K191" s="10">
        <f>SUM(K192:K193)</f>
        <v>147281955</v>
      </c>
      <c r="L191" s="10">
        <f>SUM(L192:L193)</f>
        <v>12428265</v>
      </c>
    </row>
    <row r="192" spans="1:12" hidden="1">
      <c r="A192" s="1" t="s">
        <v>202</v>
      </c>
      <c r="B192" s="1" t="s">
        <v>283</v>
      </c>
      <c r="C192" s="1">
        <v>2021</v>
      </c>
      <c r="D192" s="39" t="s">
        <v>74</v>
      </c>
      <c r="E192" s="1">
        <v>32</v>
      </c>
      <c r="F192" s="10">
        <v>17</v>
      </c>
      <c r="G192" s="10">
        <v>26</v>
      </c>
      <c r="H192" s="10">
        <v>4</v>
      </c>
      <c r="I192" s="10">
        <f>SUM(Раздел2[[#This Row],[Расходы на мероприятия]:[Расходы на ремонт]])</f>
        <v>36240139</v>
      </c>
      <c r="J192" s="10">
        <v>13630362</v>
      </c>
      <c r="K192" s="10">
        <v>19458389</v>
      </c>
      <c r="L192" s="10">
        <v>3151388</v>
      </c>
    </row>
    <row r="193" spans="1:12" hidden="1">
      <c r="A193" s="1" t="s">
        <v>202</v>
      </c>
      <c r="B193" s="1" t="s">
        <v>283</v>
      </c>
      <c r="C193" s="1">
        <v>2021</v>
      </c>
      <c r="D193" s="39" t="s">
        <v>75</v>
      </c>
      <c r="E193" s="1">
        <v>33</v>
      </c>
      <c r="F193" s="10">
        <v>23</v>
      </c>
      <c r="G193" s="10">
        <v>189</v>
      </c>
      <c r="H193" s="10">
        <v>47</v>
      </c>
      <c r="I193" s="10">
        <f>SUM(Раздел2[[#This Row],[Расходы на мероприятия]:[Расходы на ремонт]])</f>
        <v>173828886</v>
      </c>
      <c r="J193" s="10">
        <v>36728443</v>
      </c>
      <c r="K193" s="10">
        <v>127823566</v>
      </c>
      <c r="L193" s="10">
        <v>9276877</v>
      </c>
    </row>
    <row r="194" spans="1:12" hidden="1">
      <c r="A194" s="1" t="s">
        <v>238</v>
      </c>
      <c r="B194" s="1" t="s">
        <v>283</v>
      </c>
      <c r="C194" s="1">
        <v>2021</v>
      </c>
      <c r="D194" s="39" t="s">
        <v>70</v>
      </c>
      <c r="E194" s="1">
        <v>28</v>
      </c>
      <c r="F194" s="10">
        <f>SUM(F195:F196)</f>
        <v>2</v>
      </c>
      <c r="G194" s="10">
        <f>SUM(G195:G196)</f>
        <v>19</v>
      </c>
      <c r="H194" s="10">
        <f>SUM(H195:H196)</f>
        <v>18</v>
      </c>
      <c r="I194" s="10">
        <f>SUM(I195:I196)</f>
        <v>38126908</v>
      </c>
      <c r="J194" s="10">
        <f>SUM(J195:J196)</f>
        <v>24557800</v>
      </c>
      <c r="K194" s="10">
        <f>SUM(K195:K196)</f>
        <v>13569108</v>
      </c>
      <c r="L194" s="10">
        <f>SUM(L195:L196)</f>
        <v>0</v>
      </c>
    </row>
    <row r="195" spans="1:12" hidden="1">
      <c r="A195" s="1" t="s">
        <v>238</v>
      </c>
      <c r="B195" s="1" t="s">
        <v>283</v>
      </c>
      <c r="C195" s="1">
        <v>2021</v>
      </c>
      <c r="D195" s="39" t="s">
        <v>71</v>
      </c>
      <c r="E195" s="1">
        <v>29</v>
      </c>
      <c r="F195" s="10">
        <v>1</v>
      </c>
      <c r="G195" s="10">
        <v>4</v>
      </c>
      <c r="H195" s="10">
        <v>4</v>
      </c>
      <c r="I195" s="10">
        <f>SUM(Раздел2[[#This Row],[Расходы на мероприятия]:[Расходы на ремонт]])</f>
        <v>4583708</v>
      </c>
      <c r="J195" s="10">
        <v>240000</v>
      </c>
      <c r="K195" s="10">
        <v>4343708</v>
      </c>
      <c r="L195" s="10">
        <v>0</v>
      </c>
    </row>
    <row r="196" spans="1:12" hidden="1">
      <c r="A196" s="1" t="s">
        <v>238</v>
      </c>
      <c r="B196" s="1" t="s">
        <v>283</v>
      </c>
      <c r="C196" s="1">
        <v>2021</v>
      </c>
      <c r="D196" s="39" t="s">
        <v>72</v>
      </c>
      <c r="E196" s="1">
        <v>30</v>
      </c>
      <c r="F196" s="10">
        <v>1</v>
      </c>
      <c r="G196" s="10">
        <v>15</v>
      </c>
      <c r="H196" s="10">
        <v>14</v>
      </c>
      <c r="I196" s="10">
        <f>SUM(Раздел2[[#This Row],[Расходы на мероприятия]:[Расходы на ремонт]])</f>
        <v>33543200</v>
      </c>
      <c r="J196" s="10">
        <v>24317800</v>
      </c>
      <c r="K196" s="10">
        <v>9225400</v>
      </c>
      <c r="L196" s="10">
        <v>0</v>
      </c>
    </row>
    <row r="197" spans="1:12" hidden="1">
      <c r="A197" s="1" t="s">
        <v>238</v>
      </c>
      <c r="B197" s="1" t="s">
        <v>283</v>
      </c>
      <c r="C197" s="1">
        <v>2021</v>
      </c>
      <c r="D197" s="39" t="s">
        <v>73</v>
      </c>
      <c r="E197" s="1">
        <v>31</v>
      </c>
      <c r="F197" s="10">
        <f>SUM(F198:F199)</f>
        <v>1</v>
      </c>
      <c r="G197" s="10">
        <f>SUM(G198:G199)</f>
        <v>2</v>
      </c>
      <c r="H197" s="10">
        <f>SUM(H198:H199)</f>
        <v>1</v>
      </c>
      <c r="I197" s="10">
        <f>SUM(I198:I199)</f>
        <v>692116</v>
      </c>
      <c r="J197" s="10">
        <f>SUM(J198:J199)</f>
        <v>692116</v>
      </c>
      <c r="K197" s="10">
        <f>SUM(K198:K199)</f>
        <v>0</v>
      </c>
      <c r="L197" s="10">
        <f>SUM(L198:L199)</f>
        <v>0</v>
      </c>
    </row>
    <row r="198" spans="1:12" hidden="1">
      <c r="A198" s="1" t="s">
        <v>238</v>
      </c>
      <c r="B198" s="1" t="s">
        <v>283</v>
      </c>
      <c r="C198" s="1">
        <v>2021</v>
      </c>
      <c r="D198" s="39" t="s">
        <v>74</v>
      </c>
      <c r="E198" s="1">
        <v>32</v>
      </c>
      <c r="F198" s="10">
        <v>1</v>
      </c>
      <c r="G198" s="10">
        <v>2</v>
      </c>
      <c r="H198" s="10">
        <v>1</v>
      </c>
      <c r="I198" s="10">
        <f>SUM(Раздел2[[#This Row],[Расходы на мероприятия]:[Расходы на ремонт]])</f>
        <v>692116</v>
      </c>
      <c r="J198" s="10">
        <v>692116</v>
      </c>
      <c r="K198" s="10">
        <v>0</v>
      </c>
      <c r="L198" s="10">
        <v>0</v>
      </c>
    </row>
    <row r="199" spans="1:12" hidden="1">
      <c r="A199" s="1" t="s">
        <v>238</v>
      </c>
      <c r="B199" s="1" t="s">
        <v>283</v>
      </c>
      <c r="C199" s="1">
        <v>2021</v>
      </c>
      <c r="D199" s="39" t="s">
        <v>75</v>
      </c>
      <c r="E199" s="1">
        <v>33</v>
      </c>
      <c r="F199" s="10">
        <v>0</v>
      </c>
      <c r="G199" s="10">
        <v>0</v>
      </c>
      <c r="H199" s="10">
        <v>0</v>
      </c>
      <c r="I199" s="10">
        <f>SUM(Раздел2[[#This Row],[Расходы на мероприятия]:[Расходы на ремонт]])</f>
        <v>0</v>
      </c>
      <c r="J199" s="10">
        <v>0</v>
      </c>
      <c r="K199" s="10">
        <v>0</v>
      </c>
      <c r="L199" s="10">
        <v>0</v>
      </c>
    </row>
    <row r="200" spans="1:12" hidden="1">
      <c r="A200" s="1" t="s">
        <v>214</v>
      </c>
      <c r="B200" s="1" t="s">
        <v>277</v>
      </c>
      <c r="C200" s="1">
        <v>2021</v>
      </c>
      <c r="D200" s="39" t="s">
        <v>70</v>
      </c>
      <c r="E200" s="1">
        <v>28</v>
      </c>
      <c r="F200" s="10">
        <f>SUM(F201:F202)</f>
        <v>4</v>
      </c>
      <c r="G200" s="10">
        <f>SUM(G201:G202)</f>
        <v>100</v>
      </c>
      <c r="H200" s="10">
        <f>SUM(H201:H202)</f>
        <v>0</v>
      </c>
      <c r="I200" s="10">
        <f>SUM(I201:I202)</f>
        <v>119564508</v>
      </c>
      <c r="J200" s="10">
        <f>SUM(J201:J202)</f>
        <v>74579488</v>
      </c>
      <c r="K200" s="10">
        <f>SUM(K201:K202)</f>
        <v>44985020</v>
      </c>
      <c r="L200" s="10">
        <f>SUM(L201:L202)</f>
        <v>0</v>
      </c>
    </row>
    <row r="201" spans="1:12" hidden="1">
      <c r="A201" s="1" t="s">
        <v>214</v>
      </c>
      <c r="B201" s="1" t="s">
        <v>277</v>
      </c>
      <c r="C201" s="1">
        <v>2021</v>
      </c>
      <c r="D201" s="39" t="s">
        <v>71</v>
      </c>
      <c r="E201" s="1">
        <v>29</v>
      </c>
      <c r="F201" s="10">
        <v>1</v>
      </c>
      <c r="G201" s="10">
        <v>10</v>
      </c>
      <c r="H201" s="10">
        <v>0</v>
      </c>
      <c r="I201" s="10">
        <f>SUM(Раздел2[[#This Row],[Расходы на мероприятия]:[Расходы на ремонт]])</f>
        <v>10284349</v>
      </c>
      <c r="J201" s="10">
        <v>5000000</v>
      </c>
      <c r="K201" s="10">
        <v>5284349</v>
      </c>
      <c r="L201" s="10">
        <v>0</v>
      </c>
    </row>
    <row r="202" spans="1:12" hidden="1">
      <c r="A202" s="1" t="s">
        <v>214</v>
      </c>
      <c r="B202" s="1" t="s">
        <v>277</v>
      </c>
      <c r="C202" s="1">
        <v>2021</v>
      </c>
      <c r="D202" s="39" t="s">
        <v>72</v>
      </c>
      <c r="E202" s="1">
        <v>30</v>
      </c>
      <c r="F202" s="10">
        <v>3</v>
      </c>
      <c r="G202" s="10">
        <v>90</v>
      </c>
      <c r="H202" s="10">
        <v>0</v>
      </c>
      <c r="I202" s="10">
        <f>SUM(Раздел2[[#This Row],[Расходы на мероприятия]:[Расходы на ремонт]])</f>
        <v>109280159</v>
      </c>
      <c r="J202" s="10">
        <v>69579488</v>
      </c>
      <c r="K202" s="10">
        <v>39700671</v>
      </c>
      <c r="L202" s="10">
        <v>0</v>
      </c>
    </row>
    <row r="203" spans="1:12" hidden="1">
      <c r="A203" s="1" t="s">
        <v>214</v>
      </c>
      <c r="B203" s="1" t="s">
        <v>277</v>
      </c>
      <c r="C203" s="1">
        <v>2021</v>
      </c>
      <c r="D203" s="39" t="s">
        <v>73</v>
      </c>
      <c r="E203" s="1">
        <v>31</v>
      </c>
      <c r="F203" s="10">
        <f>SUM(F204:F205)</f>
        <v>64</v>
      </c>
      <c r="G203" s="10">
        <f>SUM(G204:G205)</f>
        <v>566</v>
      </c>
      <c r="H203" s="10">
        <f>SUM(H204:H205)</f>
        <v>19</v>
      </c>
      <c r="I203" s="10">
        <f>SUM(I204:I205)</f>
        <v>283356416</v>
      </c>
      <c r="J203" s="10">
        <f>SUM(J204:J205)</f>
        <v>37365455</v>
      </c>
      <c r="K203" s="10">
        <f>SUM(K204:K205)</f>
        <v>232521918</v>
      </c>
      <c r="L203" s="10">
        <f>SUM(L204:L205)</f>
        <v>13469043</v>
      </c>
    </row>
    <row r="204" spans="1:12" hidden="1">
      <c r="A204" s="1" t="s">
        <v>214</v>
      </c>
      <c r="B204" s="1" t="s">
        <v>277</v>
      </c>
      <c r="C204" s="1">
        <v>2021</v>
      </c>
      <c r="D204" s="39" t="s">
        <v>74</v>
      </c>
      <c r="E204" s="1">
        <v>32</v>
      </c>
      <c r="F204" s="10">
        <v>52</v>
      </c>
      <c r="G204" s="10">
        <v>99</v>
      </c>
      <c r="H204" s="10">
        <v>19</v>
      </c>
      <c r="I204" s="10">
        <f>SUM(Раздел2[[#This Row],[Расходы на мероприятия]:[Расходы на ремонт]])</f>
        <v>57348683</v>
      </c>
      <c r="J204" s="10">
        <v>18593328</v>
      </c>
      <c r="K204" s="10">
        <v>38154173</v>
      </c>
      <c r="L204" s="10">
        <v>601182</v>
      </c>
    </row>
    <row r="205" spans="1:12" hidden="1">
      <c r="A205" s="1" t="s">
        <v>214</v>
      </c>
      <c r="B205" s="1" t="s">
        <v>277</v>
      </c>
      <c r="C205" s="1">
        <v>2021</v>
      </c>
      <c r="D205" s="39" t="s">
        <v>75</v>
      </c>
      <c r="E205" s="1">
        <v>33</v>
      </c>
      <c r="F205" s="10">
        <v>12</v>
      </c>
      <c r="G205" s="10">
        <v>467</v>
      </c>
      <c r="H205" s="10">
        <v>0</v>
      </c>
      <c r="I205" s="10">
        <f>SUM(Раздел2[[#This Row],[Расходы на мероприятия]:[Расходы на ремонт]])</f>
        <v>226007733</v>
      </c>
      <c r="J205" s="10">
        <v>18772127</v>
      </c>
      <c r="K205" s="10">
        <v>194367745</v>
      </c>
      <c r="L205" s="10">
        <v>12867861</v>
      </c>
    </row>
    <row r="206" spans="1:12" hidden="1">
      <c r="A206" s="1" t="s">
        <v>203</v>
      </c>
      <c r="B206" s="1" t="s">
        <v>283</v>
      </c>
      <c r="C206" s="1">
        <v>2021</v>
      </c>
      <c r="D206" s="39" t="s">
        <v>70</v>
      </c>
      <c r="E206" s="1">
        <v>28</v>
      </c>
      <c r="F206" s="10">
        <f>SUM(F207:F208)</f>
        <v>2</v>
      </c>
      <c r="G206" s="10">
        <f>SUM(G207:G208)</f>
        <v>20</v>
      </c>
      <c r="H206" s="10">
        <f>SUM(H207:H208)</f>
        <v>12</v>
      </c>
      <c r="I206" s="10">
        <f>SUM(I207:I208)</f>
        <v>33482458</v>
      </c>
      <c r="J206" s="10">
        <f>SUM(J207:J208)</f>
        <v>16233447</v>
      </c>
      <c r="K206" s="10">
        <f>SUM(K207:K208)</f>
        <v>16376147</v>
      </c>
      <c r="L206" s="10">
        <f>SUM(L207:L208)</f>
        <v>872864</v>
      </c>
    </row>
    <row r="207" spans="1:12" hidden="1">
      <c r="A207" s="1" t="s">
        <v>203</v>
      </c>
      <c r="B207" s="1" t="s">
        <v>283</v>
      </c>
      <c r="C207" s="1">
        <v>2021</v>
      </c>
      <c r="D207" s="39" t="s">
        <v>71</v>
      </c>
      <c r="E207" s="1">
        <v>29</v>
      </c>
      <c r="F207" s="10">
        <v>1</v>
      </c>
      <c r="G207" s="10">
        <v>3</v>
      </c>
      <c r="H207" s="10">
        <v>2</v>
      </c>
      <c r="I207" s="10">
        <f>SUM(Раздел2[[#This Row],[Расходы на мероприятия]:[Расходы на ремонт]])</f>
        <v>2083564</v>
      </c>
      <c r="J207" s="10">
        <v>0</v>
      </c>
      <c r="K207" s="10">
        <v>2083564</v>
      </c>
      <c r="L207" s="10">
        <v>0</v>
      </c>
    </row>
    <row r="208" spans="1:12" hidden="1">
      <c r="A208" s="1" t="s">
        <v>203</v>
      </c>
      <c r="B208" s="1" t="s">
        <v>283</v>
      </c>
      <c r="C208" s="1">
        <v>2021</v>
      </c>
      <c r="D208" s="39" t="s">
        <v>72</v>
      </c>
      <c r="E208" s="1">
        <v>30</v>
      </c>
      <c r="F208" s="10">
        <v>1</v>
      </c>
      <c r="G208" s="10">
        <v>17</v>
      </c>
      <c r="H208" s="10">
        <v>10</v>
      </c>
      <c r="I208" s="10">
        <f>SUM(Раздел2[[#This Row],[Расходы на мероприятия]:[Расходы на ремонт]])</f>
        <v>31398894</v>
      </c>
      <c r="J208" s="10">
        <v>16233447</v>
      </c>
      <c r="K208" s="10">
        <v>14292583</v>
      </c>
      <c r="L208" s="10">
        <v>872864</v>
      </c>
    </row>
    <row r="209" spans="1:12" hidden="1">
      <c r="A209" s="1" t="s">
        <v>203</v>
      </c>
      <c r="B209" s="1" t="s">
        <v>283</v>
      </c>
      <c r="C209" s="1">
        <v>2021</v>
      </c>
      <c r="D209" s="39" t="s">
        <v>73</v>
      </c>
      <c r="E209" s="1">
        <v>31</v>
      </c>
      <c r="F209" s="10">
        <f>SUM(F210:F211)</f>
        <v>36</v>
      </c>
      <c r="G209" s="10">
        <f>SUM(G210:G211)</f>
        <v>164</v>
      </c>
      <c r="H209" s="10">
        <f>SUM(H210:H211)</f>
        <v>96</v>
      </c>
      <c r="I209" s="10">
        <f>SUM(I210:I211)</f>
        <v>97828500</v>
      </c>
      <c r="J209" s="10">
        <f>SUM(J210:J211)</f>
        <v>4187022</v>
      </c>
      <c r="K209" s="10">
        <f>SUM(K210:K211)</f>
        <v>82882980</v>
      </c>
      <c r="L209" s="10">
        <f>SUM(L210:L211)</f>
        <v>10758498</v>
      </c>
    </row>
    <row r="210" spans="1:12" hidden="1">
      <c r="A210" s="1" t="s">
        <v>203</v>
      </c>
      <c r="B210" s="1" t="s">
        <v>283</v>
      </c>
      <c r="C210" s="1">
        <v>2021</v>
      </c>
      <c r="D210" s="39" t="s">
        <v>74</v>
      </c>
      <c r="E210" s="1">
        <v>32</v>
      </c>
      <c r="F210" s="10">
        <v>21</v>
      </c>
      <c r="G210" s="10">
        <v>36</v>
      </c>
      <c r="H210" s="10">
        <v>23</v>
      </c>
      <c r="I210" s="10">
        <f>SUM(Раздел2[[#This Row],[Расходы на мероприятия]:[Расходы на ремонт]])</f>
        <v>13583396</v>
      </c>
      <c r="J210" s="10">
        <v>2283161</v>
      </c>
      <c r="K210" s="10">
        <v>11300235</v>
      </c>
      <c r="L210" s="10">
        <v>0</v>
      </c>
    </row>
    <row r="211" spans="1:12" hidden="1">
      <c r="A211" s="1" t="s">
        <v>203</v>
      </c>
      <c r="B211" s="1" t="s">
        <v>283</v>
      </c>
      <c r="C211" s="1">
        <v>2021</v>
      </c>
      <c r="D211" s="39" t="s">
        <v>75</v>
      </c>
      <c r="E211" s="1">
        <v>33</v>
      </c>
      <c r="F211" s="10">
        <v>15</v>
      </c>
      <c r="G211" s="10">
        <v>128</v>
      </c>
      <c r="H211" s="10">
        <v>73</v>
      </c>
      <c r="I211" s="10">
        <f>SUM(Раздел2[[#This Row],[Расходы на мероприятия]:[Расходы на ремонт]])</f>
        <v>84245104</v>
      </c>
      <c r="J211" s="10">
        <v>1903861</v>
      </c>
      <c r="K211" s="10">
        <v>71582745</v>
      </c>
      <c r="L211" s="10">
        <v>10758498</v>
      </c>
    </row>
    <row r="212" spans="1:12" hidden="1">
      <c r="A212" s="1" t="s">
        <v>228</v>
      </c>
      <c r="B212" s="1" t="s">
        <v>290</v>
      </c>
      <c r="C212" s="1">
        <v>2021</v>
      </c>
      <c r="D212" s="39" t="s">
        <v>70</v>
      </c>
      <c r="E212" s="1">
        <v>28</v>
      </c>
      <c r="F212" s="10">
        <f>SUM(F213:F214)</f>
        <v>2</v>
      </c>
      <c r="G212" s="10">
        <f>SUM(G213:G214)</f>
        <v>123</v>
      </c>
      <c r="H212" s="10">
        <f>SUM(H213:H214)</f>
        <v>66</v>
      </c>
      <c r="I212" s="10">
        <f>SUM(I213:I214)</f>
        <v>136125358</v>
      </c>
      <c r="J212" s="10">
        <f>SUM(J213:J214)</f>
        <v>39208266</v>
      </c>
      <c r="K212" s="10">
        <f>SUM(K213:K214)</f>
        <v>89611685</v>
      </c>
      <c r="L212" s="10">
        <f>SUM(L213:L214)</f>
        <v>7305407</v>
      </c>
    </row>
    <row r="213" spans="1:12" hidden="1">
      <c r="A213" s="1" t="s">
        <v>228</v>
      </c>
      <c r="B213" s="1" t="s">
        <v>290</v>
      </c>
      <c r="C213" s="1">
        <v>2021</v>
      </c>
      <c r="D213" s="39" t="s">
        <v>71</v>
      </c>
      <c r="E213" s="1">
        <v>29</v>
      </c>
      <c r="F213" s="10">
        <v>1</v>
      </c>
      <c r="G213" s="10">
        <v>8</v>
      </c>
      <c r="H213" s="10">
        <v>1</v>
      </c>
      <c r="I213" s="10">
        <f>SUM(Раздел2[[#This Row],[Расходы на мероприятия]:[Расходы на ремонт]])</f>
        <v>0</v>
      </c>
      <c r="J213" s="10">
        <v>0</v>
      </c>
      <c r="K213" s="10">
        <v>0</v>
      </c>
      <c r="L213" s="10">
        <v>0</v>
      </c>
    </row>
    <row r="214" spans="1:12" hidden="1">
      <c r="A214" s="1" t="s">
        <v>228</v>
      </c>
      <c r="B214" s="1" t="s">
        <v>290</v>
      </c>
      <c r="C214" s="1">
        <v>2021</v>
      </c>
      <c r="D214" s="39" t="s">
        <v>72</v>
      </c>
      <c r="E214" s="1">
        <v>30</v>
      </c>
      <c r="F214" s="10">
        <v>1</v>
      </c>
      <c r="G214" s="10">
        <v>115</v>
      </c>
      <c r="H214" s="10">
        <v>65</v>
      </c>
      <c r="I214" s="10">
        <f>SUM(Раздел2[[#This Row],[Расходы на мероприятия]:[Расходы на ремонт]])</f>
        <v>136125358</v>
      </c>
      <c r="J214" s="10">
        <v>39208266</v>
      </c>
      <c r="K214" s="10">
        <v>89611685</v>
      </c>
      <c r="L214" s="10">
        <v>7305407</v>
      </c>
    </row>
    <row r="215" spans="1:12" hidden="1">
      <c r="A215" s="1" t="s">
        <v>228</v>
      </c>
      <c r="B215" s="1" t="s">
        <v>290</v>
      </c>
      <c r="C215" s="1">
        <v>2021</v>
      </c>
      <c r="D215" s="39" t="s">
        <v>73</v>
      </c>
      <c r="E215" s="1">
        <v>31</v>
      </c>
      <c r="F215" s="10">
        <f>SUM(F216:F217)</f>
        <v>68</v>
      </c>
      <c r="G215" s="10">
        <f>SUM(G216:G217)</f>
        <v>1289</v>
      </c>
      <c r="H215" s="10">
        <f>SUM(H216:H217)</f>
        <v>469</v>
      </c>
      <c r="I215" s="10">
        <f>SUM(I216:I217)</f>
        <v>155423472</v>
      </c>
      <c r="J215" s="10">
        <f>SUM(J216:J217)</f>
        <v>30080123</v>
      </c>
      <c r="K215" s="10">
        <f>SUM(K216:K217)</f>
        <v>121856635</v>
      </c>
      <c r="L215" s="10">
        <f>SUM(L216:L217)</f>
        <v>3486714</v>
      </c>
    </row>
    <row r="216" spans="1:12" hidden="1">
      <c r="A216" s="1" t="s">
        <v>228</v>
      </c>
      <c r="B216" s="1" t="s">
        <v>290</v>
      </c>
      <c r="C216" s="1">
        <v>2021</v>
      </c>
      <c r="D216" s="39" t="s">
        <v>74</v>
      </c>
      <c r="E216" s="1">
        <v>32</v>
      </c>
      <c r="F216" s="10">
        <v>25</v>
      </c>
      <c r="G216" s="10">
        <v>53</v>
      </c>
      <c r="H216" s="10">
        <v>30</v>
      </c>
      <c r="I216" s="10">
        <f>SUM(Раздел2[[#This Row],[Расходы на мероприятия]:[Расходы на ремонт]])</f>
        <v>24305726</v>
      </c>
      <c r="J216" s="10">
        <v>7252811</v>
      </c>
      <c r="K216" s="10">
        <v>17052915</v>
      </c>
      <c r="L216" s="10">
        <v>0</v>
      </c>
    </row>
    <row r="217" spans="1:12" hidden="1">
      <c r="A217" s="1" t="s">
        <v>228</v>
      </c>
      <c r="B217" s="1" t="s">
        <v>290</v>
      </c>
      <c r="C217" s="1">
        <v>2021</v>
      </c>
      <c r="D217" s="39" t="s">
        <v>75</v>
      </c>
      <c r="E217" s="1">
        <v>33</v>
      </c>
      <c r="F217" s="10">
        <v>43</v>
      </c>
      <c r="G217" s="10">
        <v>1236</v>
      </c>
      <c r="H217" s="10">
        <v>439</v>
      </c>
      <c r="I217" s="10">
        <f>SUM(Раздел2[[#This Row],[Расходы на мероприятия]:[Расходы на ремонт]])</f>
        <v>131117746</v>
      </c>
      <c r="J217" s="10">
        <v>22827312</v>
      </c>
      <c r="K217" s="10">
        <v>104803720</v>
      </c>
      <c r="L217" s="10">
        <v>3486714</v>
      </c>
    </row>
    <row r="218" spans="1:12" hidden="1">
      <c r="A218" s="1" t="s">
        <v>229</v>
      </c>
      <c r="B218" s="1" t="s">
        <v>290</v>
      </c>
      <c r="C218" s="1">
        <v>2021</v>
      </c>
      <c r="D218" s="39" t="s">
        <v>70</v>
      </c>
      <c r="E218" s="1">
        <v>28</v>
      </c>
      <c r="F218" s="10">
        <f>SUM(F219:F220)</f>
        <v>4</v>
      </c>
      <c r="G218" s="10">
        <f>SUM(G219:G220)</f>
        <v>98</v>
      </c>
      <c r="H218" s="10">
        <f>SUM(H219:H220)</f>
        <v>23</v>
      </c>
      <c r="I218" s="10">
        <f>SUM(I219:I220)</f>
        <v>143842861</v>
      </c>
      <c r="J218" s="10">
        <f>SUM(J219:J220)</f>
        <v>75634048</v>
      </c>
      <c r="K218" s="10">
        <f>SUM(K219:K220)</f>
        <v>67937838</v>
      </c>
      <c r="L218" s="10">
        <f>SUM(L219:L220)</f>
        <v>270975</v>
      </c>
    </row>
    <row r="219" spans="1:12" hidden="1">
      <c r="A219" s="1" t="s">
        <v>229</v>
      </c>
      <c r="B219" s="1" t="s">
        <v>290</v>
      </c>
      <c r="C219" s="1">
        <v>2021</v>
      </c>
      <c r="D219" s="39" t="s">
        <v>71</v>
      </c>
      <c r="E219" s="1">
        <v>29</v>
      </c>
      <c r="F219" s="10">
        <v>1</v>
      </c>
      <c r="G219" s="10">
        <v>9</v>
      </c>
      <c r="H219" s="10">
        <v>2</v>
      </c>
      <c r="I219" s="10">
        <f>SUM(Раздел2[[#This Row],[Расходы на мероприятия]:[Расходы на ремонт]])</f>
        <v>62990867</v>
      </c>
      <c r="J219" s="10">
        <v>62547625</v>
      </c>
      <c r="K219" s="10">
        <v>443242</v>
      </c>
      <c r="L219" s="10">
        <v>0</v>
      </c>
    </row>
    <row r="220" spans="1:12" hidden="1">
      <c r="A220" s="1" t="s">
        <v>229</v>
      </c>
      <c r="B220" s="1" t="s">
        <v>290</v>
      </c>
      <c r="C220" s="1">
        <v>2021</v>
      </c>
      <c r="D220" s="39" t="s">
        <v>72</v>
      </c>
      <c r="E220" s="1">
        <v>30</v>
      </c>
      <c r="F220" s="10">
        <v>3</v>
      </c>
      <c r="G220" s="10">
        <v>89</v>
      </c>
      <c r="H220" s="10">
        <v>21</v>
      </c>
      <c r="I220" s="10">
        <f>SUM(Раздел2[[#This Row],[Расходы на мероприятия]:[Расходы на ремонт]])</f>
        <v>80851994</v>
      </c>
      <c r="J220" s="10">
        <v>13086423</v>
      </c>
      <c r="K220" s="10">
        <v>67494596</v>
      </c>
      <c r="L220" s="10">
        <v>270975</v>
      </c>
    </row>
    <row r="221" spans="1:12" hidden="1">
      <c r="A221" s="1" t="s">
        <v>229</v>
      </c>
      <c r="B221" s="1" t="s">
        <v>290</v>
      </c>
      <c r="C221" s="1">
        <v>2021</v>
      </c>
      <c r="D221" s="39" t="s">
        <v>73</v>
      </c>
      <c r="E221" s="1">
        <v>31</v>
      </c>
      <c r="F221" s="10">
        <f>SUM(F222:F223)</f>
        <v>53</v>
      </c>
      <c r="G221" s="10">
        <f>SUM(G222:G223)</f>
        <v>808</v>
      </c>
      <c r="H221" s="10">
        <f>SUM(H222:H223)</f>
        <v>98</v>
      </c>
      <c r="I221" s="10">
        <f>SUM(I222:I223)</f>
        <v>292569256</v>
      </c>
      <c r="J221" s="10">
        <f>SUM(J222:J223)</f>
        <v>43567094</v>
      </c>
      <c r="K221" s="10">
        <f>SUM(K222:K223)</f>
        <v>239082974</v>
      </c>
      <c r="L221" s="10">
        <f>SUM(L222:L223)</f>
        <v>9919188</v>
      </c>
    </row>
    <row r="222" spans="1:12" hidden="1">
      <c r="A222" s="1" t="s">
        <v>229</v>
      </c>
      <c r="B222" s="1" t="s">
        <v>290</v>
      </c>
      <c r="C222" s="1">
        <v>2021</v>
      </c>
      <c r="D222" s="39" t="s">
        <v>74</v>
      </c>
      <c r="E222" s="1">
        <v>32</v>
      </c>
      <c r="F222" s="10">
        <v>18</v>
      </c>
      <c r="G222" s="10">
        <v>50</v>
      </c>
      <c r="H222" s="10">
        <v>14</v>
      </c>
      <c r="I222" s="10">
        <f>SUM(Раздел2[[#This Row],[Расходы на мероприятия]:[Расходы на ремонт]])</f>
        <v>22337580</v>
      </c>
      <c r="J222" s="10">
        <v>7246463</v>
      </c>
      <c r="K222" s="10">
        <v>13227380</v>
      </c>
      <c r="L222" s="10">
        <v>1863737</v>
      </c>
    </row>
    <row r="223" spans="1:12" hidden="1">
      <c r="A223" s="1" t="s">
        <v>229</v>
      </c>
      <c r="B223" s="1" t="s">
        <v>290</v>
      </c>
      <c r="C223" s="1">
        <v>2021</v>
      </c>
      <c r="D223" s="39" t="s">
        <v>75</v>
      </c>
      <c r="E223" s="1">
        <v>33</v>
      </c>
      <c r="F223" s="10">
        <v>35</v>
      </c>
      <c r="G223" s="10">
        <v>758</v>
      </c>
      <c r="H223" s="10">
        <v>84</v>
      </c>
      <c r="I223" s="10">
        <f>SUM(Раздел2[[#This Row],[Расходы на мероприятия]:[Расходы на ремонт]])</f>
        <v>270231676</v>
      </c>
      <c r="J223" s="10">
        <v>36320631</v>
      </c>
      <c r="K223" s="10">
        <v>225855594</v>
      </c>
      <c r="L223" s="10">
        <v>8055451</v>
      </c>
    </row>
    <row r="224" spans="1:12" hidden="1">
      <c r="A224" s="1" t="s">
        <v>215</v>
      </c>
      <c r="B224" s="1" t="s">
        <v>277</v>
      </c>
      <c r="C224" s="1">
        <v>2021</v>
      </c>
      <c r="D224" s="39" t="s">
        <v>70</v>
      </c>
      <c r="E224" s="1">
        <v>28</v>
      </c>
      <c r="F224" s="10">
        <f>SUM(F225:F226)</f>
        <v>2</v>
      </c>
      <c r="G224" s="10">
        <f>SUM(G225:G226)</f>
        <v>59</v>
      </c>
      <c r="H224" s="10">
        <f>SUM(H225:H226)</f>
        <v>44</v>
      </c>
      <c r="I224" s="10">
        <f>SUM(I225:I226)</f>
        <v>191872358</v>
      </c>
      <c r="J224" s="10">
        <f>SUM(J225:J226)</f>
        <v>147713129</v>
      </c>
      <c r="K224" s="10">
        <f>SUM(K225:K226)</f>
        <v>42297332</v>
      </c>
      <c r="L224" s="10">
        <f>SUM(L225:L226)</f>
        <v>1861897</v>
      </c>
    </row>
    <row r="225" spans="1:12" hidden="1">
      <c r="A225" s="1" t="s">
        <v>215</v>
      </c>
      <c r="B225" s="1" t="s">
        <v>277</v>
      </c>
      <c r="C225" s="1">
        <v>2021</v>
      </c>
      <c r="D225" s="39" t="s">
        <v>71</v>
      </c>
      <c r="E225" s="1">
        <v>29</v>
      </c>
      <c r="F225" s="10">
        <v>1</v>
      </c>
      <c r="G225" s="10">
        <v>10</v>
      </c>
      <c r="H225" s="10">
        <v>3</v>
      </c>
      <c r="I225" s="10">
        <f>SUM(Раздел2[[#This Row],[Расходы на мероприятия]:[Расходы на ремонт]])</f>
        <v>61299342</v>
      </c>
      <c r="J225" s="10">
        <v>50673727</v>
      </c>
      <c r="K225" s="10">
        <v>10625615</v>
      </c>
      <c r="L225" s="10">
        <v>0</v>
      </c>
    </row>
    <row r="226" spans="1:12" hidden="1">
      <c r="A226" s="1" t="s">
        <v>215</v>
      </c>
      <c r="B226" s="1" t="s">
        <v>277</v>
      </c>
      <c r="C226" s="1">
        <v>2021</v>
      </c>
      <c r="D226" s="39" t="s">
        <v>72</v>
      </c>
      <c r="E226" s="1">
        <v>30</v>
      </c>
      <c r="F226" s="10">
        <v>1</v>
      </c>
      <c r="G226" s="10">
        <v>49</v>
      </c>
      <c r="H226" s="10">
        <v>41</v>
      </c>
      <c r="I226" s="10">
        <f>SUM(Раздел2[[#This Row],[Расходы на мероприятия]:[Расходы на ремонт]])</f>
        <v>130573016</v>
      </c>
      <c r="J226" s="10">
        <v>97039402</v>
      </c>
      <c r="K226" s="10">
        <v>31671717</v>
      </c>
      <c r="L226" s="10">
        <v>1861897</v>
      </c>
    </row>
    <row r="227" spans="1:12" hidden="1">
      <c r="A227" s="1" t="s">
        <v>215</v>
      </c>
      <c r="B227" s="1" t="s">
        <v>277</v>
      </c>
      <c r="C227" s="1">
        <v>2021</v>
      </c>
      <c r="D227" s="39" t="s">
        <v>73</v>
      </c>
      <c r="E227" s="1">
        <v>31</v>
      </c>
      <c r="F227" s="10">
        <f>SUM(F228:F229)</f>
        <v>47</v>
      </c>
      <c r="G227" s="10">
        <f>SUM(G228:G229)</f>
        <v>122</v>
      </c>
      <c r="H227" s="10">
        <f>SUM(H228:H229)</f>
        <v>44</v>
      </c>
      <c r="I227" s="10">
        <f>SUM(I228:I229)</f>
        <v>67261640</v>
      </c>
      <c r="J227" s="10">
        <f>SUM(J228:J229)</f>
        <v>15522082</v>
      </c>
      <c r="K227" s="10">
        <f>SUM(K228:K229)</f>
        <v>51739558</v>
      </c>
      <c r="L227" s="10">
        <f>SUM(L228:L229)</f>
        <v>0</v>
      </c>
    </row>
    <row r="228" spans="1:12" hidden="1">
      <c r="A228" s="1" t="s">
        <v>215</v>
      </c>
      <c r="B228" s="1" t="s">
        <v>277</v>
      </c>
      <c r="C228" s="1">
        <v>2021</v>
      </c>
      <c r="D228" s="39" t="s">
        <v>74</v>
      </c>
      <c r="E228" s="1">
        <v>32</v>
      </c>
      <c r="F228" s="10">
        <v>41</v>
      </c>
      <c r="G228" s="10">
        <v>60</v>
      </c>
      <c r="H228" s="10">
        <v>27</v>
      </c>
      <c r="I228" s="10">
        <f>SUM(Раздел2[[#This Row],[Расходы на мероприятия]:[Расходы на ремонт]])</f>
        <v>34719939</v>
      </c>
      <c r="J228" s="10">
        <v>9259745</v>
      </c>
      <c r="K228" s="10">
        <v>25460194</v>
      </c>
      <c r="L228" s="10">
        <v>0</v>
      </c>
    </row>
    <row r="229" spans="1:12" hidden="1">
      <c r="A229" s="1" t="s">
        <v>215</v>
      </c>
      <c r="B229" s="1" t="s">
        <v>277</v>
      </c>
      <c r="C229" s="1">
        <v>2021</v>
      </c>
      <c r="D229" s="39" t="s">
        <v>75</v>
      </c>
      <c r="E229" s="1">
        <v>33</v>
      </c>
      <c r="F229" s="10">
        <v>6</v>
      </c>
      <c r="G229" s="10">
        <v>62</v>
      </c>
      <c r="H229" s="10">
        <v>17</v>
      </c>
      <c r="I229" s="10">
        <f>SUM(Раздел2[[#This Row],[Расходы на мероприятия]:[Расходы на ремонт]])</f>
        <v>32541701</v>
      </c>
      <c r="J229" s="10">
        <v>6262337</v>
      </c>
      <c r="K229" s="10">
        <v>26279364</v>
      </c>
      <c r="L229" s="10">
        <v>0</v>
      </c>
    </row>
    <row r="230" spans="1:12" hidden="1">
      <c r="A230" s="1" t="s">
        <v>191</v>
      </c>
      <c r="B230" s="1" t="s">
        <v>295</v>
      </c>
      <c r="C230" s="1">
        <v>2021</v>
      </c>
      <c r="D230" s="39" t="s">
        <v>70</v>
      </c>
      <c r="E230" s="1">
        <v>28</v>
      </c>
      <c r="F230" s="10">
        <f>SUM(F231:F232)</f>
        <v>2</v>
      </c>
      <c r="G230" s="10">
        <f>SUM(G231:G232)</f>
        <v>57</v>
      </c>
      <c r="H230" s="10">
        <f>SUM(H231:H232)</f>
        <v>36</v>
      </c>
      <c r="I230" s="10">
        <f>SUM(I231:I232)</f>
        <v>22180969</v>
      </c>
      <c r="J230" s="10">
        <f>SUM(J231:J232)</f>
        <v>19638284</v>
      </c>
      <c r="K230" s="10">
        <f>SUM(K231:K232)</f>
        <v>2542685</v>
      </c>
      <c r="L230" s="10">
        <f>SUM(L231:L232)</f>
        <v>0</v>
      </c>
    </row>
    <row r="231" spans="1:12" hidden="1">
      <c r="A231" s="1" t="s">
        <v>191</v>
      </c>
      <c r="B231" s="1" t="s">
        <v>295</v>
      </c>
      <c r="C231" s="1">
        <v>2021</v>
      </c>
      <c r="D231" s="39" t="s">
        <v>71</v>
      </c>
      <c r="E231" s="1">
        <v>29</v>
      </c>
      <c r="F231" s="10">
        <v>1</v>
      </c>
      <c r="G231" s="10">
        <v>8</v>
      </c>
      <c r="H231" s="10">
        <v>3</v>
      </c>
      <c r="I231" s="10">
        <f>SUM(Раздел2[[#This Row],[Расходы на мероприятия]:[Расходы на ремонт]])</f>
        <v>4290500</v>
      </c>
      <c r="J231" s="10">
        <v>4290500</v>
      </c>
    </row>
    <row r="232" spans="1:12" hidden="1">
      <c r="A232" s="1" t="s">
        <v>191</v>
      </c>
      <c r="B232" s="1" t="s">
        <v>295</v>
      </c>
      <c r="C232" s="1">
        <v>2021</v>
      </c>
      <c r="D232" s="39" t="s">
        <v>72</v>
      </c>
      <c r="E232" s="1">
        <v>30</v>
      </c>
      <c r="F232" s="10">
        <v>1</v>
      </c>
      <c r="G232" s="10">
        <v>49</v>
      </c>
      <c r="H232" s="10">
        <v>33</v>
      </c>
      <c r="I232" s="10">
        <f>SUM(Раздел2[[#This Row],[Расходы на мероприятия]:[Расходы на ремонт]])</f>
        <v>17890469</v>
      </c>
      <c r="J232" s="10">
        <v>15347784</v>
      </c>
      <c r="K232" s="10">
        <v>2542685</v>
      </c>
    </row>
    <row r="233" spans="1:12" hidden="1">
      <c r="A233" s="1" t="s">
        <v>191</v>
      </c>
      <c r="B233" s="1" t="s">
        <v>295</v>
      </c>
      <c r="C233" s="1">
        <v>2021</v>
      </c>
      <c r="D233" s="39" t="s">
        <v>73</v>
      </c>
      <c r="E233" s="1">
        <v>31</v>
      </c>
      <c r="F233" s="10">
        <f>SUM(F234:F235)</f>
        <v>26</v>
      </c>
      <c r="G233" s="10">
        <f>SUM(G234:G235)</f>
        <v>37</v>
      </c>
      <c r="H233" s="10">
        <f>SUM(H234:H235)</f>
        <v>7</v>
      </c>
      <c r="I233" s="10">
        <f>SUM(I234:I235)</f>
        <v>9304951</v>
      </c>
      <c r="J233" s="10">
        <f>SUM(J234:J235)</f>
        <v>4275486</v>
      </c>
      <c r="K233" s="10">
        <f>SUM(K234:K235)</f>
        <v>5029465</v>
      </c>
      <c r="L233" s="10">
        <f>SUM(L234:L235)</f>
        <v>0</v>
      </c>
    </row>
    <row r="234" spans="1:12" hidden="1">
      <c r="A234" s="1" t="s">
        <v>191</v>
      </c>
      <c r="B234" s="1" t="s">
        <v>295</v>
      </c>
      <c r="C234" s="1">
        <v>2021</v>
      </c>
      <c r="D234" s="39" t="s">
        <v>74</v>
      </c>
      <c r="E234" s="1">
        <v>32</v>
      </c>
      <c r="F234" s="10">
        <v>26</v>
      </c>
      <c r="G234" s="10">
        <v>37</v>
      </c>
      <c r="H234" s="10">
        <v>7</v>
      </c>
      <c r="I234" s="10">
        <f>SUM(Раздел2[[#This Row],[Расходы на мероприятия]:[Расходы на ремонт]])</f>
        <v>9304951</v>
      </c>
      <c r="J234" s="10">
        <v>4275486</v>
      </c>
      <c r="K234" s="10">
        <v>5029465</v>
      </c>
    </row>
    <row r="235" spans="1:12" hidden="1">
      <c r="A235" s="1" t="s">
        <v>191</v>
      </c>
      <c r="B235" s="1" t="s">
        <v>295</v>
      </c>
      <c r="C235" s="1">
        <v>2021</v>
      </c>
      <c r="D235" s="39" t="s">
        <v>75</v>
      </c>
      <c r="E235" s="1">
        <v>33</v>
      </c>
      <c r="I235" s="10">
        <f>SUM(Раздел2[[#This Row],[Расходы на мероприятия]:[Расходы на ремонт]])</f>
        <v>0</v>
      </c>
    </row>
    <row r="236" spans="1:12" hidden="1">
      <c r="A236" s="1" t="s">
        <v>216</v>
      </c>
      <c r="B236" s="1" t="s">
        <v>277</v>
      </c>
      <c r="C236" s="1">
        <v>2021</v>
      </c>
      <c r="D236" s="39" t="s">
        <v>70</v>
      </c>
      <c r="E236" s="1">
        <v>28</v>
      </c>
      <c r="F236" s="10">
        <f>SUM(F237:F238)</f>
        <v>2</v>
      </c>
      <c r="G236" s="10">
        <f>SUM(G237:G238)</f>
        <v>35</v>
      </c>
      <c r="H236" s="10">
        <f>SUM(H237:H238)</f>
        <v>0</v>
      </c>
      <c r="I236" s="10">
        <f>SUM(I237:I238)</f>
        <v>42949700</v>
      </c>
      <c r="J236" s="10">
        <f>SUM(J237:J238)</f>
        <v>27561400</v>
      </c>
      <c r="K236" s="10">
        <f>SUM(K237:K238)</f>
        <v>15388300</v>
      </c>
      <c r="L236" s="10">
        <f>SUM(L237:L238)</f>
        <v>0</v>
      </c>
    </row>
    <row r="237" spans="1:12" hidden="1">
      <c r="A237" s="1" t="s">
        <v>216</v>
      </c>
      <c r="B237" s="1" t="s">
        <v>277</v>
      </c>
      <c r="C237" s="1">
        <v>2021</v>
      </c>
      <c r="D237" s="39" t="s">
        <v>71</v>
      </c>
      <c r="E237" s="1">
        <v>29</v>
      </c>
      <c r="F237" s="10">
        <v>1</v>
      </c>
      <c r="G237" s="10">
        <v>4</v>
      </c>
      <c r="H237" s="10">
        <v>0</v>
      </c>
      <c r="I237" s="10">
        <f>SUM(Раздел2[[#This Row],[Расходы на мероприятия]:[Расходы на ремонт]])</f>
        <v>25347300</v>
      </c>
      <c r="J237" s="10">
        <v>25347300</v>
      </c>
      <c r="K237" s="10">
        <v>0</v>
      </c>
      <c r="L237" s="10">
        <v>0</v>
      </c>
    </row>
    <row r="238" spans="1:12" hidden="1">
      <c r="A238" s="1" t="s">
        <v>216</v>
      </c>
      <c r="B238" s="1" t="s">
        <v>277</v>
      </c>
      <c r="C238" s="1">
        <v>2021</v>
      </c>
      <c r="D238" s="39" t="s">
        <v>72</v>
      </c>
      <c r="E238" s="1">
        <v>30</v>
      </c>
      <c r="F238" s="10">
        <v>1</v>
      </c>
      <c r="G238" s="10">
        <v>31</v>
      </c>
      <c r="H238" s="10">
        <v>0</v>
      </c>
      <c r="I238" s="10">
        <f>SUM(Раздел2[[#This Row],[Расходы на мероприятия]:[Расходы на ремонт]])</f>
        <v>17602400</v>
      </c>
      <c r="J238" s="10">
        <v>2214100</v>
      </c>
      <c r="K238" s="10">
        <v>15388300</v>
      </c>
      <c r="L238" s="10">
        <v>0</v>
      </c>
    </row>
    <row r="239" spans="1:12" hidden="1">
      <c r="A239" s="1" t="s">
        <v>216</v>
      </c>
      <c r="B239" s="1" t="s">
        <v>277</v>
      </c>
      <c r="C239" s="1">
        <v>2021</v>
      </c>
      <c r="D239" s="39" t="s">
        <v>73</v>
      </c>
      <c r="E239" s="1">
        <v>31</v>
      </c>
      <c r="F239" s="10">
        <f>SUM(F240:F241)</f>
        <v>30</v>
      </c>
      <c r="G239" s="10">
        <f>SUM(G240:G241)</f>
        <v>97</v>
      </c>
      <c r="H239" s="10">
        <f>SUM(H240:H241)</f>
        <v>3</v>
      </c>
      <c r="I239" s="10">
        <f>SUM(I240:I241)</f>
        <v>18696369</v>
      </c>
      <c r="J239" s="10">
        <f>SUM(J240:J241)</f>
        <v>6326338</v>
      </c>
      <c r="K239" s="10">
        <f>SUM(K240:K241)</f>
        <v>12370031</v>
      </c>
      <c r="L239" s="10">
        <f>SUM(L240:L241)</f>
        <v>0</v>
      </c>
    </row>
    <row r="240" spans="1:12" hidden="1">
      <c r="A240" s="1" t="s">
        <v>216</v>
      </c>
      <c r="B240" s="1" t="s">
        <v>277</v>
      </c>
      <c r="C240" s="1">
        <v>2021</v>
      </c>
      <c r="D240" s="39" t="s">
        <v>74</v>
      </c>
      <c r="E240" s="1">
        <v>32</v>
      </c>
      <c r="F240" s="10">
        <v>28</v>
      </c>
      <c r="G240" s="10">
        <v>31</v>
      </c>
      <c r="H240" s="10">
        <v>0</v>
      </c>
      <c r="I240" s="10">
        <f>SUM(Раздел2[[#This Row],[Расходы на мероприятия]:[Расходы на ремонт]])</f>
        <v>6859521</v>
      </c>
      <c r="J240" s="10">
        <v>4949338</v>
      </c>
      <c r="K240" s="10">
        <v>1910183</v>
      </c>
      <c r="L240" s="10">
        <v>0</v>
      </c>
    </row>
    <row r="241" spans="1:12" hidden="1">
      <c r="A241" s="1" t="s">
        <v>216</v>
      </c>
      <c r="B241" s="1" t="s">
        <v>277</v>
      </c>
      <c r="C241" s="1">
        <v>2021</v>
      </c>
      <c r="D241" s="39" t="s">
        <v>75</v>
      </c>
      <c r="E241" s="1">
        <v>33</v>
      </c>
      <c r="F241" s="10">
        <v>2</v>
      </c>
      <c r="G241" s="10">
        <v>66</v>
      </c>
      <c r="H241" s="10">
        <v>3</v>
      </c>
      <c r="I241" s="10">
        <f>SUM(Раздел2[[#This Row],[Расходы на мероприятия]:[Расходы на ремонт]])</f>
        <v>11836848</v>
      </c>
      <c r="J241" s="10">
        <v>1377000</v>
      </c>
      <c r="K241" s="10">
        <v>10459848</v>
      </c>
      <c r="L241" s="10">
        <v>0</v>
      </c>
    </row>
    <row r="242" spans="1:12" hidden="1">
      <c r="A242" s="1" t="s">
        <v>240</v>
      </c>
      <c r="B242" s="1" t="s">
        <v>277</v>
      </c>
      <c r="C242" s="1">
        <v>2021</v>
      </c>
      <c r="D242" s="39" t="s">
        <v>70</v>
      </c>
      <c r="E242" s="1">
        <v>28</v>
      </c>
      <c r="F242" s="10">
        <f>SUM(F243:F244)</f>
        <v>2</v>
      </c>
      <c r="G242" s="10">
        <f>SUM(G243:G244)</f>
        <v>8</v>
      </c>
      <c r="H242" s="10">
        <f>SUM(H243:H244)</f>
        <v>8</v>
      </c>
      <c r="I242" s="10">
        <f>SUM(I243:I244)</f>
        <v>91740761</v>
      </c>
      <c r="J242" s="10">
        <f>SUM(J243:J244)</f>
        <v>82276278</v>
      </c>
      <c r="K242" s="10">
        <f>SUM(K243:K244)</f>
        <v>9464483</v>
      </c>
      <c r="L242" s="10">
        <f>SUM(L243:L244)</f>
        <v>0</v>
      </c>
    </row>
    <row r="243" spans="1:12" hidden="1">
      <c r="A243" s="1" t="s">
        <v>240</v>
      </c>
      <c r="B243" s="1" t="s">
        <v>277</v>
      </c>
      <c r="C243" s="1">
        <v>2021</v>
      </c>
      <c r="D243" s="39" t="s">
        <v>71</v>
      </c>
      <c r="E243" s="1">
        <v>29</v>
      </c>
      <c r="F243" s="10">
        <v>1</v>
      </c>
      <c r="G243" s="10">
        <v>4</v>
      </c>
      <c r="H243" s="10">
        <v>4</v>
      </c>
      <c r="I243" s="10">
        <f>SUM(Раздел2[[#This Row],[Расходы на мероприятия]:[Расходы на ремонт]])</f>
        <v>24764862</v>
      </c>
      <c r="J243" s="10">
        <v>20860000</v>
      </c>
      <c r="K243" s="10">
        <v>3904862</v>
      </c>
      <c r="L243" s="10">
        <v>0</v>
      </c>
    </row>
    <row r="244" spans="1:12" hidden="1">
      <c r="A244" s="1" t="s">
        <v>240</v>
      </c>
      <c r="B244" s="1" t="s">
        <v>277</v>
      </c>
      <c r="C244" s="1">
        <v>2021</v>
      </c>
      <c r="D244" s="39" t="s">
        <v>72</v>
      </c>
      <c r="E244" s="1">
        <v>30</v>
      </c>
      <c r="F244" s="10">
        <v>1</v>
      </c>
      <c r="G244" s="10">
        <v>4</v>
      </c>
      <c r="H244" s="10">
        <v>4</v>
      </c>
      <c r="I244" s="10">
        <f>SUM(Раздел2[[#This Row],[Расходы на мероприятия]:[Расходы на ремонт]])</f>
        <v>66975899</v>
      </c>
      <c r="J244" s="10">
        <v>61416278</v>
      </c>
      <c r="K244" s="10">
        <v>5559621</v>
      </c>
      <c r="L244" s="10">
        <v>0</v>
      </c>
    </row>
    <row r="245" spans="1:12" hidden="1">
      <c r="A245" s="1" t="s">
        <v>240</v>
      </c>
      <c r="B245" s="1" t="s">
        <v>277</v>
      </c>
      <c r="C245" s="1">
        <v>2021</v>
      </c>
      <c r="D245" s="39" t="s">
        <v>73</v>
      </c>
      <c r="E245" s="1">
        <v>31</v>
      </c>
      <c r="F245" s="10">
        <f>SUM(F246:F247)</f>
        <v>53</v>
      </c>
      <c r="G245" s="10">
        <f>SUM(G246:G247)</f>
        <v>283</v>
      </c>
      <c r="H245" s="10">
        <f>SUM(H246:H247)</f>
        <v>21</v>
      </c>
      <c r="I245" s="10">
        <f>SUM(I246:I247)</f>
        <v>226868880</v>
      </c>
      <c r="J245" s="10">
        <f>SUM(J246:J247)</f>
        <v>130154816</v>
      </c>
      <c r="K245" s="10">
        <f>SUM(K246:K247)</f>
        <v>76959281</v>
      </c>
      <c r="L245" s="10">
        <f>SUM(L246:L247)</f>
        <v>19754783</v>
      </c>
    </row>
    <row r="246" spans="1:12" hidden="1">
      <c r="A246" s="1" t="s">
        <v>240</v>
      </c>
      <c r="B246" s="1" t="s">
        <v>277</v>
      </c>
      <c r="C246" s="1">
        <v>2021</v>
      </c>
      <c r="D246" s="39" t="s">
        <v>74</v>
      </c>
      <c r="E246" s="1">
        <v>32</v>
      </c>
      <c r="F246" s="10">
        <v>42</v>
      </c>
      <c r="G246" s="10">
        <v>90</v>
      </c>
      <c r="H246" s="10">
        <v>11</v>
      </c>
      <c r="I246" s="10">
        <f>SUM(Раздел2[[#This Row],[Расходы на мероприятия]:[Расходы на ремонт]])</f>
        <v>71237191</v>
      </c>
      <c r="J246" s="10">
        <v>58317451</v>
      </c>
      <c r="K246" s="10">
        <v>11209150</v>
      </c>
      <c r="L246" s="10">
        <v>1710590</v>
      </c>
    </row>
    <row r="247" spans="1:12" hidden="1">
      <c r="A247" s="1" t="s">
        <v>240</v>
      </c>
      <c r="B247" s="1" t="s">
        <v>277</v>
      </c>
      <c r="C247" s="1">
        <v>2021</v>
      </c>
      <c r="D247" s="39" t="s">
        <v>75</v>
      </c>
      <c r="E247" s="1">
        <v>33</v>
      </c>
      <c r="F247" s="10">
        <v>11</v>
      </c>
      <c r="G247" s="10">
        <v>193</v>
      </c>
      <c r="H247" s="10">
        <v>10</v>
      </c>
      <c r="I247" s="10">
        <f>SUM(Раздел2[[#This Row],[Расходы на мероприятия]:[Расходы на ремонт]])</f>
        <v>155631689</v>
      </c>
      <c r="J247" s="10">
        <v>71837365</v>
      </c>
      <c r="K247" s="10">
        <v>65750131</v>
      </c>
      <c r="L247" s="10">
        <v>18044193</v>
      </c>
    </row>
    <row r="248" spans="1:12" hidden="1">
      <c r="A248" s="1" t="s">
        <v>231</v>
      </c>
      <c r="B248" s="1" t="s">
        <v>274</v>
      </c>
      <c r="C248" s="1">
        <v>2021</v>
      </c>
      <c r="D248" s="39" t="s">
        <v>70</v>
      </c>
      <c r="E248" s="1">
        <v>28</v>
      </c>
      <c r="F248" s="10">
        <f>SUM(F249:F250)</f>
        <v>2</v>
      </c>
      <c r="G248" s="10">
        <f>SUM(G249:G250)</f>
        <v>23</v>
      </c>
      <c r="H248" s="10">
        <f>SUM(H249:H250)</f>
        <v>0</v>
      </c>
      <c r="I248" s="10">
        <f>SUM(I249:I250)</f>
        <v>77354646</v>
      </c>
      <c r="J248" s="10">
        <f>SUM(J249:J250)</f>
        <v>42006085</v>
      </c>
      <c r="K248" s="10">
        <f>SUM(K249:K250)</f>
        <v>35348561</v>
      </c>
      <c r="L248" s="10">
        <f>SUM(L249:L250)</f>
        <v>0</v>
      </c>
    </row>
    <row r="249" spans="1:12" hidden="1">
      <c r="A249" s="1" t="s">
        <v>231</v>
      </c>
      <c r="B249" s="1" t="s">
        <v>274</v>
      </c>
      <c r="C249" s="1">
        <v>2021</v>
      </c>
      <c r="D249" s="39" t="s">
        <v>71</v>
      </c>
      <c r="E249" s="1">
        <v>29</v>
      </c>
      <c r="F249" s="10">
        <v>1</v>
      </c>
      <c r="G249" s="10">
        <v>10</v>
      </c>
      <c r="H249" s="10">
        <v>0</v>
      </c>
      <c r="I249" s="10">
        <f>SUM(Раздел2[[#This Row],[Расходы на мероприятия]:[Расходы на ремонт]])</f>
        <v>30018094</v>
      </c>
      <c r="J249" s="10">
        <v>17375923</v>
      </c>
      <c r="K249" s="10">
        <v>12642171</v>
      </c>
    </row>
    <row r="250" spans="1:12" hidden="1">
      <c r="A250" s="1" t="s">
        <v>231</v>
      </c>
      <c r="B250" s="1" t="s">
        <v>274</v>
      </c>
      <c r="C250" s="1">
        <v>2021</v>
      </c>
      <c r="D250" s="39" t="s">
        <v>72</v>
      </c>
      <c r="E250" s="1">
        <v>30</v>
      </c>
      <c r="F250" s="10">
        <v>1</v>
      </c>
      <c r="G250" s="10">
        <v>13</v>
      </c>
      <c r="H250" s="10">
        <v>0</v>
      </c>
      <c r="I250" s="10">
        <f>SUM(Раздел2[[#This Row],[Расходы на мероприятия]:[Расходы на ремонт]])</f>
        <v>47336552</v>
      </c>
      <c r="J250" s="10">
        <v>24630162</v>
      </c>
      <c r="K250" s="10">
        <v>22706390</v>
      </c>
    </row>
    <row r="251" spans="1:12" hidden="1">
      <c r="A251" s="1" t="s">
        <v>231</v>
      </c>
      <c r="B251" s="1" t="s">
        <v>274</v>
      </c>
      <c r="C251" s="1">
        <v>2021</v>
      </c>
      <c r="D251" s="39" t="s">
        <v>73</v>
      </c>
      <c r="E251" s="1">
        <v>31</v>
      </c>
      <c r="F251" s="10">
        <f>SUM(F252:F253)</f>
        <v>124</v>
      </c>
      <c r="G251" s="10">
        <f>SUM(G252:G253)</f>
        <v>1385</v>
      </c>
      <c r="H251" s="10">
        <f>SUM(H252:H253)</f>
        <v>286</v>
      </c>
      <c r="I251" s="10">
        <f>SUM(I252:I253)</f>
        <v>616267464</v>
      </c>
      <c r="J251" s="10">
        <f>SUM(J252:J253)</f>
        <v>43522242</v>
      </c>
      <c r="K251" s="10">
        <f>SUM(K252:K253)</f>
        <v>538756944</v>
      </c>
      <c r="L251" s="10">
        <f>SUM(L252:L253)</f>
        <v>33988278</v>
      </c>
    </row>
    <row r="252" spans="1:12" hidden="1">
      <c r="A252" s="1" t="s">
        <v>231</v>
      </c>
      <c r="B252" s="1" t="s">
        <v>274</v>
      </c>
      <c r="C252" s="1">
        <v>2021</v>
      </c>
      <c r="D252" s="39" t="s">
        <v>74</v>
      </c>
      <c r="E252" s="1">
        <v>32</v>
      </c>
      <c r="F252" s="10">
        <v>30</v>
      </c>
      <c r="G252" s="10">
        <v>68</v>
      </c>
      <c r="H252" s="10">
        <v>12</v>
      </c>
      <c r="I252" s="10">
        <f>SUM(Раздел2[[#This Row],[Расходы на мероприятия]:[Расходы на ремонт]])</f>
        <v>76057369</v>
      </c>
      <c r="J252" s="10">
        <v>33080621</v>
      </c>
      <c r="K252" s="10">
        <v>39074147</v>
      </c>
      <c r="L252" s="10">
        <v>3902601</v>
      </c>
    </row>
    <row r="253" spans="1:12" hidden="1">
      <c r="A253" s="1" t="s">
        <v>231</v>
      </c>
      <c r="B253" s="1" t="s">
        <v>274</v>
      </c>
      <c r="C253" s="1">
        <v>2021</v>
      </c>
      <c r="D253" s="39" t="s">
        <v>75</v>
      </c>
      <c r="E253" s="1">
        <v>33</v>
      </c>
      <c r="F253" s="10">
        <v>94</v>
      </c>
      <c r="G253" s="10">
        <v>1317</v>
      </c>
      <c r="H253" s="10">
        <v>274</v>
      </c>
      <c r="I253" s="10">
        <f>SUM(Раздел2[[#This Row],[Расходы на мероприятия]:[Расходы на ремонт]])</f>
        <v>540210095</v>
      </c>
      <c r="J253" s="10">
        <v>10441621</v>
      </c>
      <c r="K253" s="10">
        <v>499682797</v>
      </c>
      <c r="L253" s="10">
        <v>30085677</v>
      </c>
    </row>
    <row r="254" spans="1:12" hidden="1">
      <c r="A254" s="1" t="s">
        <v>204</v>
      </c>
      <c r="B254" s="1" t="s">
        <v>283</v>
      </c>
      <c r="C254" s="1">
        <v>2021</v>
      </c>
      <c r="D254" s="39" t="s">
        <v>70</v>
      </c>
      <c r="E254" s="1">
        <v>28</v>
      </c>
      <c r="F254" s="10">
        <f>SUM(F255:F256)</f>
        <v>2</v>
      </c>
      <c r="G254" s="10">
        <f>SUM(G255:G256)</f>
        <v>35</v>
      </c>
      <c r="H254" s="10">
        <f>SUM(H255:H256)</f>
        <v>16</v>
      </c>
      <c r="I254" s="10">
        <f>SUM(I255:I256)</f>
        <v>90410056</v>
      </c>
      <c r="J254" s="10">
        <f>SUM(J255:J256)</f>
        <v>11877743</v>
      </c>
      <c r="K254" s="10">
        <f>SUM(K255:K256)</f>
        <v>78318690</v>
      </c>
      <c r="L254" s="10">
        <f>SUM(L255:L256)</f>
        <v>213623</v>
      </c>
    </row>
    <row r="255" spans="1:12" hidden="1">
      <c r="A255" s="1" t="s">
        <v>204</v>
      </c>
      <c r="B255" s="1" t="s">
        <v>283</v>
      </c>
      <c r="C255" s="1">
        <v>2021</v>
      </c>
      <c r="D255" s="39" t="s">
        <v>71</v>
      </c>
      <c r="E255" s="1">
        <v>29</v>
      </c>
      <c r="F255" s="10">
        <v>1</v>
      </c>
      <c r="G255" s="10">
        <v>9</v>
      </c>
      <c r="H255" s="10">
        <v>2</v>
      </c>
      <c r="I255" s="10">
        <f>SUM(Раздел2[[#This Row],[Расходы на мероприятия]:[Расходы на ремонт]])</f>
        <v>74707000</v>
      </c>
      <c r="J255" s="10">
        <v>6548000</v>
      </c>
      <c r="K255" s="10">
        <v>68159000</v>
      </c>
      <c r="L255" s="10">
        <v>0</v>
      </c>
    </row>
    <row r="256" spans="1:12" hidden="1">
      <c r="A256" s="1" t="s">
        <v>204</v>
      </c>
      <c r="B256" s="1" t="s">
        <v>283</v>
      </c>
      <c r="C256" s="1">
        <v>2021</v>
      </c>
      <c r="D256" s="39" t="s">
        <v>72</v>
      </c>
      <c r="E256" s="1">
        <v>30</v>
      </c>
      <c r="F256" s="10">
        <v>1</v>
      </c>
      <c r="G256" s="10">
        <v>26</v>
      </c>
      <c r="H256" s="10">
        <v>14</v>
      </c>
      <c r="I256" s="10">
        <f>SUM(Раздел2[[#This Row],[Расходы на мероприятия]:[Расходы на ремонт]])</f>
        <v>15703056</v>
      </c>
      <c r="J256" s="10">
        <v>5329743</v>
      </c>
      <c r="K256" s="10">
        <v>10159690</v>
      </c>
      <c r="L256" s="10">
        <v>213623</v>
      </c>
    </row>
    <row r="257" spans="1:12" hidden="1">
      <c r="A257" s="1" t="s">
        <v>204</v>
      </c>
      <c r="B257" s="1" t="s">
        <v>283</v>
      </c>
      <c r="C257" s="1">
        <v>2021</v>
      </c>
      <c r="D257" s="39" t="s">
        <v>73</v>
      </c>
      <c r="E257" s="1">
        <v>31</v>
      </c>
      <c r="F257" s="10">
        <f>SUM(F258:F259)</f>
        <v>33</v>
      </c>
      <c r="G257" s="10">
        <f>SUM(G258:G259)</f>
        <v>77</v>
      </c>
      <c r="H257" s="10">
        <f>SUM(H258:H259)</f>
        <v>8</v>
      </c>
      <c r="I257" s="10">
        <f>SUM(I258:I259)</f>
        <v>31777461</v>
      </c>
      <c r="J257" s="10">
        <f>SUM(J258:J259)</f>
        <v>10681571</v>
      </c>
      <c r="K257" s="10">
        <f>SUM(K258:K259)</f>
        <v>19959651</v>
      </c>
      <c r="L257" s="10">
        <f>SUM(L258:L259)</f>
        <v>1136239</v>
      </c>
    </row>
    <row r="258" spans="1:12" hidden="1">
      <c r="A258" s="1" t="s">
        <v>204</v>
      </c>
      <c r="B258" s="1" t="s">
        <v>283</v>
      </c>
      <c r="C258" s="1">
        <v>2021</v>
      </c>
      <c r="D258" s="39" t="s">
        <v>74</v>
      </c>
      <c r="E258" s="1">
        <v>32</v>
      </c>
      <c r="F258" s="10">
        <v>12</v>
      </c>
      <c r="G258" s="10">
        <v>23</v>
      </c>
      <c r="H258" s="10">
        <v>2</v>
      </c>
      <c r="I258" s="10">
        <f>SUM(Раздел2[[#This Row],[Расходы на мероприятия]:[Расходы на ремонт]])</f>
        <v>9657110</v>
      </c>
      <c r="J258" s="10">
        <v>7156859</v>
      </c>
      <c r="K258" s="10">
        <v>2500251</v>
      </c>
    </row>
    <row r="259" spans="1:12" hidden="1">
      <c r="A259" s="1" t="s">
        <v>204</v>
      </c>
      <c r="B259" s="1" t="s">
        <v>283</v>
      </c>
      <c r="C259" s="1">
        <v>2021</v>
      </c>
      <c r="D259" s="39" t="s">
        <v>75</v>
      </c>
      <c r="E259" s="1">
        <v>33</v>
      </c>
      <c r="F259" s="10">
        <v>21</v>
      </c>
      <c r="G259" s="10">
        <v>54</v>
      </c>
      <c r="H259" s="10">
        <v>6</v>
      </c>
      <c r="I259" s="10">
        <f>SUM(Раздел2[[#This Row],[Расходы на мероприятия]:[Расходы на ремонт]])</f>
        <v>22120351</v>
      </c>
      <c r="J259" s="10">
        <v>3524712</v>
      </c>
      <c r="K259" s="10">
        <v>17459400</v>
      </c>
      <c r="L259" s="10">
        <v>1136239</v>
      </c>
    </row>
    <row r="260" spans="1:12" hidden="1">
      <c r="A260" s="1" t="s">
        <v>297</v>
      </c>
      <c r="B260" s="1" t="s">
        <v>296</v>
      </c>
      <c r="C260" s="1">
        <v>2021</v>
      </c>
      <c r="D260" s="39" t="s">
        <v>70</v>
      </c>
      <c r="E260" s="1">
        <v>28</v>
      </c>
      <c r="F260" s="10">
        <f>SUM(F261:F262)</f>
        <v>2</v>
      </c>
      <c r="G260" s="10">
        <f>SUM(G261:G262)</f>
        <v>9</v>
      </c>
      <c r="H260" s="10">
        <f>SUM(H261:H262)</f>
        <v>0</v>
      </c>
      <c r="I260" s="10">
        <f>SUM(I261:I262)</f>
        <v>15132030</v>
      </c>
      <c r="J260" s="10">
        <f>SUM(J261:J262)</f>
        <v>10805100</v>
      </c>
      <c r="K260" s="10">
        <f>SUM(K261:K262)</f>
        <v>4326930</v>
      </c>
      <c r="L260" s="10">
        <f>SUM(L261:L262)</f>
        <v>0</v>
      </c>
    </row>
    <row r="261" spans="1:12" hidden="1">
      <c r="A261" s="1" t="s">
        <v>297</v>
      </c>
      <c r="B261" s="1" t="s">
        <v>296</v>
      </c>
      <c r="C261" s="1">
        <v>2021</v>
      </c>
      <c r="D261" s="39" t="s">
        <v>71</v>
      </c>
      <c r="E261" s="1">
        <v>29</v>
      </c>
      <c r="F261" s="10">
        <v>1</v>
      </c>
      <c r="G261" s="10">
        <v>4</v>
      </c>
      <c r="H261" s="10">
        <v>0</v>
      </c>
      <c r="I261" s="10">
        <f>SUM(Раздел2[[#This Row],[Расходы на мероприятия]:[Расходы на ремонт]])</f>
        <v>14586530</v>
      </c>
      <c r="J261" s="10">
        <v>10805100</v>
      </c>
      <c r="K261" s="10">
        <v>3781430</v>
      </c>
      <c r="L261" s="10">
        <v>0</v>
      </c>
    </row>
    <row r="262" spans="1:12" hidden="1">
      <c r="A262" s="1" t="s">
        <v>297</v>
      </c>
      <c r="B262" s="1" t="s">
        <v>296</v>
      </c>
      <c r="C262" s="1">
        <v>2021</v>
      </c>
      <c r="D262" s="39" t="s">
        <v>72</v>
      </c>
      <c r="E262" s="1">
        <v>30</v>
      </c>
      <c r="F262" s="10">
        <v>1</v>
      </c>
      <c r="G262" s="10">
        <v>5</v>
      </c>
      <c r="H262" s="10">
        <v>0</v>
      </c>
      <c r="I262" s="10">
        <f>SUM(Раздел2[[#This Row],[Расходы на мероприятия]:[Расходы на ремонт]])</f>
        <v>545500</v>
      </c>
      <c r="J262" s="10">
        <v>0</v>
      </c>
      <c r="K262" s="10">
        <v>545500</v>
      </c>
      <c r="L262" s="10">
        <v>0</v>
      </c>
    </row>
    <row r="263" spans="1:12" hidden="1">
      <c r="A263" s="1" t="s">
        <v>297</v>
      </c>
      <c r="B263" s="1" t="s">
        <v>296</v>
      </c>
      <c r="C263" s="1">
        <v>2021</v>
      </c>
      <c r="D263" s="39" t="s">
        <v>73</v>
      </c>
      <c r="E263" s="1">
        <v>31</v>
      </c>
      <c r="F263" s="10">
        <f>SUM(F264:F265)</f>
        <v>10</v>
      </c>
      <c r="G263" s="10">
        <f>SUM(G264:G265)</f>
        <v>35</v>
      </c>
      <c r="H263" s="10">
        <f>SUM(H264:H265)</f>
        <v>0</v>
      </c>
      <c r="I263" s="10">
        <f>SUM(I264:I265)</f>
        <v>18963800</v>
      </c>
      <c r="J263" s="10">
        <f>SUM(J264:J265)</f>
        <v>3933200</v>
      </c>
      <c r="K263" s="10">
        <f>SUM(K264:K265)</f>
        <v>15030600</v>
      </c>
      <c r="L263" s="10">
        <f>SUM(L264:L265)</f>
        <v>0</v>
      </c>
    </row>
    <row r="264" spans="1:12" hidden="1">
      <c r="A264" s="1" t="s">
        <v>297</v>
      </c>
      <c r="B264" s="1" t="s">
        <v>296</v>
      </c>
      <c r="C264" s="1">
        <v>2021</v>
      </c>
      <c r="D264" s="39" t="s">
        <v>74</v>
      </c>
      <c r="E264" s="1">
        <v>32</v>
      </c>
      <c r="F264" s="10">
        <v>9</v>
      </c>
      <c r="G264" s="10">
        <v>18</v>
      </c>
      <c r="H264" s="10">
        <v>0</v>
      </c>
      <c r="I264" s="10">
        <f>SUM(Раздел2[[#This Row],[Расходы на мероприятия]:[Расходы на ремонт]])</f>
        <v>12746800</v>
      </c>
      <c r="J264" s="10">
        <v>3933200</v>
      </c>
      <c r="K264" s="10">
        <v>8813600</v>
      </c>
      <c r="L264" s="10">
        <v>0</v>
      </c>
    </row>
    <row r="265" spans="1:12" hidden="1">
      <c r="A265" s="1" t="s">
        <v>297</v>
      </c>
      <c r="B265" s="1" t="s">
        <v>296</v>
      </c>
      <c r="C265" s="1">
        <v>2021</v>
      </c>
      <c r="D265" s="39" t="s">
        <v>75</v>
      </c>
      <c r="E265" s="1">
        <v>33</v>
      </c>
      <c r="F265" s="10">
        <v>1</v>
      </c>
      <c r="G265" s="10">
        <v>17</v>
      </c>
      <c r="H265" s="10">
        <v>0</v>
      </c>
      <c r="I265" s="10">
        <f>SUM(Раздел2[[#This Row],[Расходы на мероприятия]:[Расходы на ремонт]])</f>
        <v>6217000</v>
      </c>
      <c r="K265" s="10">
        <v>6217000</v>
      </c>
    </row>
    <row r="266" spans="1:12" hidden="1">
      <c r="A266" s="1" t="s">
        <v>291</v>
      </c>
      <c r="B266" s="1" t="s">
        <v>290</v>
      </c>
      <c r="C266" s="1">
        <v>2021</v>
      </c>
      <c r="D266" s="39" t="s">
        <v>70</v>
      </c>
      <c r="E266" s="1">
        <v>28</v>
      </c>
      <c r="F266" s="10">
        <f>SUM(F267:F268)</f>
        <v>2</v>
      </c>
      <c r="G266" s="10">
        <f>SUM(G267:G268)</f>
        <v>16</v>
      </c>
      <c r="H266" s="10">
        <f>SUM(H267:H268)</f>
        <v>16</v>
      </c>
      <c r="I266" s="10">
        <f>SUM(I267:I268)</f>
        <v>17277500</v>
      </c>
      <c r="J266" s="10">
        <f>SUM(J267:J268)</f>
        <v>8755940</v>
      </c>
      <c r="K266" s="10">
        <f>SUM(K267:K268)</f>
        <v>8521560</v>
      </c>
      <c r="L266" s="10">
        <f>SUM(L267:L268)</f>
        <v>0</v>
      </c>
    </row>
    <row r="267" spans="1:12" hidden="1">
      <c r="A267" s="1" t="s">
        <v>291</v>
      </c>
      <c r="B267" s="1" t="s">
        <v>290</v>
      </c>
      <c r="C267" s="1">
        <v>2021</v>
      </c>
      <c r="D267" s="39" t="s">
        <v>71</v>
      </c>
      <c r="E267" s="1">
        <v>29</v>
      </c>
      <c r="F267" s="10">
        <v>1</v>
      </c>
      <c r="G267" s="10">
        <v>2</v>
      </c>
      <c r="H267" s="10">
        <v>2</v>
      </c>
      <c r="I267" s="10">
        <f>SUM(Раздел2[[#This Row],[Расходы на мероприятия]:[Расходы на ремонт]])</f>
        <v>0</v>
      </c>
      <c r="J267" s="10">
        <v>0</v>
      </c>
      <c r="K267" s="10">
        <v>0</v>
      </c>
      <c r="L267" s="10">
        <v>0</v>
      </c>
    </row>
    <row r="268" spans="1:12" hidden="1">
      <c r="A268" s="1" t="s">
        <v>291</v>
      </c>
      <c r="B268" s="1" t="s">
        <v>290</v>
      </c>
      <c r="C268" s="1">
        <v>2021</v>
      </c>
      <c r="D268" s="39" t="s">
        <v>72</v>
      </c>
      <c r="E268" s="1">
        <v>30</v>
      </c>
      <c r="F268" s="10">
        <v>1</v>
      </c>
      <c r="G268" s="10">
        <v>14</v>
      </c>
      <c r="H268" s="10">
        <v>14</v>
      </c>
      <c r="I268" s="10">
        <f>SUM(Раздел2[[#This Row],[Расходы на мероприятия]:[Расходы на ремонт]])</f>
        <v>17277500</v>
      </c>
      <c r="J268" s="10">
        <v>8755940</v>
      </c>
      <c r="K268" s="10">
        <v>8521560</v>
      </c>
      <c r="L268" s="10">
        <v>0</v>
      </c>
    </row>
    <row r="269" spans="1:12" hidden="1">
      <c r="A269" s="1" t="s">
        <v>291</v>
      </c>
      <c r="B269" s="1" t="s">
        <v>290</v>
      </c>
      <c r="C269" s="1">
        <v>2021</v>
      </c>
      <c r="D269" s="39" t="s">
        <v>73</v>
      </c>
      <c r="E269" s="1">
        <v>31</v>
      </c>
      <c r="F269" s="10">
        <f>SUM(F270:F271)</f>
        <v>12</v>
      </c>
      <c r="G269" s="10">
        <f>SUM(G270:G271)</f>
        <v>37</v>
      </c>
      <c r="H269" s="10">
        <f>SUM(H270:H271)</f>
        <v>21</v>
      </c>
      <c r="I269" s="10">
        <f>SUM(I270:I271)</f>
        <v>9898182</v>
      </c>
      <c r="J269" s="10">
        <f>SUM(J270:J271)</f>
        <v>2124788</v>
      </c>
      <c r="K269" s="10">
        <f>SUM(K270:K271)</f>
        <v>7473394</v>
      </c>
      <c r="L269" s="10">
        <f>SUM(L270:L271)</f>
        <v>300000</v>
      </c>
    </row>
    <row r="270" spans="1:12" hidden="1">
      <c r="A270" s="1" t="s">
        <v>291</v>
      </c>
      <c r="B270" s="1" t="s">
        <v>290</v>
      </c>
      <c r="C270" s="1">
        <v>2021</v>
      </c>
      <c r="D270" s="39" t="s">
        <v>74</v>
      </c>
      <c r="E270" s="1">
        <v>32</v>
      </c>
      <c r="F270" s="10">
        <v>10</v>
      </c>
      <c r="G270" s="10">
        <v>18</v>
      </c>
      <c r="H270" s="10">
        <v>11</v>
      </c>
      <c r="I270" s="10">
        <f>SUM(Раздел2[[#This Row],[Расходы на мероприятия]:[Расходы на ремонт]])</f>
        <v>1920426</v>
      </c>
      <c r="J270" s="10">
        <v>916915</v>
      </c>
      <c r="K270" s="10">
        <v>1003511</v>
      </c>
      <c r="L270" s="10">
        <v>0</v>
      </c>
    </row>
    <row r="271" spans="1:12" hidden="1">
      <c r="A271" s="1" t="s">
        <v>291</v>
      </c>
      <c r="B271" s="1" t="s">
        <v>290</v>
      </c>
      <c r="C271" s="1">
        <v>2021</v>
      </c>
      <c r="D271" s="39" t="s">
        <v>75</v>
      </c>
      <c r="E271" s="1">
        <v>33</v>
      </c>
      <c r="F271" s="10">
        <v>2</v>
      </c>
      <c r="G271" s="10">
        <v>19</v>
      </c>
      <c r="H271" s="10">
        <v>10</v>
      </c>
      <c r="I271" s="10">
        <f>SUM(Раздел2[[#This Row],[Расходы на мероприятия]:[Расходы на ремонт]])</f>
        <v>7977756</v>
      </c>
      <c r="J271" s="10">
        <v>1207873</v>
      </c>
      <c r="K271" s="10">
        <v>6469883</v>
      </c>
      <c r="L271" s="10">
        <v>300000</v>
      </c>
    </row>
    <row r="272" spans="1:12" hidden="1">
      <c r="A272" s="1" t="s">
        <v>278</v>
      </c>
      <c r="B272" s="1" t="s">
        <v>277</v>
      </c>
      <c r="C272" s="1">
        <v>2021</v>
      </c>
      <c r="D272" s="39" t="s">
        <v>70</v>
      </c>
      <c r="E272" s="1">
        <v>28</v>
      </c>
      <c r="F272" s="10">
        <f>SUM(F273:F274)</f>
        <v>4</v>
      </c>
      <c r="G272" s="10">
        <f>SUM(G273:G274)</f>
        <v>142</v>
      </c>
      <c r="H272" s="10">
        <f>SUM(H273:H274)</f>
        <v>11</v>
      </c>
      <c r="I272" s="10">
        <f>SUM(I273:I274)</f>
        <v>1446960660</v>
      </c>
      <c r="J272" s="10">
        <f>SUM(J273:J274)</f>
        <v>1394550713</v>
      </c>
      <c r="K272" s="10">
        <f>SUM(K273:K274)</f>
        <v>47170456</v>
      </c>
      <c r="L272" s="10">
        <f>SUM(L273:L274)</f>
        <v>5239491</v>
      </c>
    </row>
    <row r="273" spans="1:12" hidden="1">
      <c r="A273" s="1" t="s">
        <v>278</v>
      </c>
      <c r="B273" s="1" t="s">
        <v>277</v>
      </c>
      <c r="C273" s="1">
        <v>2021</v>
      </c>
      <c r="D273" s="39" t="s">
        <v>71</v>
      </c>
      <c r="E273" s="1">
        <v>29</v>
      </c>
      <c r="F273" s="10">
        <v>1</v>
      </c>
      <c r="G273" s="10">
        <v>11</v>
      </c>
      <c r="H273" s="10">
        <v>3</v>
      </c>
      <c r="I273" s="10">
        <f>SUM(Раздел2[[#This Row],[Расходы на мероприятия]:[Расходы на ремонт]])</f>
        <v>780106534</v>
      </c>
      <c r="J273" s="10">
        <v>773495210</v>
      </c>
      <c r="K273" s="10">
        <v>6611324</v>
      </c>
      <c r="L273" s="10">
        <v>0</v>
      </c>
    </row>
    <row r="274" spans="1:12" hidden="1">
      <c r="A274" s="1" t="s">
        <v>278</v>
      </c>
      <c r="B274" s="1" t="s">
        <v>277</v>
      </c>
      <c r="C274" s="1">
        <v>2021</v>
      </c>
      <c r="D274" s="39" t="s">
        <v>72</v>
      </c>
      <c r="E274" s="1">
        <v>30</v>
      </c>
      <c r="F274" s="10">
        <v>3</v>
      </c>
      <c r="G274" s="10">
        <v>131</v>
      </c>
      <c r="H274" s="10">
        <v>8</v>
      </c>
      <c r="I274" s="10">
        <f>SUM(Раздел2[[#This Row],[Расходы на мероприятия]:[Расходы на ремонт]])</f>
        <v>666854126</v>
      </c>
      <c r="J274" s="10">
        <v>621055503</v>
      </c>
      <c r="K274" s="10">
        <v>40559132</v>
      </c>
      <c r="L274" s="10">
        <v>5239491</v>
      </c>
    </row>
    <row r="275" spans="1:12" hidden="1">
      <c r="A275" s="1" t="s">
        <v>278</v>
      </c>
      <c r="B275" s="1" t="s">
        <v>277</v>
      </c>
      <c r="C275" s="1">
        <v>2021</v>
      </c>
      <c r="D275" s="39" t="s">
        <v>73</v>
      </c>
      <c r="E275" s="1">
        <v>31</v>
      </c>
      <c r="F275" s="10">
        <f>SUM(F276:F277)</f>
        <v>135</v>
      </c>
      <c r="G275" s="10">
        <f>SUM(G276:G277)</f>
        <v>1293</v>
      </c>
      <c r="H275" s="10">
        <f>SUM(H276:H277)</f>
        <v>278</v>
      </c>
      <c r="I275" s="10">
        <f>SUM(I276:I277)</f>
        <v>807046672</v>
      </c>
      <c r="J275" s="10">
        <f>SUM(J276:J277)</f>
        <v>644354229</v>
      </c>
      <c r="K275" s="10">
        <f>SUM(K276:K277)</f>
        <v>109612299</v>
      </c>
      <c r="L275" s="10">
        <f>SUM(L276:L277)</f>
        <v>53080144</v>
      </c>
    </row>
    <row r="276" spans="1:12" hidden="1">
      <c r="A276" s="1" t="s">
        <v>278</v>
      </c>
      <c r="B276" s="1" t="s">
        <v>277</v>
      </c>
      <c r="C276" s="1">
        <v>2021</v>
      </c>
      <c r="D276" s="39" t="s">
        <v>74</v>
      </c>
      <c r="E276" s="1">
        <v>32</v>
      </c>
      <c r="F276" s="10">
        <v>70</v>
      </c>
      <c r="G276" s="10">
        <v>137</v>
      </c>
      <c r="H276" s="10">
        <v>43</v>
      </c>
      <c r="I276" s="10">
        <f>SUM(Раздел2[[#This Row],[Расходы на мероприятия]:[Расходы на ремонт]])</f>
        <v>71721208</v>
      </c>
      <c r="J276" s="10">
        <v>37430764</v>
      </c>
      <c r="K276" s="10">
        <v>34290444</v>
      </c>
      <c r="L276" s="10">
        <v>0</v>
      </c>
    </row>
    <row r="277" spans="1:12" hidden="1">
      <c r="A277" s="1" t="s">
        <v>278</v>
      </c>
      <c r="B277" s="1" t="s">
        <v>277</v>
      </c>
      <c r="C277" s="1">
        <v>2021</v>
      </c>
      <c r="D277" s="39" t="s">
        <v>75</v>
      </c>
      <c r="E277" s="1">
        <v>33</v>
      </c>
      <c r="F277" s="10">
        <v>65</v>
      </c>
      <c r="G277" s="10">
        <v>1156</v>
      </c>
      <c r="H277" s="10">
        <v>235</v>
      </c>
      <c r="I277" s="10">
        <f>SUM(Раздел2[[#This Row],[Расходы на мероприятия]:[Расходы на ремонт]])</f>
        <v>735325464</v>
      </c>
      <c r="J277" s="10">
        <v>606923465</v>
      </c>
      <c r="K277" s="10">
        <v>75321855</v>
      </c>
      <c r="L277" s="10">
        <v>53080144</v>
      </c>
    </row>
    <row r="278" spans="1:12" hidden="1">
      <c r="A278" s="1" t="s">
        <v>275</v>
      </c>
      <c r="B278" s="1" t="s">
        <v>274</v>
      </c>
      <c r="C278" s="1">
        <v>2021</v>
      </c>
      <c r="D278" s="39" t="s">
        <v>70</v>
      </c>
      <c r="E278" s="1">
        <v>28</v>
      </c>
      <c r="F278" s="10">
        <f>SUM(F279:F280)</f>
        <v>2</v>
      </c>
      <c r="G278" s="10">
        <f>SUM(G279:G280)</f>
        <v>23</v>
      </c>
      <c r="H278" s="10">
        <f>SUM(H279:H280)</f>
        <v>0</v>
      </c>
      <c r="I278" s="10">
        <f>SUM(I279:I280)</f>
        <v>29572099</v>
      </c>
      <c r="J278" s="10">
        <f>SUM(J279:J280)</f>
        <v>18434728</v>
      </c>
      <c r="K278" s="10">
        <f>SUM(K279:K280)</f>
        <v>11137371</v>
      </c>
      <c r="L278" s="10">
        <f>SUM(L279:L280)</f>
        <v>0</v>
      </c>
    </row>
    <row r="279" spans="1:12" hidden="1">
      <c r="A279" s="1" t="s">
        <v>275</v>
      </c>
      <c r="B279" s="1" t="s">
        <v>274</v>
      </c>
      <c r="C279" s="1">
        <v>2021</v>
      </c>
      <c r="D279" s="39" t="s">
        <v>71</v>
      </c>
      <c r="E279" s="1">
        <v>29</v>
      </c>
      <c r="F279" s="10">
        <v>1</v>
      </c>
      <c r="G279" s="10">
        <v>7</v>
      </c>
      <c r="H279" s="10">
        <v>0</v>
      </c>
      <c r="I279" s="10">
        <f>SUM(Раздел2[[#This Row],[Расходы на мероприятия]:[Расходы на ремонт]])</f>
        <v>2954371</v>
      </c>
      <c r="J279" s="10">
        <v>2580000</v>
      </c>
      <c r="K279" s="10">
        <v>374371</v>
      </c>
      <c r="L279" s="10">
        <v>0</v>
      </c>
    </row>
    <row r="280" spans="1:12" hidden="1">
      <c r="A280" s="1" t="s">
        <v>275</v>
      </c>
      <c r="B280" s="1" t="s">
        <v>274</v>
      </c>
      <c r="C280" s="1">
        <v>2021</v>
      </c>
      <c r="D280" s="39" t="s">
        <v>72</v>
      </c>
      <c r="E280" s="1">
        <v>30</v>
      </c>
      <c r="F280" s="10">
        <v>1</v>
      </c>
      <c r="G280" s="10">
        <v>16</v>
      </c>
      <c r="H280" s="10">
        <v>0</v>
      </c>
      <c r="I280" s="10">
        <f>SUM(Раздел2[[#This Row],[Расходы на мероприятия]:[Расходы на ремонт]])</f>
        <v>26617728</v>
      </c>
      <c r="J280" s="10">
        <v>15854728</v>
      </c>
      <c r="K280" s="10">
        <v>10763000</v>
      </c>
      <c r="L280" s="10">
        <v>0</v>
      </c>
    </row>
    <row r="281" spans="1:12" hidden="1">
      <c r="A281" s="1" t="s">
        <v>275</v>
      </c>
      <c r="B281" s="1" t="s">
        <v>274</v>
      </c>
      <c r="C281" s="1">
        <v>2021</v>
      </c>
      <c r="D281" s="39" t="s">
        <v>73</v>
      </c>
      <c r="E281" s="1">
        <v>31</v>
      </c>
      <c r="F281" s="10">
        <f>SUM(F282:F283)</f>
        <v>24</v>
      </c>
      <c r="G281" s="10">
        <f>SUM(G282:G283)</f>
        <v>33</v>
      </c>
      <c r="H281" s="10">
        <f>SUM(H282:H283)</f>
        <v>0</v>
      </c>
      <c r="I281" s="10">
        <f>SUM(I282:I283)</f>
        <v>12181309</v>
      </c>
      <c r="J281" s="10">
        <f>SUM(J282:J283)</f>
        <v>11038158</v>
      </c>
      <c r="K281" s="10">
        <f>SUM(K282:K283)</f>
        <v>1143151</v>
      </c>
      <c r="L281" s="10">
        <f>SUM(L282:L283)</f>
        <v>0</v>
      </c>
    </row>
    <row r="282" spans="1:12" hidden="1">
      <c r="A282" s="1" t="s">
        <v>275</v>
      </c>
      <c r="B282" s="1" t="s">
        <v>274</v>
      </c>
      <c r="C282" s="1">
        <v>2021</v>
      </c>
      <c r="D282" s="39" t="s">
        <v>74</v>
      </c>
      <c r="E282" s="1">
        <v>32</v>
      </c>
      <c r="F282" s="10">
        <v>23</v>
      </c>
      <c r="G282" s="10">
        <v>32</v>
      </c>
      <c r="H282" s="10">
        <v>0</v>
      </c>
      <c r="I282" s="10">
        <f>SUM(Раздел2[[#This Row],[Расходы на мероприятия]:[Расходы на ремонт]])</f>
        <v>11038158</v>
      </c>
      <c r="J282" s="10">
        <v>11038158</v>
      </c>
      <c r="L282" s="10">
        <v>0</v>
      </c>
    </row>
    <row r="283" spans="1:12" hidden="1">
      <c r="A283" s="1" t="s">
        <v>275</v>
      </c>
      <c r="B283" s="1" t="s">
        <v>274</v>
      </c>
      <c r="C283" s="1">
        <v>2021</v>
      </c>
      <c r="D283" s="39" t="s">
        <v>75</v>
      </c>
      <c r="E283" s="1">
        <v>33</v>
      </c>
      <c r="F283" s="10">
        <v>1</v>
      </c>
      <c r="G283" s="10">
        <v>1</v>
      </c>
      <c r="H283" s="10">
        <v>0</v>
      </c>
      <c r="I283" s="10">
        <f>SUM(Раздел2[[#This Row],[Расходы на мероприятия]:[Расходы на ремонт]])</f>
        <v>1143151</v>
      </c>
      <c r="K283" s="10">
        <v>1143151</v>
      </c>
      <c r="L283" s="10">
        <v>0</v>
      </c>
    </row>
    <row r="284" spans="1:12" hidden="1">
      <c r="A284" s="1" t="s">
        <v>287</v>
      </c>
      <c r="B284" s="1" t="s">
        <v>286</v>
      </c>
      <c r="C284" s="1">
        <v>2021</v>
      </c>
      <c r="D284" s="39" t="s">
        <v>70</v>
      </c>
      <c r="E284" s="1">
        <v>28</v>
      </c>
      <c r="F284" s="10">
        <f>SUM(F285:F286)</f>
        <v>2</v>
      </c>
      <c r="G284" s="10">
        <f>SUM(G285:G286)</f>
        <v>63</v>
      </c>
      <c r="H284" s="10">
        <f>SUM(H285:H286)</f>
        <v>30</v>
      </c>
      <c r="I284" s="10">
        <f>SUM(I285:I286)</f>
        <v>77407363</v>
      </c>
      <c r="J284" s="10">
        <f>SUM(J285:J286)</f>
        <v>44142317</v>
      </c>
      <c r="K284" s="10">
        <f>SUM(K285:K286)</f>
        <v>32059406</v>
      </c>
      <c r="L284" s="10">
        <f>SUM(L285:L286)</f>
        <v>1205640</v>
      </c>
    </row>
    <row r="285" spans="1:12" hidden="1">
      <c r="A285" s="1" t="s">
        <v>287</v>
      </c>
      <c r="B285" s="1" t="s">
        <v>286</v>
      </c>
      <c r="C285" s="1">
        <v>2021</v>
      </c>
      <c r="D285" s="39" t="s">
        <v>71</v>
      </c>
      <c r="E285" s="1">
        <v>29</v>
      </c>
      <c r="F285" s="10">
        <v>1</v>
      </c>
      <c r="G285" s="10">
        <v>22</v>
      </c>
      <c r="H285" s="10">
        <v>20</v>
      </c>
      <c r="I285" s="10">
        <f>SUM(Раздел2[[#This Row],[Расходы на мероприятия]:[Расходы на ремонт]])</f>
        <v>49591146</v>
      </c>
      <c r="J285" s="10">
        <v>24519500</v>
      </c>
      <c r="K285" s="10">
        <v>23866006</v>
      </c>
      <c r="L285" s="10">
        <v>1205640</v>
      </c>
    </row>
    <row r="286" spans="1:12" hidden="1">
      <c r="A286" s="1" t="s">
        <v>287</v>
      </c>
      <c r="B286" s="1" t="s">
        <v>286</v>
      </c>
      <c r="C286" s="1">
        <v>2021</v>
      </c>
      <c r="D286" s="39" t="s">
        <v>72</v>
      </c>
      <c r="E286" s="1">
        <v>30</v>
      </c>
      <c r="F286" s="10">
        <v>1</v>
      </c>
      <c r="G286" s="10">
        <v>41</v>
      </c>
      <c r="H286" s="10">
        <v>10</v>
      </c>
      <c r="I286" s="10">
        <f>SUM(Раздел2[[#This Row],[Расходы на мероприятия]:[Расходы на ремонт]])</f>
        <v>27816217</v>
      </c>
      <c r="J286" s="10">
        <v>19622817</v>
      </c>
      <c r="K286" s="10">
        <v>8193400</v>
      </c>
      <c r="L286" s="10">
        <v>0</v>
      </c>
    </row>
    <row r="287" spans="1:12" hidden="1">
      <c r="A287" s="1" t="s">
        <v>287</v>
      </c>
      <c r="B287" s="1" t="s">
        <v>286</v>
      </c>
      <c r="C287" s="1">
        <v>2021</v>
      </c>
      <c r="D287" s="39" t="s">
        <v>73</v>
      </c>
      <c r="E287" s="1">
        <v>31</v>
      </c>
      <c r="F287" s="10">
        <f>SUM(F288:F289)</f>
        <v>60</v>
      </c>
      <c r="G287" s="10">
        <f>SUM(G288:G289)</f>
        <v>173</v>
      </c>
      <c r="H287" s="10">
        <f>SUM(H288:H289)</f>
        <v>0</v>
      </c>
      <c r="I287" s="10">
        <f>SUM(I288:I289)</f>
        <v>60339600</v>
      </c>
      <c r="J287" s="10">
        <f>SUM(J288:J289)</f>
        <v>60339600</v>
      </c>
      <c r="K287" s="10">
        <f>SUM(K288:K289)</f>
        <v>0</v>
      </c>
      <c r="L287" s="10">
        <f>SUM(L288:L289)</f>
        <v>0</v>
      </c>
    </row>
    <row r="288" spans="1:12" hidden="1">
      <c r="A288" s="1" t="s">
        <v>287</v>
      </c>
      <c r="B288" s="1" t="s">
        <v>286</v>
      </c>
      <c r="C288" s="1">
        <v>2021</v>
      </c>
      <c r="D288" s="39" t="s">
        <v>74</v>
      </c>
      <c r="E288" s="1">
        <v>32</v>
      </c>
      <c r="F288" s="10">
        <v>52</v>
      </c>
      <c r="G288" s="10">
        <v>113</v>
      </c>
      <c r="H288" s="10">
        <v>0</v>
      </c>
      <c r="I288" s="10">
        <f>SUM(Раздел2[[#This Row],[Расходы на мероприятия]:[Расходы на ремонт]])</f>
        <v>60339600</v>
      </c>
      <c r="J288" s="10">
        <v>60339600</v>
      </c>
      <c r="K288" s="10">
        <v>0</v>
      </c>
      <c r="L288" s="10">
        <v>0</v>
      </c>
    </row>
    <row r="289" spans="1:12" hidden="1">
      <c r="A289" s="1" t="s">
        <v>287</v>
      </c>
      <c r="B289" s="1" t="s">
        <v>286</v>
      </c>
      <c r="C289" s="1">
        <v>2021</v>
      </c>
      <c r="D289" s="39" t="s">
        <v>75</v>
      </c>
      <c r="E289" s="1">
        <v>33</v>
      </c>
      <c r="F289" s="10">
        <v>8</v>
      </c>
      <c r="G289" s="10">
        <v>60</v>
      </c>
      <c r="H289" s="10">
        <v>0</v>
      </c>
      <c r="I289" s="10">
        <f>SUM(Раздел2[[#This Row],[Расходы на мероприятия]:[Расходы на ремонт]])</f>
        <v>0</v>
      </c>
      <c r="J289" s="10">
        <v>0</v>
      </c>
      <c r="K289" s="10">
        <v>0</v>
      </c>
      <c r="L289" s="10">
        <v>0</v>
      </c>
    </row>
    <row r="290" spans="1:12" hidden="1">
      <c r="A290" s="1" t="s">
        <v>288</v>
      </c>
      <c r="B290" s="1" t="s">
        <v>286</v>
      </c>
      <c r="C290" s="1">
        <v>2021</v>
      </c>
      <c r="D290" s="39" t="s">
        <v>70</v>
      </c>
      <c r="E290" s="1">
        <v>28</v>
      </c>
      <c r="F290" s="10">
        <f>SUM(F291:F292)</f>
        <v>2</v>
      </c>
      <c r="G290" s="10">
        <f>SUM(G291:G292)</f>
        <v>46</v>
      </c>
      <c r="H290" s="10">
        <f>SUM(H291:H292)</f>
        <v>43</v>
      </c>
      <c r="I290" s="10">
        <f>SUM(I291:I292)</f>
        <v>20109459</v>
      </c>
      <c r="J290" s="10">
        <f>SUM(J291:J292)</f>
        <v>5350000</v>
      </c>
      <c r="K290" s="10">
        <f>SUM(K291:K292)</f>
        <v>14759459</v>
      </c>
      <c r="L290" s="10">
        <f>SUM(L291:L292)</f>
        <v>0</v>
      </c>
    </row>
    <row r="291" spans="1:12" hidden="1">
      <c r="A291" s="1" t="s">
        <v>288</v>
      </c>
      <c r="B291" s="1" t="s">
        <v>286</v>
      </c>
      <c r="C291" s="1">
        <v>2021</v>
      </c>
      <c r="D291" s="39" t="s">
        <v>71</v>
      </c>
      <c r="E291" s="1">
        <v>29</v>
      </c>
      <c r="F291" s="10">
        <v>1</v>
      </c>
      <c r="G291" s="10">
        <v>13</v>
      </c>
      <c r="H291" s="10">
        <v>10</v>
      </c>
      <c r="I291" s="10">
        <f>SUM(Раздел2[[#This Row],[Расходы на мероприятия]:[Расходы на ремонт]])</f>
        <v>11715400</v>
      </c>
      <c r="J291" s="10">
        <v>5350000</v>
      </c>
      <c r="K291" s="10">
        <v>6365400</v>
      </c>
      <c r="L291" s="10">
        <v>0</v>
      </c>
    </row>
    <row r="292" spans="1:12" hidden="1">
      <c r="A292" s="1" t="s">
        <v>288</v>
      </c>
      <c r="B292" s="1" t="s">
        <v>286</v>
      </c>
      <c r="C292" s="1">
        <v>2021</v>
      </c>
      <c r="D292" s="39" t="s">
        <v>72</v>
      </c>
      <c r="E292" s="1">
        <v>30</v>
      </c>
      <c r="F292" s="10">
        <v>1</v>
      </c>
      <c r="G292" s="10">
        <v>33</v>
      </c>
      <c r="H292" s="10">
        <v>33</v>
      </c>
      <c r="I292" s="10">
        <f>SUM(Раздел2[[#This Row],[Расходы на мероприятия]:[Расходы на ремонт]])</f>
        <v>8394059</v>
      </c>
      <c r="J292" s="10">
        <v>0</v>
      </c>
      <c r="K292" s="10">
        <v>8394059</v>
      </c>
      <c r="L292" s="10">
        <v>0</v>
      </c>
    </row>
    <row r="293" spans="1:12" hidden="1">
      <c r="A293" s="1" t="s">
        <v>288</v>
      </c>
      <c r="B293" s="1" t="s">
        <v>286</v>
      </c>
      <c r="C293" s="1">
        <v>2021</v>
      </c>
      <c r="D293" s="39" t="s">
        <v>73</v>
      </c>
      <c r="E293" s="1">
        <v>31</v>
      </c>
      <c r="F293" s="10">
        <f>SUM(F294:F295)</f>
        <v>0</v>
      </c>
      <c r="G293" s="10">
        <f>SUM(G294:G295)</f>
        <v>0</v>
      </c>
      <c r="H293" s="10">
        <f>SUM(H294:H295)</f>
        <v>0</v>
      </c>
      <c r="I293" s="10">
        <f>SUM(I294:I295)</f>
        <v>0</v>
      </c>
      <c r="J293" s="10">
        <f>SUM(J294:J295)</f>
        <v>0</v>
      </c>
      <c r="K293" s="10">
        <f>SUM(K294:K295)</f>
        <v>0</v>
      </c>
      <c r="L293" s="10">
        <f>SUM(L294:L295)</f>
        <v>0</v>
      </c>
    </row>
    <row r="294" spans="1:12" hidden="1">
      <c r="A294" s="1" t="s">
        <v>288</v>
      </c>
      <c r="B294" s="1" t="s">
        <v>286</v>
      </c>
      <c r="C294" s="1">
        <v>2021</v>
      </c>
      <c r="D294" s="39" t="s">
        <v>74</v>
      </c>
      <c r="E294" s="1">
        <v>32</v>
      </c>
      <c r="F294" s="10">
        <v>0</v>
      </c>
      <c r="G294" s="10">
        <v>0</v>
      </c>
      <c r="H294" s="10">
        <v>0</v>
      </c>
      <c r="I294" s="10">
        <f>SUM(Раздел2[[#This Row],[Расходы на мероприятия]:[Расходы на ремонт]])</f>
        <v>0</v>
      </c>
      <c r="J294" s="10">
        <v>0</v>
      </c>
      <c r="K294" s="10">
        <v>0</v>
      </c>
      <c r="L294" s="10">
        <v>0</v>
      </c>
    </row>
    <row r="295" spans="1:12" hidden="1">
      <c r="A295" s="1" t="s">
        <v>288</v>
      </c>
      <c r="B295" s="1" t="s">
        <v>286</v>
      </c>
      <c r="C295" s="1">
        <v>2021</v>
      </c>
      <c r="D295" s="39" t="s">
        <v>75</v>
      </c>
      <c r="E295" s="1">
        <v>33</v>
      </c>
      <c r="F295" s="10">
        <v>0</v>
      </c>
      <c r="G295" s="10">
        <v>0</v>
      </c>
      <c r="H295" s="10">
        <v>0</v>
      </c>
      <c r="I295" s="10">
        <f>SUM(Раздел2[[#This Row],[Расходы на мероприятия]:[Расходы на ремонт]])</f>
        <v>0</v>
      </c>
      <c r="J295" s="10">
        <v>0</v>
      </c>
      <c r="K295" s="10">
        <v>0</v>
      </c>
      <c r="L295" s="10">
        <v>0</v>
      </c>
    </row>
    <row r="296" spans="1:12" hidden="1">
      <c r="A296" s="1" t="s">
        <v>298</v>
      </c>
      <c r="B296" s="1" t="s">
        <v>296</v>
      </c>
      <c r="C296" s="1">
        <v>2021</v>
      </c>
      <c r="D296" s="39" t="s">
        <v>70</v>
      </c>
      <c r="E296" s="1">
        <v>28</v>
      </c>
      <c r="F296" s="10">
        <f>SUM(F297:F298)</f>
        <v>2</v>
      </c>
      <c r="G296" s="10">
        <f>SUM(G297:G298)</f>
        <v>56</v>
      </c>
      <c r="H296" s="10">
        <f>SUM(H297:H298)</f>
        <v>1</v>
      </c>
      <c r="I296" s="10">
        <f>SUM(I297:I298)</f>
        <v>15612668</v>
      </c>
      <c r="J296" s="10">
        <f>SUM(J297:J298)</f>
        <v>2125705</v>
      </c>
      <c r="K296" s="10">
        <f>SUM(K297:K298)</f>
        <v>13486963</v>
      </c>
      <c r="L296" s="10">
        <f>SUM(L297:L298)</f>
        <v>0</v>
      </c>
    </row>
    <row r="297" spans="1:12" hidden="1">
      <c r="A297" s="1" t="s">
        <v>298</v>
      </c>
      <c r="B297" s="1" t="s">
        <v>296</v>
      </c>
      <c r="C297" s="1">
        <v>2021</v>
      </c>
      <c r="D297" s="39" t="s">
        <v>71</v>
      </c>
      <c r="E297" s="1">
        <v>29</v>
      </c>
      <c r="F297" s="10">
        <v>1</v>
      </c>
      <c r="G297" s="10">
        <v>23</v>
      </c>
      <c r="H297" s="10">
        <v>1</v>
      </c>
      <c r="I297" s="10">
        <f>SUM(Раздел2[[#This Row],[Расходы на мероприятия]:[Расходы на ремонт]])</f>
        <v>3772380</v>
      </c>
      <c r="K297" s="10">
        <v>3772380</v>
      </c>
      <c r="L297" s="10">
        <v>0</v>
      </c>
    </row>
    <row r="298" spans="1:12" hidden="1">
      <c r="A298" s="1" t="s">
        <v>298</v>
      </c>
      <c r="B298" s="1" t="s">
        <v>296</v>
      </c>
      <c r="C298" s="1">
        <v>2021</v>
      </c>
      <c r="D298" s="39" t="s">
        <v>72</v>
      </c>
      <c r="E298" s="1">
        <v>30</v>
      </c>
      <c r="F298" s="10">
        <v>1</v>
      </c>
      <c r="G298" s="10">
        <v>33</v>
      </c>
      <c r="I298" s="10">
        <f>SUM(Раздел2[[#This Row],[Расходы на мероприятия]:[Расходы на ремонт]])</f>
        <v>11840288</v>
      </c>
      <c r="J298" s="10">
        <v>2125705</v>
      </c>
      <c r="K298" s="10">
        <v>9714583</v>
      </c>
      <c r="L298" s="10">
        <v>0</v>
      </c>
    </row>
    <row r="299" spans="1:12" hidden="1">
      <c r="A299" s="1" t="s">
        <v>298</v>
      </c>
      <c r="B299" s="1" t="s">
        <v>296</v>
      </c>
      <c r="C299" s="1">
        <v>2021</v>
      </c>
      <c r="D299" s="39" t="s">
        <v>73</v>
      </c>
      <c r="E299" s="1">
        <v>31</v>
      </c>
      <c r="F299" s="10">
        <f>SUM(F300:F301)</f>
        <v>17</v>
      </c>
      <c r="G299" s="10">
        <f>SUM(G300:G301)</f>
        <v>77</v>
      </c>
      <c r="H299" s="10">
        <f>SUM(H300:H301)</f>
        <v>30</v>
      </c>
      <c r="I299" s="10">
        <f>SUM(I300:I301)</f>
        <v>12928689</v>
      </c>
      <c r="J299" s="10">
        <f>SUM(J300:J301)</f>
        <v>750000</v>
      </c>
      <c r="K299" s="10">
        <f>SUM(K300:K301)</f>
        <v>12178689</v>
      </c>
      <c r="L299" s="10">
        <f>SUM(L300:L301)</f>
        <v>0</v>
      </c>
    </row>
    <row r="300" spans="1:12" hidden="1">
      <c r="A300" s="1" t="s">
        <v>298</v>
      </c>
      <c r="B300" s="1" t="s">
        <v>296</v>
      </c>
      <c r="C300" s="1">
        <v>2021</v>
      </c>
      <c r="D300" s="39" t="s">
        <v>74</v>
      </c>
      <c r="E300" s="1">
        <v>32</v>
      </c>
      <c r="F300" s="10">
        <v>14</v>
      </c>
      <c r="G300" s="10">
        <v>14</v>
      </c>
      <c r="I300" s="10">
        <f>SUM(Раздел2[[#This Row],[Расходы на мероприятия]:[Расходы на ремонт]])</f>
        <v>4110000</v>
      </c>
      <c r="J300" s="10">
        <v>750000</v>
      </c>
      <c r="K300" s="10">
        <v>3360000</v>
      </c>
      <c r="L300" s="10">
        <v>0</v>
      </c>
    </row>
    <row r="301" spans="1:12" hidden="1">
      <c r="A301" s="1" t="s">
        <v>298</v>
      </c>
      <c r="B301" s="1" t="s">
        <v>296</v>
      </c>
      <c r="C301" s="1">
        <v>2021</v>
      </c>
      <c r="D301" s="39" t="s">
        <v>75</v>
      </c>
      <c r="E301" s="1">
        <v>33</v>
      </c>
      <c r="F301" s="10">
        <v>3</v>
      </c>
      <c r="G301" s="10">
        <v>63</v>
      </c>
      <c r="H301" s="10">
        <v>30</v>
      </c>
      <c r="I301" s="10">
        <f>SUM(Раздел2[[#This Row],[Расходы на мероприятия]:[Расходы на ремонт]])</f>
        <v>8818689</v>
      </c>
      <c r="K301" s="10">
        <v>8818689</v>
      </c>
      <c r="L301" s="10">
        <v>0</v>
      </c>
    </row>
    <row r="302" spans="1:12" hidden="1">
      <c r="A302" s="1" t="s">
        <v>284</v>
      </c>
      <c r="B302" s="1" t="s">
        <v>283</v>
      </c>
      <c r="C302" s="1">
        <v>2021</v>
      </c>
      <c r="D302" s="39" t="s">
        <v>70</v>
      </c>
      <c r="E302" s="1">
        <v>28</v>
      </c>
      <c r="F302" s="10">
        <f>SUM(F303:F304)</f>
        <v>2</v>
      </c>
      <c r="G302" s="10">
        <f>SUM(G303:G304)</f>
        <v>33</v>
      </c>
      <c r="H302" s="10">
        <f>SUM(H303:H304)</f>
        <v>33</v>
      </c>
      <c r="I302" s="10">
        <f>SUM(I303:I304)</f>
        <v>14000000</v>
      </c>
      <c r="J302" s="10">
        <f>SUM(J303:J304)</f>
        <v>2100000</v>
      </c>
      <c r="K302" s="10">
        <f>SUM(K303:K304)</f>
        <v>2264000</v>
      </c>
      <c r="L302" s="10">
        <f>SUM(L303:L304)</f>
        <v>9636000</v>
      </c>
    </row>
    <row r="303" spans="1:12" hidden="1">
      <c r="A303" s="1" t="s">
        <v>284</v>
      </c>
      <c r="B303" s="1" t="s">
        <v>283</v>
      </c>
      <c r="C303" s="1">
        <v>2021</v>
      </c>
      <c r="D303" s="39" t="s">
        <v>71</v>
      </c>
      <c r="E303" s="1">
        <v>29</v>
      </c>
      <c r="F303" s="10">
        <v>1</v>
      </c>
      <c r="G303" s="10">
        <v>3</v>
      </c>
      <c r="H303" s="10">
        <v>3</v>
      </c>
      <c r="I303" s="10">
        <f>SUM(Раздел2[[#This Row],[Расходы на мероприятия]:[Расходы на ремонт]])</f>
        <v>0</v>
      </c>
      <c r="J303" s="10">
        <v>0</v>
      </c>
      <c r="K303" s="10">
        <v>0</v>
      </c>
      <c r="L303" s="10">
        <v>0</v>
      </c>
    </row>
    <row r="304" spans="1:12" hidden="1">
      <c r="A304" s="1" t="s">
        <v>284</v>
      </c>
      <c r="B304" s="1" t="s">
        <v>283</v>
      </c>
      <c r="C304" s="1">
        <v>2021</v>
      </c>
      <c r="D304" s="39" t="s">
        <v>72</v>
      </c>
      <c r="E304" s="1">
        <v>30</v>
      </c>
      <c r="F304" s="10">
        <v>1</v>
      </c>
      <c r="G304" s="10">
        <v>30</v>
      </c>
      <c r="H304" s="10">
        <v>30</v>
      </c>
      <c r="I304" s="10">
        <f>SUM(Раздел2[[#This Row],[Расходы на мероприятия]:[Расходы на ремонт]])</f>
        <v>14000000</v>
      </c>
      <c r="J304" s="10">
        <v>2100000</v>
      </c>
      <c r="K304" s="10">
        <v>2264000</v>
      </c>
      <c r="L304" s="10">
        <v>9636000</v>
      </c>
    </row>
    <row r="305" spans="1:12" hidden="1">
      <c r="A305" s="1" t="s">
        <v>284</v>
      </c>
      <c r="B305" s="1" t="s">
        <v>283</v>
      </c>
      <c r="C305" s="1">
        <v>2021</v>
      </c>
      <c r="D305" s="39" t="s">
        <v>73</v>
      </c>
      <c r="E305" s="1">
        <v>31</v>
      </c>
      <c r="F305" s="10">
        <f>SUM(F306:F307)</f>
        <v>31</v>
      </c>
      <c r="G305" s="10">
        <f>SUM(G306:G307)</f>
        <v>113</v>
      </c>
      <c r="H305" s="10">
        <f>SUM(H306:H307)</f>
        <v>36</v>
      </c>
      <c r="I305" s="10">
        <f>SUM(I306:I307)</f>
        <v>3939189</v>
      </c>
      <c r="J305" s="10">
        <f>SUM(J306:J307)</f>
        <v>1766470</v>
      </c>
      <c r="K305" s="10">
        <f>SUM(K306:K307)</f>
        <v>1837419</v>
      </c>
      <c r="L305" s="10">
        <f>SUM(L306:L307)</f>
        <v>335300</v>
      </c>
    </row>
    <row r="306" spans="1:12" hidden="1">
      <c r="A306" s="1" t="s">
        <v>284</v>
      </c>
      <c r="B306" s="1" t="s">
        <v>283</v>
      </c>
      <c r="C306" s="1">
        <v>2021</v>
      </c>
      <c r="D306" s="39" t="s">
        <v>74</v>
      </c>
      <c r="E306" s="1">
        <v>32</v>
      </c>
      <c r="F306" s="10">
        <v>10</v>
      </c>
      <c r="G306" s="10">
        <v>19</v>
      </c>
      <c r="H306" s="10">
        <v>5</v>
      </c>
      <c r="I306" s="10">
        <f>SUM(Раздел2[[#This Row],[Расходы на мероприятия]:[Расходы на ремонт]])</f>
        <v>1012745</v>
      </c>
      <c r="J306" s="10">
        <v>1011564</v>
      </c>
      <c r="K306" s="10">
        <v>1181</v>
      </c>
      <c r="L306" s="10">
        <v>0</v>
      </c>
    </row>
    <row r="307" spans="1:12" hidden="1">
      <c r="A307" s="1" t="s">
        <v>284</v>
      </c>
      <c r="B307" s="1" t="s">
        <v>283</v>
      </c>
      <c r="C307" s="1">
        <v>2021</v>
      </c>
      <c r="D307" s="39" t="s">
        <v>75</v>
      </c>
      <c r="E307" s="1">
        <v>33</v>
      </c>
      <c r="F307" s="10">
        <v>21</v>
      </c>
      <c r="G307" s="10">
        <v>94</v>
      </c>
      <c r="H307" s="10">
        <v>31</v>
      </c>
      <c r="I307" s="10">
        <f>SUM(Раздел2[[#This Row],[Расходы на мероприятия]:[Расходы на ремонт]])</f>
        <v>2926444</v>
      </c>
      <c r="J307" s="10">
        <v>754906</v>
      </c>
      <c r="K307" s="10">
        <v>1836238</v>
      </c>
      <c r="L307" s="10">
        <v>335300</v>
      </c>
    </row>
    <row r="308" spans="1:12" hidden="1">
      <c r="A308" s="1" t="s">
        <v>285</v>
      </c>
      <c r="B308" s="1" t="s">
        <v>283</v>
      </c>
      <c r="C308" s="1">
        <v>2021</v>
      </c>
      <c r="D308" s="39" t="s">
        <v>70</v>
      </c>
      <c r="E308" s="1">
        <v>28</v>
      </c>
      <c r="F308" s="10">
        <f>SUM(F309:F310)</f>
        <v>2</v>
      </c>
      <c r="G308" s="10">
        <f>SUM(G309:G310)</f>
        <v>17</v>
      </c>
      <c r="H308" s="10">
        <f>SUM(H309:H310)</f>
        <v>0</v>
      </c>
      <c r="I308" s="10">
        <f>SUM(I309:I310)</f>
        <v>30082468</v>
      </c>
      <c r="J308" s="10">
        <f>SUM(J309:J310)</f>
        <v>13764459</v>
      </c>
      <c r="K308" s="10">
        <f>SUM(K309:K310)</f>
        <v>16318009</v>
      </c>
      <c r="L308" s="10">
        <f>SUM(L309:L310)</f>
        <v>0</v>
      </c>
    </row>
    <row r="309" spans="1:12" hidden="1">
      <c r="A309" s="1" t="s">
        <v>285</v>
      </c>
      <c r="B309" s="1" t="s">
        <v>283</v>
      </c>
      <c r="C309" s="1">
        <v>2021</v>
      </c>
      <c r="D309" s="39" t="s">
        <v>71</v>
      </c>
      <c r="E309" s="1">
        <v>29</v>
      </c>
      <c r="F309" s="10">
        <v>1</v>
      </c>
      <c r="G309" s="10">
        <v>3</v>
      </c>
      <c r="H309" s="10">
        <v>0</v>
      </c>
      <c r="I309" s="10">
        <f>SUM(Раздел2[[#This Row],[Расходы на мероприятия]:[Расходы на ремонт]])</f>
        <v>18800006</v>
      </c>
      <c r="J309" s="10">
        <v>13361750</v>
      </c>
      <c r="K309" s="10">
        <v>5438256</v>
      </c>
      <c r="L309" s="10">
        <v>0</v>
      </c>
    </row>
    <row r="310" spans="1:12" hidden="1">
      <c r="A310" s="1" t="s">
        <v>285</v>
      </c>
      <c r="B310" s="1" t="s">
        <v>283</v>
      </c>
      <c r="C310" s="1">
        <v>2021</v>
      </c>
      <c r="D310" s="39" t="s">
        <v>72</v>
      </c>
      <c r="E310" s="1">
        <v>30</v>
      </c>
      <c r="F310" s="10">
        <v>1</v>
      </c>
      <c r="G310" s="10">
        <v>14</v>
      </c>
      <c r="I310" s="10">
        <f>SUM(Раздел2[[#This Row],[Расходы на мероприятия]:[Расходы на ремонт]])</f>
        <v>11282462</v>
      </c>
      <c r="J310" s="10">
        <v>402709</v>
      </c>
      <c r="K310" s="10">
        <v>10879753</v>
      </c>
    </row>
    <row r="311" spans="1:12" hidden="1">
      <c r="A311" s="1" t="s">
        <v>285</v>
      </c>
      <c r="B311" s="1" t="s">
        <v>283</v>
      </c>
      <c r="C311" s="1">
        <v>2021</v>
      </c>
      <c r="D311" s="39" t="s">
        <v>73</v>
      </c>
      <c r="E311" s="1">
        <v>31</v>
      </c>
      <c r="F311" s="10">
        <f>SUM(F312:F313)</f>
        <v>23</v>
      </c>
      <c r="G311" s="10">
        <f>SUM(G312:G313)</f>
        <v>80</v>
      </c>
      <c r="H311" s="10">
        <f>SUM(H312:H313)</f>
        <v>12</v>
      </c>
      <c r="I311" s="10">
        <f>SUM(I312:I313)</f>
        <v>48652340</v>
      </c>
      <c r="J311" s="10">
        <f>SUM(J312:J313)</f>
        <v>18869089</v>
      </c>
      <c r="K311" s="10">
        <f>SUM(K312:K313)</f>
        <v>29751322</v>
      </c>
      <c r="L311" s="10">
        <f>SUM(L312:L313)</f>
        <v>31929</v>
      </c>
    </row>
    <row r="312" spans="1:12" hidden="1">
      <c r="A312" s="1" t="s">
        <v>285</v>
      </c>
      <c r="B312" s="1" t="s">
        <v>283</v>
      </c>
      <c r="C312" s="1">
        <v>2021</v>
      </c>
      <c r="D312" s="39" t="s">
        <v>74</v>
      </c>
      <c r="E312" s="1">
        <v>32</v>
      </c>
      <c r="F312" s="10">
        <v>20</v>
      </c>
      <c r="G312" s="10">
        <v>46</v>
      </c>
      <c r="H312" s="10">
        <v>9</v>
      </c>
      <c r="I312" s="10">
        <f>SUM(Раздел2[[#This Row],[Расходы на мероприятия]:[Расходы на ремонт]])</f>
        <v>35018821</v>
      </c>
      <c r="J312" s="10">
        <v>18469089</v>
      </c>
      <c r="K312" s="10">
        <v>16517803</v>
      </c>
      <c r="L312" s="10">
        <v>31929</v>
      </c>
    </row>
    <row r="313" spans="1:12" hidden="1">
      <c r="A313" s="1" t="s">
        <v>285</v>
      </c>
      <c r="B313" s="1" t="s">
        <v>283</v>
      </c>
      <c r="C313" s="1">
        <v>2021</v>
      </c>
      <c r="D313" s="39" t="s">
        <v>75</v>
      </c>
      <c r="E313" s="1">
        <v>33</v>
      </c>
      <c r="F313" s="10">
        <v>3</v>
      </c>
      <c r="G313" s="10">
        <v>34</v>
      </c>
      <c r="H313" s="10">
        <v>3</v>
      </c>
      <c r="I313" s="10">
        <f>SUM(Раздел2[[#This Row],[Расходы на мероприятия]:[Расходы на ремонт]])</f>
        <v>13633519</v>
      </c>
      <c r="J313" s="10">
        <v>400000</v>
      </c>
      <c r="K313" s="10">
        <v>13233519</v>
      </c>
    </row>
    <row r="314" spans="1:12" hidden="1">
      <c r="A314" s="1" t="s">
        <v>299</v>
      </c>
      <c r="B314" s="1" t="s">
        <v>296</v>
      </c>
      <c r="C314" s="1">
        <v>2021</v>
      </c>
      <c r="D314" s="39" t="s">
        <v>70</v>
      </c>
      <c r="E314" s="1">
        <v>28</v>
      </c>
      <c r="F314" s="10">
        <f>SUM(F315:F316)</f>
        <v>2</v>
      </c>
      <c r="G314" s="10">
        <f>SUM(G315:G316)</f>
        <v>39</v>
      </c>
      <c r="H314" s="10">
        <f>SUM(H315:H316)</f>
        <v>0</v>
      </c>
      <c r="I314" s="10">
        <f>SUM(I315:I316)</f>
        <v>344463507</v>
      </c>
      <c r="J314" s="10">
        <f>SUM(J315:J316)</f>
        <v>276062160</v>
      </c>
      <c r="K314" s="10">
        <f>SUM(K315:K316)</f>
        <v>53601347</v>
      </c>
      <c r="L314" s="10">
        <f>SUM(L315:L316)</f>
        <v>14800000</v>
      </c>
    </row>
    <row r="315" spans="1:12" hidden="1">
      <c r="A315" s="1" t="s">
        <v>299</v>
      </c>
      <c r="B315" s="1" t="s">
        <v>296</v>
      </c>
      <c r="C315" s="1">
        <v>2021</v>
      </c>
      <c r="D315" s="39" t="s">
        <v>71</v>
      </c>
      <c r="E315" s="1">
        <v>29</v>
      </c>
      <c r="F315" s="10">
        <v>1</v>
      </c>
      <c r="G315" s="10">
        <v>22</v>
      </c>
      <c r="H315" s="10">
        <v>0</v>
      </c>
      <c r="I315" s="10">
        <f>SUM(Раздел2[[#This Row],[Расходы на мероприятия]:[Расходы на ремонт]])</f>
        <v>289106608</v>
      </c>
      <c r="J315" s="10">
        <v>265198705</v>
      </c>
      <c r="K315" s="10">
        <v>23907903</v>
      </c>
      <c r="L315" s="10">
        <v>0</v>
      </c>
    </row>
    <row r="316" spans="1:12" hidden="1">
      <c r="A316" s="1" t="s">
        <v>299</v>
      </c>
      <c r="B316" s="1" t="s">
        <v>296</v>
      </c>
      <c r="C316" s="1">
        <v>2021</v>
      </c>
      <c r="D316" s="39" t="s">
        <v>72</v>
      </c>
      <c r="E316" s="1">
        <v>30</v>
      </c>
      <c r="F316" s="10">
        <v>1</v>
      </c>
      <c r="G316" s="10">
        <v>17</v>
      </c>
      <c r="H316" s="10">
        <v>0</v>
      </c>
      <c r="I316" s="10">
        <f>SUM(Раздел2[[#This Row],[Расходы на мероприятия]:[Расходы на ремонт]])</f>
        <v>55356899</v>
      </c>
      <c r="J316" s="10">
        <v>10863455</v>
      </c>
      <c r="K316" s="10">
        <v>29693444</v>
      </c>
      <c r="L316" s="10">
        <v>14800000</v>
      </c>
    </row>
    <row r="317" spans="1:12" hidden="1">
      <c r="A317" s="1" t="s">
        <v>299</v>
      </c>
      <c r="B317" s="1" t="s">
        <v>296</v>
      </c>
      <c r="C317" s="1">
        <v>2021</v>
      </c>
      <c r="D317" s="39" t="s">
        <v>73</v>
      </c>
      <c r="E317" s="1">
        <v>31</v>
      </c>
      <c r="F317" s="10">
        <f>SUM(F318:F319)</f>
        <v>40</v>
      </c>
      <c r="G317" s="10">
        <f>SUM(G318:G319)</f>
        <v>309</v>
      </c>
      <c r="H317" s="10">
        <f>SUM(H318:H319)</f>
        <v>1</v>
      </c>
      <c r="I317" s="10">
        <f>SUM(I318:I319)</f>
        <v>46297702</v>
      </c>
      <c r="J317" s="10">
        <f>SUM(J318:J319)</f>
        <v>5065112</v>
      </c>
      <c r="K317" s="10">
        <f>SUM(K318:K319)</f>
        <v>30855757</v>
      </c>
      <c r="L317" s="10">
        <f>SUM(L318:L319)</f>
        <v>10376833</v>
      </c>
    </row>
    <row r="318" spans="1:12" hidden="1">
      <c r="A318" s="1" t="s">
        <v>299</v>
      </c>
      <c r="B318" s="1" t="s">
        <v>296</v>
      </c>
      <c r="C318" s="1">
        <v>2021</v>
      </c>
      <c r="D318" s="39" t="s">
        <v>74</v>
      </c>
      <c r="E318" s="1">
        <v>32</v>
      </c>
      <c r="F318" s="10">
        <v>25</v>
      </c>
      <c r="G318" s="10">
        <v>70</v>
      </c>
      <c r="H318" s="10">
        <v>0</v>
      </c>
      <c r="I318" s="10">
        <f>SUM(Раздел2[[#This Row],[Расходы на мероприятия]:[Расходы на ремонт]])</f>
        <v>10005524</v>
      </c>
      <c r="J318" s="10">
        <v>3677045</v>
      </c>
      <c r="K318" s="10">
        <v>6328479</v>
      </c>
      <c r="L318" s="10">
        <v>0</v>
      </c>
    </row>
    <row r="319" spans="1:12" hidden="1">
      <c r="A319" s="1" t="s">
        <v>299</v>
      </c>
      <c r="B319" s="1" t="s">
        <v>296</v>
      </c>
      <c r="C319" s="1">
        <v>2021</v>
      </c>
      <c r="D319" s="39" t="s">
        <v>75</v>
      </c>
      <c r="E319" s="1">
        <v>33</v>
      </c>
      <c r="F319" s="10">
        <v>15</v>
      </c>
      <c r="G319" s="10">
        <v>239</v>
      </c>
      <c r="H319" s="10">
        <v>1</v>
      </c>
      <c r="I319" s="10">
        <f>SUM(Раздел2[[#This Row],[Расходы на мероприятия]:[Расходы на ремонт]])</f>
        <v>36292178</v>
      </c>
      <c r="J319" s="10">
        <v>1388067</v>
      </c>
      <c r="K319" s="10">
        <v>24527278</v>
      </c>
      <c r="L319" s="10">
        <v>10376833</v>
      </c>
    </row>
    <row r="320" spans="1:12" hidden="1">
      <c r="A320" s="1" t="s">
        <v>279</v>
      </c>
      <c r="B320" s="1" t="s">
        <v>277</v>
      </c>
      <c r="C320" s="1">
        <v>2021</v>
      </c>
      <c r="D320" s="39" t="s">
        <v>70</v>
      </c>
      <c r="E320" s="1">
        <v>28</v>
      </c>
      <c r="F320" s="10">
        <f>SUM(F321:F322)</f>
        <v>3</v>
      </c>
      <c r="G320" s="10">
        <f>SUM(G321:G322)</f>
        <v>103</v>
      </c>
      <c r="H320" s="10">
        <f>SUM(H321:H322)</f>
        <v>45</v>
      </c>
      <c r="I320" s="10">
        <f>SUM(I321:I322)</f>
        <v>80548397</v>
      </c>
      <c r="J320" s="10">
        <f>SUM(J321:J322)</f>
        <v>31509489</v>
      </c>
      <c r="K320" s="10">
        <f>SUM(K321:K322)</f>
        <v>39056405</v>
      </c>
      <c r="L320" s="10">
        <f>SUM(L321:L322)</f>
        <v>9982503</v>
      </c>
    </row>
    <row r="321" spans="1:12" hidden="1">
      <c r="A321" s="1" t="s">
        <v>279</v>
      </c>
      <c r="B321" s="1" t="s">
        <v>277</v>
      </c>
      <c r="C321" s="1">
        <v>2021</v>
      </c>
      <c r="D321" s="39" t="s">
        <v>71</v>
      </c>
      <c r="E321" s="1">
        <v>29</v>
      </c>
      <c r="F321" s="10">
        <v>1</v>
      </c>
      <c r="G321" s="10">
        <v>9</v>
      </c>
      <c r="H321" s="10">
        <v>9</v>
      </c>
      <c r="I321" s="10">
        <f>SUM(Раздел2[[#This Row],[Расходы на мероприятия]:[Расходы на ремонт]])</f>
        <v>8218940</v>
      </c>
      <c r="J321" s="10">
        <v>3566242</v>
      </c>
      <c r="K321" s="10">
        <v>4652698</v>
      </c>
      <c r="L321" s="10">
        <v>0</v>
      </c>
    </row>
    <row r="322" spans="1:12" hidden="1">
      <c r="A322" s="1" t="s">
        <v>279</v>
      </c>
      <c r="B322" s="1" t="s">
        <v>277</v>
      </c>
      <c r="C322" s="1">
        <v>2021</v>
      </c>
      <c r="D322" s="39" t="s">
        <v>72</v>
      </c>
      <c r="E322" s="1">
        <v>30</v>
      </c>
      <c r="F322" s="10">
        <v>2</v>
      </c>
      <c r="G322" s="10">
        <v>94</v>
      </c>
      <c r="H322" s="10">
        <v>36</v>
      </c>
      <c r="I322" s="10">
        <f>SUM(Раздел2[[#This Row],[Расходы на мероприятия]:[Расходы на ремонт]])</f>
        <v>72329457</v>
      </c>
      <c r="J322" s="10">
        <v>27943247</v>
      </c>
      <c r="K322" s="10">
        <v>34403707</v>
      </c>
      <c r="L322" s="10">
        <v>9982503</v>
      </c>
    </row>
    <row r="323" spans="1:12" hidden="1">
      <c r="A323" s="1" t="s">
        <v>279</v>
      </c>
      <c r="B323" s="1" t="s">
        <v>277</v>
      </c>
      <c r="C323" s="1">
        <v>2021</v>
      </c>
      <c r="D323" s="39" t="s">
        <v>73</v>
      </c>
      <c r="E323" s="1">
        <v>31</v>
      </c>
      <c r="F323" s="10">
        <f>SUM(F324:F325)</f>
        <v>17</v>
      </c>
      <c r="G323" s="10">
        <f>SUM(G324:G325)</f>
        <v>24</v>
      </c>
      <c r="H323" s="10">
        <f>SUM(H324:H325)</f>
        <v>21</v>
      </c>
      <c r="I323" s="10">
        <f>SUM(I324:I325)</f>
        <v>7318276</v>
      </c>
      <c r="J323" s="10">
        <f>SUM(J324:J325)</f>
        <v>1858806</v>
      </c>
      <c r="K323" s="10">
        <f>SUM(K324:K325)</f>
        <v>5459470</v>
      </c>
      <c r="L323" s="10">
        <f>SUM(L324:L325)</f>
        <v>0</v>
      </c>
    </row>
    <row r="324" spans="1:12" hidden="1">
      <c r="A324" s="1" t="s">
        <v>279</v>
      </c>
      <c r="B324" s="1" t="s">
        <v>277</v>
      </c>
      <c r="C324" s="1">
        <v>2021</v>
      </c>
      <c r="D324" s="39" t="s">
        <v>74</v>
      </c>
      <c r="E324" s="1">
        <v>32</v>
      </c>
      <c r="F324" s="10">
        <v>17</v>
      </c>
      <c r="G324" s="10">
        <v>24</v>
      </c>
      <c r="H324" s="10">
        <v>21</v>
      </c>
      <c r="I324" s="10">
        <f>SUM(Раздел2[[#This Row],[Расходы на мероприятия]:[Расходы на ремонт]])</f>
        <v>7318276</v>
      </c>
      <c r="J324" s="10">
        <v>1858806</v>
      </c>
      <c r="K324" s="10">
        <v>5459470</v>
      </c>
      <c r="L324" s="10">
        <v>0</v>
      </c>
    </row>
    <row r="325" spans="1:12" hidden="1">
      <c r="A325" s="1" t="s">
        <v>279</v>
      </c>
      <c r="B325" s="1" t="s">
        <v>277</v>
      </c>
      <c r="C325" s="1">
        <v>2021</v>
      </c>
      <c r="D325" s="39" t="s">
        <v>75</v>
      </c>
      <c r="E325" s="1">
        <v>33</v>
      </c>
      <c r="F325" s="10">
        <v>0</v>
      </c>
      <c r="G325" s="10">
        <v>0</v>
      </c>
      <c r="H325" s="10">
        <v>0</v>
      </c>
      <c r="I325" s="10">
        <f>SUM(Раздел2[[#This Row],[Расходы на мероприятия]:[Расходы на ремонт]])</f>
        <v>0</v>
      </c>
      <c r="J325" s="10">
        <v>0</v>
      </c>
      <c r="K325" s="10">
        <v>0</v>
      </c>
      <c r="L325" s="10">
        <v>0</v>
      </c>
    </row>
    <row r="326" spans="1:12" hidden="1">
      <c r="A326" s="1" t="s">
        <v>280</v>
      </c>
      <c r="B326" s="1" t="s">
        <v>277</v>
      </c>
      <c r="C326" s="1">
        <v>2021</v>
      </c>
      <c r="D326" s="39" t="s">
        <v>70</v>
      </c>
      <c r="E326" s="1">
        <v>28</v>
      </c>
      <c r="F326" s="10">
        <f>SUM(F327:F328)</f>
        <v>2</v>
      </c>
      <c r="G326" s="10">
        <f>SUM(G327:G328)</f>
        <v>88</v>
      </c>
      <c r="H326" s="10">
        <f>SUM(H327:H328)</f>
        <v>32</v>
      </c>
      <c r="I326" s="10">
        <f>SUM(I327:I328)</f>
        <v>149598830</v>
      </c>
      <c r="J326" s="10">
        <f>SUM(J327:J328)</f>
        <v>109267000</v>
      </c>
      <c r="K326" s="10">
        <f>SUM(K327:K328)</f>
        <v>40331830</v>
      </c>
      <c r="L326" s="10">
        <f>SUM(L327:L328)</f>
        <v>0</v>
      </c>
    </row>
    <row r="327" spans="1:12" hidden="1">
      <c r="A327" s="1" t="s">
        <v>280</v>
      </c>
      <c r="B327" s="1" t="s">
        <v>277</v>
      </c>
      <c r="C327" s="1">
        <v>2021</v>
      </c>
      <c r="D327" s="39" t="s">
        <v>71</v>
      </c>
      <c r="E327" s="1">
        <v>29</v>
      </c>
      <c r="F327" s="10">
        <v>1</v>
      </c>
      <c r="G327" s="10">
        <v>8</v>
      </c>
      <c r="H327" s="10">
        <v>2</v>
      </c>
      <c r="I327" s="10">
        <f>SUM(Раздел2[[#This Row],[Расходы на мероприятия]:[Расходы на ремонт]])</f>
        <v>108508800</v>
      </c>
      <c r="J327" s="10">
        <v>101289300</v>
      </c>
      <c r="K327" s="10">
        <v>7219500</v>
      </c>
      <c r="L327" s="10">
        <v>0</v>
      </c>
    </row>
    <row r="328" spans="1:12" hidden="1">
      <c r="A328" s="1" t="s">
        <v>280</v>
      </c>
      <c r="B328" s="1" t="s">
        <v>277</v>
      </c>
      <c r="C328" s="1">
        <v>2021</v>
      </c>
      <c r="D328" s="39" t="s">
        <v>72</v>
      </c>
      <c r="E328" s="1">
        <v>30</v>
      </c>
      <c r="F328" s="10">
        <v>1</v>
      </c>
      <c r="G328" s="10">
        <v>80</v>
      </c>
      <c r="H328" s="10">
        <v>30</v>
      </c>
      <c r="I328" s="10">
        <f>SUM(Раздел2[[#This Row],[Расходы на мероприятия]:[Расходы на ремонт]])</f>
        <v>41090030</v>
      </c>
      <c r="J328" s="10">
        <v>7977700</v>
      </c>
      <c r="K328" s="10">
        <v>33112330</v>
      </c>
      <c r="L328" s="10">
        <v>0</v>
      </c>
    </row>
    <row r="329" spans="1:12" hidden="1">
      <c r="A329" s="1" t="s">
        <v>280</v>
      </c>
      <c r="B329" s="1" t="s">
        <v>277</v>
      </c>
      <c r="C329" s="1">
        <v>2021</v>
      </c>
      <c r="D329" s="39" t="s">
        <v>73</v>
      </c>
      <c r="E329" s="1">
        <v>31</v>
      </c>
      <c r="F329" s="10">
        <f>SUM(F330:F331)</f>
        <v>21</v>
      </c>
      <c r="G329" s="10">
        <f>SUM(G330:G331)</f>
        <v>138</v>
      </c>
      <c r="H329" s="10">
        <f>SUM(H330:H331)</f>
        <v>9</v>
      </c>
      <c r="I329" s="10">
        <f>SUM(I330:I331)</f>
        <v>19913083</v>
      </c>
      <c r="J329" s="10">
        <f>SUM(J330:J331)</f>
        <v>2031283</v>
      </c>
      <c r="K329" s="10">
        <f>SUM(K330:K331)</f>
        <v>17881800</v>
      </c>
      <c r="L329" s="10">
        <f>SUM(L330:L331)</f>
        <v>0</v>
      </c>
    </row>
    <row r="330" spans="1:12" hidden="1">
      <c r="A330" s="1" t="s">
        <v>280</v>
      </c>
      <c r="B330" s="1" t="s">
        <v>277</v>
      </c>
      <c r="C330" s="1">
        <v>2021</v>
      </c>
      <c r="D330" s="39" t="s">
        <v>74</v>
      </c>
      <c r="E330" s="1">
        <v>32</v>
      </c>
      <c r="F330" s="10">
        <v>19</v>
      </c>
      <c r="G330" s="10">
        <v>25</v>
      </c>
      <c r="H330" s="10">
        <v>0</v>
      </c>
      <c r="I330" s="10">
        <f>SUM(Раздел2[[#This Row],[Расходы на мероприятия]:[Расходы на ремонт]])</f>
        <v>1343883</v>
      </c>
      <c r="J330" s="10">
        <v>1343883</v>
      </c>
      <c r="K330" s="10">
        <v>0</v>
      </c>
      <c r="L330" s="10">
        <v>0</v>
      </c>
    </row>
    <row r="331" spans="1:12" hidden="1">
      <c r="A331" s="1" t="s">
        <v>280</v>
      </c>
      <c r="B331" s="1" t="s">
        <v>277</v>
      </c>
      <c r="C331" s="1">
        <v>2021</v>
      </c>
      <c r="D331" s="39" t="s">
        <v>75</v>
      </c>
      <c r="E331" s="1">
        <v>33</v>
      </c>
      <c r="F331" s="10">
        <v>2</v>
      </c>
      <c r="G331" s="10">
        <v>113</v>
      </c>
      <c r="H331" s="10">
        <v>9</v>
      </c>
      <c r="I331" s="10">
        <f>SUM(Раздел2[[#This Row],[Расходы на мероприятия]:[Расходы на ремонт]])</f>
        <v>18569200</v>
      </c>
      <c r="J331" s="10">
        <v>687400</v>
      </c>
      <c r="K331" s="10">
        <v>17881800</v>
      </c>
      <c r="L331" s="10">
        <v>0</v>
      </c>
    </row>
    <row r="332" spans="1:12" hidden="1">
      <c r="A332" s="1" t="s">
        <v>276</v>
      </c>
      <c r="B332" s="1" t="s">
        <v>274</v>
      </c>
      <c r="C332" s="1">
        <v>2021</v>
      </c>
      <c r="D332" s="39" t="s">
        <v>70</v>
      </c>
      <c r="E332" s="1">
        <v>28</v>
      </c>
      <c r="F332" s="10">
        <f>SUM(F333:F334)</f>
        <v>2</v>
      </c>
      <c r="G332" s="10">
        <f>SUM(G333:G334)</f>
        <v>134</v>
      </c>
      <c r="H332" s="10">
        <f>SUM(H333:H334)</f>
        <v>101</v>
      </c>
      <c r="I332" s="10">
        <f>SUM(I333:I334)</f>
        <v>190918495</v>
      </c>
      <c r="J332" s="10">
        <f>SUM(J333:J334)</f>
        <v>71393104</v>
      </c>
      <c r="K332" s="10">
        <f>SUM(K333:K334)</f>
        <v>119525391</v>
      </c>
      <c r="L332" s="10">
        <f>SUM(L333:L334)</f>
        <v>0</v>
      </c>
    </row>
    <row r="333" spans="1:12" hidden="1">
      <c r="A333" s="1" t="s">
        <v>276</v>
      </c>
      <c r="B333" s="1" t="s">
        <v>274</v>
      </c>
      <c r="C333" s="1">
        <v>2021</v>
      </c>
      <c r="D333" s="39" t="s">
        <v>71</v>
      </c>
      <c r="E333" s="1">
        <v>29</v>
      </c>
      <c r="F333" s="10">
        <v>1</v>
      </c>
      <c r="G333" s="10">
        <v>21</v>
      </c>
      <c r="H333" s="10">
        <v>1</v>
      </c>
      <c r="I333" s="10">
        <f>SUM(Раздел2[[#This Row],[Расходы на мероприятия]:[Расходы на ремонт]])</f>
        <v>94076694</v>
      </c>
      <c r="J333" s="10">
        <v>59353972</v>
      </c>
      <c r="K333" s="10">
        <v>34722722</v>
      </c>
      <c r="L333" s="10">
        <v>0</v>
      </c>
    </row>
    <row r="334" spans="1:12" hidden="1">
      <c r="A334" s="1" t="s">
        <v>276</v>
      </c>
      <c r="B334" s="1" t="s">
        <v>274</v>
      </c>
      <c r="C334" s="1">
        <v>2021</v>
      </c>
      <c r="D334" s="39" t="s">
        <v>72</v>
      </c>
      <c r="E334" s="1">
        <v>30</v>
      </c>
      <c r="F334" s="10">
        <v>1</v>
      </c>
      <c r="G334" s="10">
        <v>113</v>
      </c>
      <c r="H334" s="10">
        <v>100</v>
      </c>
      <c r="I334" s="10">
        <f>SUM(Раздел2[[#This Row],[Расходы на мероприятия]:[Расходы на ремонт]])</f>
        <v>96841801</v>
      </c>
      <c r="J334" s="10">
        <v>12039132</v>
      </c>
      <c r="K334" s="10">
        <v>84802669</v>
      </c>
      <c r="L334" s="10">
        <v>0</v>
      </c>
    </row>
    <row r="335" spans="1:12" hidden="1">
      <c r="A335" s="1" t="s">
        <v>276</v>
      </c>
      <c r="B335" s="1" t="s">
        <v>274</v>
      </c>
      <c r="C335" s="1">
        <v>2021</v>
      </c>
      <c r="D335" s="39" t="s">
        <v>73</v>
      </c>
      <c r="E335" s="1">
        <v>31</v>
      </c>
      <c r="F335" s="10">
        <f>SUM(F336:F337)</f>
        <v>180</v>
      </c>
      <c r="G335" s="10">
        <f>SUM(G336:G337)</f>
        <v>336</v>
      </c>
      <c r="H335" s="10">
        <f>SUM(H336:H337)</f>
        <v>29</v>
      </c>
      <c r="I335" s="10">
        <f>SUM(I336:I337)</f>
        <v>77941577</v>
      </c>
      <c r="J335" s="10">
        <f>SUM(J336:J337)</f>
        <v>42189010</v>
      </c>
      <c r="K335" s="10">
        <f>SUM(K336:K337)</f>
        <v>35638343</v>
      </c>
      <c r="L335" s="10">
        <f>SUM(L336:L337)</f>
        <v>114224</v>
      </c>
    </row>
    <row r="336" spans="1:12" hidden="1">
      <c r="A336" s="1" t="s">
        <v>276</v>
      </c>
      <c r="B336" s="1" t="s">
        <v>274</v>
      </c>
      <c r="C336" s="1">
        <v>2021</v>
      </c>
      <c r="D336" s="39" t="s">
        <v>74</v>
      </c>
      <c r="E336" s="1">
        <v>32</v>
      </c>
      <c r="F336" s="10">
        <v>172</v>
      </c>
      <c r="G336" s="10">
        <v>311</v>
      </c>
      <c r="H336" s="10">
        <v>24</v>
      </c>
      <c r="I336" s="10">
        <f>SUM(Раздел2[[#This Row],[Расходы на мероприятия]:[Расходы на ремонт]])</f>
        <v>60803058</v>
      </c>
      <c r="J336" s="10">
        <v>33593547</v>
      </c>
      <c r="K336" s="10">
        <v>27095287</v>
      </c>
      <c r="L336" s="10">
        <v>114224</v>
      </c>
    </row>
    <row r="337" spans="1:12" hidden="1">
      <c r="A337" s="1" t="s">
        <v>276</v>
      </c>
      <c r="B337" s="1" t="s">
        <v>274</v>
      </c>
      <c r="C337" s="1">
        <v>2021</v>
      </c>
      <c r="D337" s="39" t="s">
        <v>75</v>
      </c>
      <c r="E337" s="1">
        <v>33</v>
      </c>
      <c r="F337" s="10">
        <v>8</v>
      </c>
      <c r="G337" s="10">
        <v>25</v>
      </c>
      <c r="H337" s="10">
        <v>5</v>
      </c>
      <c r="I337" s="10">
        <f>SUM(Раздел2[[#This Row],[Расходы на мероприятия]:[Расходы на ремонт]])</f>
        <v>17138519</v>
      </c>
      <c r="J337" s="10">
        <v>8595463</v>
      </c>
      <c r="K337" s="10">
        <v>8543056</v>
      </c>
      <c r="L337" s="10">
        <v>0</v>
      </c>
    </row>
    <row r="338" spans="1:12" hidden="1">
      <c r="A338" s="1" t="s">
        <v>289</v>
      </c>
      <c r="B338" s="1" t="s">
        <v>286</v>
      </c>
      <c r="C338" s="1">
        <v>2021</v>
      </c>
      <c r="D338" s="39" t="s">
        <v>70</v>
      </c>
      <c r="E338" s="1">
        <v>28</v>
      </c>
      <c r="F338" s="10">
        <f>SUM(F339:F340)</f>
        <v>6</v>
      </c>
      <c r="G338" s="10">
        <f>SUM(G339:G340)</f>
        <v>224</v>
      </c>
      <c r="H338" s="10">
        <f>SUM(H339:H340)</f>
        <v>0</v>
      </c>
      <c r="I338" s="10">
        <f>SUM(I339:I340)</f>
        <v>22281001</v>
      </c>
      <c r="J338" s="10">
        <f>SUM(J339:J340)</f>
        <v>10434950</v>
      </c>
      <c r="K338" s="10">
        <f>SUM(K339:K340)</f>
        <v>11846051</v>
      </c>
      <c r="L338" s="10">
        <f>SUM(L339:L340)</f>
        <v>0</v>
      </c>
    </row>
    <row r="339" spans="1:12" hidden="1">
      <c r="A339" s="1" t="s">
        <v>289</v>
      </c>
      <c r="B339" s="1" t="s">
        <v>286</v>
      </c>
      <c r="C339" s="1">
        <v>2021</v>
      </c>
      <c r="D339" s="39" t="s">
        <v>71</v>
      </c>
      <c r="E339" s="1">
        <v>29</v>
      </c>
      <c r="F339" s="10">
        <v>1</v>
      </c>
      <c r="G339" s="10">
        <v>17</v>
      </c>
      <c r="H339" s="10">
        <v>0</v>
      </c>
      <c r="I339" s="10">
        <f>SUM(Раздел2[[#This Row],[Расходы на мероприятия]:[Расходы на ремонт]])</f>
        <v>16575470</v>
      </c>
      <c r="J339" s="10">
        <v>8277270</v>
      </c>
      <c r="K339" s="10">
        <v>8298200</v>
      </c>
      <c r="L339" s="10">
        <v>0</v>
      </c>
    </row>
    <row r="340" spans="1:12" hidden="1">
      <c r="A340" s="1" t="s">
        <v>289</v>
      </c>
      <c r="B340" s="1" t="s">
        <v>286</v>
      </c>
      <c r="C340" s="1">
        <v>2021</v>
      </c>
      <c r="D340" s="39" t="s">
        <v>72</v>
      </c>
      <c r="E340" s="1">
        <v>30</v>
      </c>
      <c r="F340" s="10">
        <v>5</v>
      </c>
      <c r="G340" s="10">
        <v>207</v>
      </c>
      <c r="H340" s="10">
        <v>0</v>
      </c>
      <c r="I340" s="10">
        <f>SUM(Раздел2[[#This Row],[Расходы на мероприятия]:[Расходы на ремонт]])</f>
        <v>5705531</v>
      </c>
      <c r="J340" s="10">
        <v>2157680</v>
      </c>
      <c r="K340" s="10">
        <v>3547851</v>
      </c>
      <c r="L340" s="10">
        <v>0</v>
      </c>
    </row>
    <row r="341" spans="1:12" hidden="1">
      <c r="A341" s="1" t="s">
        <v>289</v>
      </c>
      <c r="B341" s="1" t="s">
        <v>286</v>
      </c>
      <c r="C341" s="1">
        <v>2021</v>
      </c>
      <c r="D341" s="39" t="s">
        <v>73</v>
      </c>
      <c r="E341" s="1">
        <v>31</v>
      </c>
      <c r="F341" s="10">
        <f>SUM(F342:F343)</f>
        <v>9</v>
      </c>
      <c r="G341" s="10">
        <f>SUM(G342:G343)</f>
        <v>30</v>
      </c>
      <c r="H341" s="10">
        <f>SUM(H342:H343)</f>
        <v>0</v>
      </c>
      <c r="I341" s="10">
        <f>SUM(I342:I343)</f>
        <v>4624221</v>
      </c>
      <c r="J341" s="10">
        <f>SUM(J342:J343)</f>
        <v>2238750</v>
      </c>
      <c r="K341" s="10">
        <f>SUM(K342:K343)</f>
        <v>2385471</v>
      </c>
      <c r="L341" s="10">
        <f>SUM(L342:L343)</f>
        <v>0</v>
      </c>
    </row>
    <row r="342" spans="1:12" hidden="1">
      <c r="A342" s="1" t="s">
        <v>289</v>
      </c>
      <c r="B342" s="1" t="s">
        <v>286</v>
      </c>
      <c r="C342" s="1">
        <v>2021</v>
      </c>
      <c r="D342" s="39" t="s">
        <v>74</v>
      </c>
      <c r="E342" s="1">
        <v>32</v>
      </c>
      <c r="F342" s="10">
        <v>9</v>
      </c>
      <c r="G342" s="10">
        <v>30</v>
      </c>
      <c r="H342" s="10">
        <v>0</v>
      </c>
      <c r="I342" s="10">
        <f>SUM(Раздел2[[#This Row],[Расходы на мероприятия]:[Расходы на ремонт]])</f>
        <v>4624221</v>
      </c>
      <c r="J342" s="10">
        <v>2238750</v>
      </c>
      <c r="K342" s="10">
        <v>2385471</v>
      </c>
    </row>
    <row r="343" spans="1:12" hidden="1">
      <c r="A343" s="1" t="s">
        <v>289</v>
      </c>
      <c r="B343" s="1" t="s">
        <v>286</v>
      </c>
      <c r="C343" s="1">
        <v>2021</v>
      </c>
      <c r="D343" s="39" t="s">
        <v>75</v>
      </c>
      <c r="E343" s="1">
        <v>33</v>
      </c>
      <c r="F343" s="10">
        <v>0</v>
      </c>
      <c r="G343" s="10">
        <v>0</v>
      </c>
      <c r="H343" s="10">
        <v>0</v>
      </c>
      <c r="I343" s="10">
        <f>SUM(Раздел2[[#This Row],[Расходы на мероприятия]:[Расходы на ремонт]])</f>
        <v>0</v>
      </c>
      <c r="J343" s="10">
        <v>0</v>
      </c>
      <c r="K343" s="10">
        <v>0</v>
      </c>
      <c r="L343" s="10">
        <v>0</v>
      </c>
    </row>
    <row r="344" spans="1:12" hidden="1">
      <c r="A344" s="1" t="s">
        <v>281</v>
      </c>
      <c r="B344" s="1" t="s">
        <v>277</v>
      </c>
      <c r="C344" s="1">
        <v>2021</v>
      </c>
      <c r="D344" s="39" t="s">
        <v>70</v>
      </c>
      <c r="E344" s="1">
        <v>28</v>
      </c>
      <c r="F344" s="10">
        <f>SUM(F345:F346)</f>
        <v>13</v>
      </c>
      <c r="G344" s="10">
        <f>SUM(G345:G346)</f>
        <v>513</v>
      </c>
      <c r="H344" s="10">
        <f>SUM(H345:H346)</f>
        <v>194</v>
      </c>
      <c r="I344" s="10">
        <f>SUM(I345:I346)</f>
        <v>3312045669</v>
      </c>
      <c r="J344" s="10">
        <f>SUM(J345:J346)</f>
        <v>1558773309</v>
      </c>
      <c r="K344" s="10">
        <f>SUM(K345:K346)</f>
        <v>391993810</v>
      </c>
      <c r="L344" s="10">
        <f>SUM(L345:L346)</f>
        <v>1361278550</v>
      </c>
    </row>
    <row r="345" spans="1:12" hidden="1">
      <c r="A345" s="1" t="s">
        <v>281</v>
      </c>
      <c r="B345" s="1" t="s">
        <v>277</v>
      </c>
      <c r="C345" s="1">
        <v>2021</v>
      </c>
      <c r="D345" s="39" t="s">
        <v>71</v>
      </c>
      <c r="E345" s="1">
        <v>29</v>
      </c>
      <c r="F345" s="10">
        <v>1</v>
      </c>
      <c r="G345" s="10">
        <v>47</v>
      </c>
      <c r="H345" s="10">
        <v>27</v>
      </c>
      <c r="I345" s="10">
        <f>SUM(Раздел2[[#This Row],[Расходы на мероприятия]:[Расходы на ремонт]])</f>
        <v>742904555</v>
      </c>
      <c r="J345" s="10">
        <v>687466745</v>
      </c>
      <c r="K345" s="10">
        <v>55437810</v>
      </c>
      <c r="L345" s="10">
        <v>0</v>
      </c>
    </row>
    <row r="346" spans="1:12" hidden="1">
      <c r="A346" s="1" t="s">
        <v>281</v>
      </c>
      <c r="B346" s="1" t="s">
        <v>277</v>
      </c>
      <c r="C346" s="1">
        <v>2021</v>
      </c>
      <c r="D346" s="39" t="s">
        <v>72</v>
      </c>
      <c r="E346" s="1">
        <v>30</v>
      </c>
      <c r="F346" s="10">
        <v>12</v>
      </c>
      <c r="G346" s="10">
        <v>466</v>
      </c>
      <c r="H346" s="10">
        <v>167</v>
      </c>
      <c r="I346" s="10">
        <f>SUM(Раздел2[[#This Row],[Расходы на мероприятия]:[Расходы на ремонт]])</f>
        <v>2569141114</v>
      </c>
      <c r="J346" s="10">
        <v>871306564</v>
      </c>
      <c r="K346" s="10">
        <v>336556000</v>
      </c>
      <c r="L346" s="10">
        <v>1361278550</v>
      </c>
    </row>
    <row r="347" spans="1:12" hidden="1">
      <c r="A347" s="1" t="s">
        <v>281</v>
      </c>
      <c r="B347" s="1" t="s">
        <v>277</v>
      </c>
      <c r="C347" s="1">
        <v>2021</v>
      </c>
      <c r="D347" s="39" t="s">
        <v>73</v>
      </c>
      <c r="E347" s="1">
        <v>31</v>
      </c>
      <c r="F347" s="10">
        <f>SUM(F348:F349)</f>
        <v>411</v>
      </c>
      <c r="G347" s="10">
        <f>SUM(G348:G349)</f>
        <v>3421</v>
      </c>
      <c r="H347" s="10">
        <f>SUM(H348:H349)</f>
        <v>2503</v>
      </c>
      <c r="I347" s="10">
        <f>SUM(I348:I349)</f>
        <v>1087133351</v>
      </c>
      <c r="J347" s="10">
        <f>SUM(J348:J349)</f>
        <v>54152848</v>
      </c>
      <c r="K347" s="10">
        <f>SUM(K348:K349)</f>
        <v>1007378842</v>
      </c>
      <c r="L347" s="10">
        <f>SUM(L348:L349)</f>
        <v>25601661</v>
      </c>
    </row>
    <row r="348" spans="1:12" hidden="1">
      <c r="A348" s="1" t="s">
        <v>281</v>
      </c>
      <c r="B348" s="1" t="s">
        <v>277</v>
      </c>
      <c r="C348" s="1">
        <v>2021</v>
      </c>
      <c r="D348" s="39" t="s">
        <v>74</v>
      </c>
      <c r="E348" s="1">
        <v>32</v>
      </c>
      <c r="F348" s="10">
        <v>45</v>
      </c>
      <c r="G348" s="10">
        <v>112</v>
      </c>
      <c r="H348" s="10">
        <v>54</v>
      </c>
      <c r="I348" s="10">
        <f>SUM(Раздел2[[#This Row],[Расходы на мероприятия]:[Расходы на ремонт]])</f>
        <v>106750677</v>
      </c>
      <c r="J348" s="10">
        <v>17076393</v>
      </c>
      <c r="K348" s="10">
        <v>88854495</v>
      </c>
      <c r="L348" s="10">
        <v>819789</v>
      </c>
    </row>
    <row r="349" spans="1:12" hidden="1">
      <c r="A349" s="1" t="s">
        <v>281</v>
      </c>
      <c r="B349" s="1" t="s">
        <v>277</v>
      </c>
      <c r="C349" s="1">
        <v>2021</v>
      </c>
      <c r="D349" s="39" t="s">
        <v>75</v>
      </c>
      <c r="E349" s="1">
        <v>33</v>
      </c>
      <c r="F349" s="10">
        <v>366</v>
      </c>
      <c r="G349" s="10">
        <v>3309</v>
      </c>
      <c r="H349" s="10">
        <v>2449</v>
      </c>
      <c r="I349" s="10">
        <f>SUM(Раздел2[[#This Row],[Расходы на мероприятия]:[Расходы на ремонт]])</f>
        <v>980382674</v>
      </c>
      <c r="J349" s="10">
        <v>37076455</v>
      </c>
      <c r="K349" s="10">
        <v>918524347</v>
      </c>
      <c r="L349" s="10">
        <v>24781872</v>
      </c>
    </row>
    <row r="350" spans="1:12" hidden="1">
      <c r="A350" s="1" t="s">
        <v>292</v>
      </c>
      <c r="B350" s="1" t="s">
        <v>290</v>
      </c>
      <c r="C350" s="1">
        <v>2021</v>
      </c>
      <c r="D350" s="39" t="s">
        <v>70</v>
      </c>
      <c r="E350" s="1">
        <v>28</v>
      </c>
      <c r="F350" s="10">
        <f>SUM(F351:F352)</f>
        <v>1</v>
      </c>
      <c r="G350" s="10">
        <f>SUM(G351:G352)</f>
        <v>7</v>
      </c>
      <c r="H350" s="10">
        <f>SUM(H351:H352)</f>
        <v>2</v>
      </c>
      <c r="I350" s="10">
        <f>SUM(I351:I352)</f>
        <v>0</v>
      </c>
      <c r="J350" s="10">
        <f>SUM(J351:J352)</f>
        <v>0</v>
      </c>
      <c r="K350" s="10">
        <f>SUM(K351:K352)</f>
        <v>0</v>
      </c>
      <c r="L350" s="10">
        <f>SUM(L351:L352)</f>
        <v>0</v>
      </c>
    </row>
    <row r="351" spans="1:12" hidden="1">
      <c r="A351" s="1" t="s">
        <v>292</v>
      </c>
      <c r="B351" s="1" t="s">
        <v>290</v>
      </c>
      <c r="C351" s="1">
        <v>2021</v>
      </c>
      <c r="D351" s="39" t="s">
        <v>71</v>
      </c>
      <c r="E351" s="1">
        <v>29</v>
      </c>
      <c r="F351" s="10">
        <v>1</v>
      </c>
      <c r="G351" s="10">
        <v>7</v>
      </c>
      <c r="H351" s="10">
        <v>2</v>
      </c>
      <c r="I351" s="10">
        <f>SUM(Раздел2[[#This Row],[Расходы на мероприятия]:[Расходы на ремонт]])</f>
        <v>0</v>
      </c>
    </row>
    <row r="352" spans="1:12" hidden="1">
      <c r="A352" s="1" t="s">
        <v>292</v>
      </c>
      <c r="B352" s="1" t="s">
        <v>290</v>
      </c>
      <c r="C352" s="1">
        <v>2021</v>
      </c>
      <c r="D352" s="39" t="s">
        <v>72</v>
      </c>
      <c r="E352" s="1">
        <v>30</v>
      </c>
      <c r="I352" s="10">
        <f>SUM(Раздел2[[#This Row],[Расходы на мероприятия]:[Расходы на ремонт]])</f>
        <v>0</v>
      </c>
    </row>
    <row r="353" spans="1:12" hidden="1">
      <c r="A353" s="1" t="s">
        <v>292</v>
      </c>
      <c r="B353" s="1" t="s">
        <v>290</v>
      </c>
      <c r="C353" s="1">
        <v>2021</v>
      </c>
      <c r="D353" s="39" t="s">
        <v>73</v>
      </c>
      <c r="E353" s="1">
        <v>31</v>
      </c>
      <c r="F353" s="10">
        <f>SUM(F354:F355)</f>
        <v>19</v>
      </c>
      <c r="G353" s="10">
        <f>SUM(G354:G355)</f>
        <v>23</v>
      </c>
      <c r="H353" s="10">
        <f>SUM(H354:H355)</f>
        <v>0</v>
      </c>
      <c r="I353" s="10">
        <f>SUM(I354:I355)</f>
        <v>0</v>
      </c>
      <c r="J353" s="10">
        <f>SUM(J354:J355)</f>
        <v>0</v>
      </c>
      <c r="K353" s="10">
        <f>SUM(K354:K355)</f>
        <v>0</v>
      </c>
      <c r="L353" s="10">
        <f>SUM(L354:L355)</f>
        <v>0</v>
      </c>
    </row>
    <row r="354" spans="1:12" hidden="1">
      <c r="A354" s="1" t="s">
        <v>292</v>
      </c>
      <c r="B354" s="1" t="s">
        <v>290</v>
      </c>
      <c r="C354" s="1">
        <v>2021</v>
      </c>
      <c r="D354" s="39" t="s">
        <v>74</v>
      </c>
      <c r="E354" s="1">
        <v>32</v>
      </c>
      <c r="F354" s="10">
        <v>19</v>
      </c>
      <c r="G354" s="10">
        <v>23</v>
      </c>
      <c r="I354" s="10">
        <f>SUM(Раздел2[[#This Row],[Расходы на мероприятия]:[Расходы на ремонт]])</f>
        <v>0</v>
      </c>
    </row>
    <row r="355" spans="1:12" hidden="1">
      <c r="A355" s="1" t="s">
        <v>292</v>
      </c>
      <c r="B355" s="1" t="s">
        <v>290</v>
      </c>
      <c r="C355" s="1">
        <v>2021</v>
      </c>
      <c r="D355" s="39" t="s">
        <v>75</v>
      </c>
      <c r="E355" s="1">
        <v>33</v>
      </c>
      <c r="F355" s="10">
        <v>0</v>
      </c>
      <c r="I355" s="10">
        <f>SUM(Раздел2[[#This Row],[Расходы на мероприятия]:[Расходы на ремонт]])</f>
        <v>0</v>
      </c>
    </row>
    <row r="356" spans="1:12" hidden="1">
      <c r="A356" s="1" t="s">
        <v>293</v>
      </c>
      <c r="B356" s="1" t="s">
        <v>290</v>
      </c>
      <c r="C356" s="1">
        <v>2021</v>
      </c>
      <c r="D356" s="39" t="s">
        <v>70</v>
      </c>
      <c r="E356" s="1">
        <v>28</v>
      </c>
      <c r="F356" s="10">
        <f>SUM(F357:F358)</f>
        <v>3</v>
      </c>
      <c r="G356" s="10">
        <f>SUM(G357:G358)</f>
        <v>53</v>
      </c>
      <c r="H356" s="10">
        <f>SUM(H357:H358)</f>
        <v>4</v>
      </c>
      <c r="I356" s="10">
        <f>SUM(I357:I358)</f>
        <v>3069353</v>
      </c>
      <c r="J356" s="10">
        <f>SUM(J357:J358)</f>
        <v>1476720</v>
      </c>
      <c r="K356" s="10">
        <f>SUM(K357:K358)</f>
        <v>1213123</v>
      </c>
      <c r="L356" s="10">
        <f>SUM(L357:L358)</f>
        <v>379510</v>
      </c>
    </row>
    <row r="357" spans="1:12" hidden="1">
      <c r="A357" s="1" t="s">
        <v>293</v>
      </c>
      <c r="B357" s="1" t="s">
        <v>290</v>
      </c>
      <c r="C357" s="1">
        <v>2021</v>
      </c>
      <c r="D357" s="39" t="s">
        <v>71</v>
      </c>
      <c r="E357" s="1">
        <v>29</v>
      </c>
      <c r="F357" s="10">
        <v>1</v>
      </c>
      <c r="G357" s="10">
        <v>1</v>
      </c>
      <c r="H357" s="10">
        <v>1</v>
      </c>
      <c r="I357" s="10">
        <f>SUM(Раздел2[[#This Row],[Расходы на мероприятия]:[Расходы на ремонт]])</f>
        <v>0</v>
      </c>
      <c r="J357" s="10">
        <v>0</v>
      </c>
      <c r="K357" s="10">
        <v>0</v>
      </c>
      <c r="L357" s="10">
        <v>0</v>
      </c>
    </row>
    <row r="358" spans="1:12" hidden="1">
      <c r="A358" s="1" t="s">
        <v>293</v>
      </c>
      <c r="B358" s="1" t="s">
        <v>290</v>
      </c>
      <c r="C358" s="1">
        <v>2021</v>
      </c>
      <c r="D358" s="39" t="s">
        <v>72</v>
      </c>
      <c r="E358" s="1">
        <v>30</v>
      </c>
      <c r="F358" s="10">
        <v>2</v>
      </c>
      <c r="G358" s="10">
        <v>52</v>
      </c>
      <c r="H358" s="10">
        <v>3</v>
      </c>
      <c r="I358" s="10">
        <f>SUM(Раздел2[[#This Row],[Расходы на мероприятия]:[Расходы на ремонт]])</f>
        <v>3069353</v>
      </c>
      <c r="J358" s="10">
        <v>1476720</v>
      </c>
      <c r="K358" s="10">
        <v>1213123</v>
      </c>
      <c r="L358" s="10">
        <v>379510</v>
      </c>
    </row>
    <row r="359" spans="1:12" hidden="1">
      <c r="A359" s="1" t="s">
        <v>293</v>
      </c>
      <c r="B359" s="1" t="s">
        <v>290</v>
      </c>
      <c r="C359" s="1">
        <v>2021</v>
      </c>
      <c r="D359" s="39" t="s">
        <v>73</v>
      </c>
      <c r="E359" s="1">
        <v>31</v>
      </c>
      <c r="F359" s="10">
        <f>SUM(F360:F361)</f>
        <v>20</v>
      </c>
      <c r="G359" s="10">
        <f>SUM(G360:G361)</f>
        <v>107</v>
      </c>
      <c r="H359" s="10">
        <f>SUM(H360:H361)</f>
        <v>20</v>
      </c>
      <c r="I359" s="10">
        <f>SUM(I360:I361)</f>
        <v>1104573</v>
      </c>
      <c r="J359" s="10">
        <f>SUM(J360:J361)</f>
        <v>306720</v>
      </c>
      <c r="K359" s="10">
        <f>SUM(K360:K361)</f>
        <v>769963</v>
      </c>
      <c r="L359" s="10">
        <f>SUM(L360:L361)</f>
        <v>27890</v>
      </c>
    </row>
    <row r="360" spans="1:12" hidden="1">
      <c r="A360" s="1" t="s">
        <v>293</v>
      </c>
      <c r="B360" s="1" t="s">
        <v>290</v>
      </c>
      <c r="C360" s="1">
        <v>2021</v>
      </c>
      <c r="D360" s="39" t="s">
        <v>74</v>
      </c>
      <c r="E360" s="1">
        <v>32</v>
      </c>
      <c r="F360" s="10">
        <v>13</v>
      </c>
      <c r="G360" s="10">
        <v>20</v>
      </c>
      <c r="H360" s="10">
        <v>13</v>
      </c>
      <c r="I360" s="10">
        <f>SUM(Раздел2[[#This Row],[Расходы на мероприятия]:[Расходы на ремонт]])</f>
        <v>1089237</v>
      </c>
      <c r="J360" s="10">
        <v>291384</v>
      </c>
      <c r="K360" s="10">
        <v>769963</v>
      </c>
      <c r="L360" s="10">
        <v>27890</v>
      </c>
    </row>
    <row r="361" spans="1:12" hidden="1">
      <c r="A361" s="1" t="s">
        <v>293</v>
      </c>
      <c r="B361" s="1" t="s">
        <v>290</v>
      </c>
      <c r="C361" s="1">
        <v>2021</v>
      </c>
      <c r="D361" s="39" t="s">
        <v>75</v>
      </c>
      <c r="E361" s="1">
        <v>33</v>
      </c>
      <c r="F361" s="10">
        <v>7</v>
      </c>
      <c r="G361" s="10">
        <v>87</v>
      </c>
      <c r="H361" s="10">
        <v>7</v>
      </c>
      <c r="I361" s="10">
        <f>SUM(Раздел2[[#This Row],[Расходы на мероприятия]:[Расходы на ремонт]])</f>
        <v>15336</v>
      </c>
      <c r="J361" s="10">
        <v>15336</v>
      </c>
      <c r="K361" s="10">
        <v>0</v>
      </c>
      <c r="L361" s="10">
        <v>0</v>
      </c>
    </row>
    <row r="362" spans="1:12" hidden="1">
      <c r="A362" s="1" t="s">
        <v>211</v>
      </c>
      <c r="B362" s="1" t="s">
        <v>296</v>
      </c>
      <c r="C362" s="1">
        <v>2021</v>
      </c>
      <c r="D362" s="39" t="s">
        <v>70</v>
      </c>
      <c r="E362" s="1">
        <v>28</v>
      </c>
      <c r="F362" s="10">
        <f>SUM(F363:F364)</f>
        <v>4</v>
      </c>
      <c r="G362" s="10">
        <f>SUM(G363:G364)</f>
        <v>98</v>
      </c>
      <c r="H362" s="10">
        <f>SUM(H363:H364)</f>
        <v>33</v>
      </c>
      <c r="I362" s="10">
        <f>SUM(I363:I364)</f>
        <v>206211100</v>
      </c>
      <c r="J362" s="10">
        <f>SUM(J363:J364)</f>
        <v>133473600</v>
      </c>
      <c r="K362" s="10">
        <f>SUM(K363:K364)</f>
        <v>72737500</v>
      </c>
      <c r="L362" s="10">
        <f>SUM(L363:L364)</f>
        <v>0</v>
      </c>
    </row>
    <row r="363" spans="1:12" hidden="1">
      <c r="A363" s="1" t="s">
        <v>211</v>
      </c>
      <c r="B363" s="1" t="s">
        <v>296</v>
      </c>
      <c r="C363" s="1">
        <v>2021</v>
      </c>
      <c r="D363" s="39" t="s">
        <v>71</v>
      </c>
      <c r="E363" s="1">
        <v>29</v>
      </c>
      <c r="F363" s="10">
        <v>1</v>
      </c>
      <c r="G363" s="10">
        <v>12</v>
      </c>
      <c r="H363" s="10">
        <v>0</v>
      </c>
      <c r="I363" s="10">
        <f>SUM(Раздел2[[#This Row],[Расходы на мероприятия]:[Расходы на ремонт]])</f>
        <v>37092300</v>
      </c>
      <c r="J363" s="10">
        <v>21702800</v>
      </c>
      <c r="K363" s="10">
        <v>15389500</v>
      </c>
      <c r="L363" s="10">
        <v>0</v>
      </c>
    </row>
    <row r="364" spans="1:12" hidden="1">
      <c r="A364" s="1" t="s">
        <v>211</v>
      </c>
      <c r="B364" s="1" t="s">
        <v>296</v>
      </c>
      <c r="C364" s="1">
        <v>2021</v>
      </c>
      <c r="D364" s="39" t="s">
        <v>72</v>
      </c>
      <c r="E364" s="1">
        <v>30</v>
      </c>
      <c r="F364" s="10">
        <v>3</v>
      </c>
      <c r="G364" s="10">
        <v>86</v>
      </c>
      <c r="H364" s="10">
        <v>33</v>
      </c>
      <c r="I364" s="10">
        <f>SUM(Раздел2[[#This Row],[Расходы на мероприятия]:[Расходы на ремонт]])</f>
        <v>169118800</v>
      </c>
      <c r="J364" s="10">
        <v>111770800</v>
      </c>
      <c r="K364" s="10">
        <v>57348000</v>
      </c>
      <c r="L364" s="10">
        <v>0</v>
      </c>
    </row>
    <row r="365" spans="1:12" hidden="1">
      <c r="A365" s="1" t="s">
        <v>211</v>
      </c>
      <c r="B365" s="1" t="s">
        <v>296</v>
      </c>
      <c r="C365" s="1">
        <v>2021</v>
      </c>
      <c r="D365" s="39" t="s">
        <v>73</v>
      </c>
      <c r="E365" s="1">
        <v>31</v>
      </c>
      <c r="F365" s="10">
        <f>SUM(F366:F367)</f>
        <v>56</v>
      </c>
      <c r="G365" s="10">
        <f>SUM(G366:G367)</f>
        <v>183</v>
      </c>
      <c r="H365" s="10">
        <f>SUM(H366:H367)</f>
        <v>58</v>
      </c>
      <c r="I365" s="10">
        <f>SUM(I366:I367)</f>
        <v>43294704</v>
      </c>
      <c r="J365" s="10">
        <f>SUM(J366:J367)</f>
        <v>29865537</v>
      </c>
      <c r="K365" s="10">
        <f>SUM(K366:K367)</f>
        <v>13429167</v>
      </c>
      <c r="L365" s="10">
        <f>SUM(L366:L367)</f>
        <v>0</v>
      </c>
    </row>
    <row r="366" spans="1:12" hidden="1">
      <c r="A366" s="1" t="s">
        <v>211</v>
      </c>
      <c r="B366" s="1" t="s">
        <v>296</v>
      </c>
      <c r="C366" s="1">
        <v>2021</v>
      </c>
      <c r="D366" s="39" t="s">
        <v>74</v>
      </c>
      <c r="E366" s="1">
        <v>32</v>
      </c>
      <c r="F366" s="10">
        <v>55</v>
      </c>
      <c r="G366" s="10">
        <v>148</v>
      </c>
      <c r="H366" s="10">
        <v>50</v>
      </c>
      <c r="I366" s="10">
        <f>SUM(Раздел2[[#This Row],[Расходы на мероприятия]:[Расходы на ремонт]])</f>
        <v>29147104</v>
      </c>
      <c r="J366" s="10">
        <v>24271037</v>
      </c>
      <c r="K366" s="10">
        <v>4876067</v>
      </c>
      <c r="L366" s="10">
        <v>0</v>
      </c>
    </row>
    <row r="367" spans="1:12" hidden="1">
      <c r="A367" s="1" t="s">
        <v>211</v>
      </c>
      <c r="B367" s="1" t="s">
        <v>296</v>
      </c>
      <c r="C367" s="1">
        <v>2021</v>
      </c>
      <c r="D367" s="39" t="s">
        <v>75</v>
      </c>
      <c r="E367" s="1">
        <v>33</v>
      </c>
      <c r="F367" s="10">
        <v>1</v>
      </c>
      <c r="G367" s="10">
        <v>35</v>
      </c>
      <c r="H367" s="10">
        <v>8</v>
      </c>
      <c r="I367" s="10">
        <f>SUM(Раздел2[[#This Row],[Расходы на мероприятия]:[Расходы на ремонт]])</f>
        <v>14147600</v>
      </c>
      <c r="J367" s="10">
        <v>5594500</v>
      </c>
      <c r="K367" s="10">
        <v>8553100</v>
      </c>
      <c r="L367" s="10">
        <v>0</v>
      </c>
    </row>
    <row r="368" spans="1:12" hidden="1">
      <c r="A368" s="1" t="s">
        <v>192</v>
      </c>
      <c r="B368" s="1" t="s">
        <v>295</v>
      </c>
      <c r="C368" s="1">
        <v>2021</v>
      </c>
      <c r="D368" s="39" t="s">
        <v>70</v>
      </c>
      <c r="E368" s="1">
        <v>28</v>
      </c>
      <c r="F368" s="10">
        <f>SUM(F369:F370)</f>
        <v>3</v>
      </c>
      <c r="G368" s="10">
        <f>SUM(G369:G370)</f>
        <v>79</v>
      </c>
      <c r="H368" s="10">
        <f>SUM(H369:H370)</f>
        <v>0</v>
      </c>
      <c r="I368" s="10">
        <f>SUM(I369:I370)</f>
        <v>66763951</v>
      </c>
      <c r="J368" s="10">
        <f>SUM(J369:J370)</f>
        <v>12697239</v>
      </c>
      <c r="K368" s="10">
        <f>SUM(K369:K370)</f>
        <v>41088630</v>
      </c>
      <c r="L368" s="10">
        <f>SUM(L369:L370)</f>
        <v>12978082</v>
      </c>
    </row>
    <row r="369" spans="1:12" hidden="1">
      <c r="A369" s="1" t="s">
        <v>192</v>
      </c>
      <c r="B369" s="1" t="s">
        <v>295</v>
      </c>
      <c r="C369" s="1">
        <v>2021</v>
      </c>
      <c r="D369" s="39" t="s">
        <v>71</v>
      </c>
      <c r="E369" s="1">
        <v>29</v>
      </c>
      <c r="F369" s="10">
        <v>1</v>
      </c>
      <c r="G369" s="10">
        <v>7</v>
      </c>
      <c r="H369" s="10">
        <v>0</v>
      </c>
      <c r="I369" s="10">
        <f>SUM(Раздел2[[#This Row],[Расходы на мероприятия]:[Расходы на ремонт]])</f>
        <v>14408891</v>
      </c>
      <c r="J369" s="10">
        <v>6820804</v>
      </c>
      <c r="K369" s="10">
        <v>7588087</v>
      </c>
      <c r="L369" s="10">
        <v>0</v>
      </c>
    </row>
    <row r="370" spans="1:12" hidden="1">
      <c r="A370" s="1" t="s">
        <v>192</v>
      </c>
      <c r="B370" s="1" t="s">
        <v>295</v>
      </c>
      <c r="C370" s="1">
        <v>2021</v>
      </c>
      <c r="D370" s="39" t="s">
        <v>72</v>
      </c>
      <c r="E370" s="1">
        <v>30</v>
      </c>
      <c r="F370" s="10">
        <v>2</v>
      </c>
      <c r="G370" s="10">
        <v>72</v>
      </c>
      <c r="H370" s="10">
        <v>0</v>
      </c>
      <c r="I370" s="10">
        <f>SUM(Раздел2[[#This Row],[Расходы на мероприятия]:[Расходы на ремонт]])</f>
        <v>52355060</v>
      </c>
      <c r="J370" s="10">
        <v>5876435</v>
      </c>
      <c r="K370" s="10">
        <v>33500543</v>
      </c>
      <c r="L370" s="10">
        <v>12978082</v>
      </c>
    </row>
    <row r="371" spans="1:12" hidden="1">
      <c r="A371" s="1" t="s">
        <v>192</v>
      </c>
      <c r="B371" s="1" t="s">
        <v>295</v>
      </c>
      <c r="C371" s="1">
        <v>2021</v>
      </c>
      <c r="D371" s="39" t="s">
        <v>73</v>
      </c>
      <c r="E371" s="1">
        <v>31</v>
      </c>
      <c r="F371" s="10">
        <f>SUM(F372:F373)</f>
        <v>31</v>
      </c>
      <c r="G371" s="10">
        <f>SUM(G372:G373)</f>
        <v>138</v>
      </c>
      <c r="H371" s="10">
        <f>SUM(H372:H373)</f>
        <v>0</v>
      </c>
      <c r="I371" s="10">
        <f>SUM(I372:I373)</f>
        <v>73533608</v>
      </c>
      <c r="J371" s="10">
        <f>SUM(J372:J373)</f>
        <v>13795504</v>
      </c>
      <c r="K371" s="10">
        <f>SUM(K372:K373)</f>
        <v>59738104</v>
      </c>
      <c r="L371" s="10">
        <f>SUM(L372:L373)</f>
        <v>0</v>
      </c>
    </row>
    <row r="372" spans="1:12" hidden="1">
      <c r="A372" s="1" t="s">
        <v>192</v>
      </c>
      <c r="B372" s="1" t="s">
        <v>295</v>
      </c>
      <c r="C372" s="1">
        <v>2021</v>
      </c>
      <c r="D372" s="39" t="s">
        <v>74</v>
      </c>
      <c r="E372" s="1">
        <v>32</v>
      </c>
      <c r="F372" s="10">
        <v>29</v>
      </c>
      <c r="G372" s="10">
        <v>49</v>
      </c>
      <c r="H372" s="10">
        <v>0</v>
      </c>
      <c r="I372" s="10">
        <f>SUM(Раздел2[[#This Row],[Расходы на мероприятия]:[Расходы на ремонт]])</f>
        <v>27641208</v>
      </c>
      <c r="J372" s="10">
        <v>9729904</v>
      </c>
      <c r="K372" s="10">
        <v>17911304</v>
      </c>
      <c r="L372" s="10">
        <v>0</v>
      </c>
    </row>
    <row r="373" spans="1:12" hidden="1">
      <c r="A373" s="1" t="s">
        <v>192</v>
      </c>
      <c r="B373" s="1" t="s">
        <v>295</v>
      </c>
      <c r="C373" s="1">
        <v>2021</v>
      </c>
      <c r="D373" s="39" t="s">
        <v>75</v>
      </c>
      <c r="E373" s="1">
        <v>33</v>
      </c>
      <c r="F373" s="10">
        <v>2</v>
      </c>
      <c r="G373" s="10">
        <v>89</v>
      </c>
      <c r="H373" s="10">
        <v>0</v>
      </c>
      <c r="I373" s="10">
        <f>SUM(Раздел2[[#This Row],[Расходы на мероприятия]:[Расходы на ремонт]])</f>
        <v>45892400</v>
      </c>
      <c r="J373" s="10">
        <v>4065600</v>
      </c>
      <c r="K373" s="10">
        <v>41826800</v>
      </c>
      <c r="L373" s="10">
        <v>0</v>
      </c>
    </row>
    <row r="374" spans="1:12" hidden="1">
      <c r="A374" s="1" t="s">
        <v>217</v>
      </c>
      <c r="B374" s="1" t="s">
        <v>277</v>
      </c>
      <c r="C374" s="1">
        <v>2021</v>
      </c>
      <c r="D374" s="39" t="s">
        <v>70</v>
      </c>
      <c r="E374" s="1">
        <v>28</v>
      </c>
      <c r="F374" s="10">
        <f>SUM(F375:F376)</f>
        <v>2</v>
      </c>
      <c r="G374" s="10">
        <f>SUM(G375:G376)</f>
        <v>84</v>
      </c>
      <c r="H374" s="10">
        <f>SUM(H375:H376)</f>
        <v>9</v>
      </c>
      <c r="I374" s="10">
        <f>SUM(I375:I376)</f>
        <v>349408264</v>
      </c>
      <c r="J374" s="10">
        <f>SUM(J375:J376)</f>
        <v>223086055</v>
      </c>
      <c r="K374" s="10">
        <f>SUM(K375:K376)</f>
        <v>22496829</v>
      </c>
      <c r="L374" s="10">
        <f>SUM(L375:L376)</f>
        <v>103825380</v>
      </c>
    </row>
    <row r="375" spans="1:12" hidden="1">
      <c r="A375" s="1" t="s">
        <v>217</v>
      </c>
      <c r="B375" s="1" t="s">
        <v>277</v>
      </c>
      <c r="C375" s="1">
        <v>2021</v>
      </c>
      <c r="D375" s="39" t="s">
        <v>71</v>
      </c>
      <c r="E375" s="1">
        <v>29</v>
      </c>
      <c r="F375" s="10">
        <v>1</v>
      </c>
      <c r="G375" s="10">
        <v>14</v>
      </c>
      <c r="H375" s="10">
        <v>4</v>
      </c>
      <c r="I375" s="10">
        <f>SUM(Раздел2[[#This Row],[Расходы на мероприятия]:[Расходы на ремонт]])</f>
        <v>175555188</v>
      </c>
      <c r="J375" s="10">
        <v>159280282</v>
      </c>
      <c r="K375" s="10">
        <v>16274906</v>
      </c>
      <c r="L375" s="10">
        <v>0</v>
      </c>
    </row>
    <row r="376" spans="1:12" hidden="1">
      <c r="A376" s="1" t="s">
        <v>217</v>
      </c>
      <c r="B376" s="1" t="s">
        <v>277</v>
      </c>
      <c r="C376" s="1">
        <v>2021</v>
      </c>
      <c r="D376" s="39" t="s">
        <v>72</v>
      </c>
      <c r="E376" s="1">
        <v>30</v>
      </c>
      <c r="F376" s="10">
        <v>1</v>
      </c>
      <c r="G376" s="10">
        <v>70</v>
      </c>
      <c r="H376" s="10">
        <v>5</v>
      </c>
      <c r="I376" s="10">
        <f>SUM(Раздел2[[#This Row],[Расходы на мероприятия]:[Расходы на ремонт]])</f>
        <v>173853076</v>
      </c>
      <c r="J376" s="10">
        <v>63805773</v>
      </c>
      <c r="K376" s="10">
        <v>6221923</v>
      </c>
      <c r="L376" s="10">
        <v>103825380</v>
      </c>
    </row>
    <row r="377" spans="1:12" hidden="1">
      <c r="A377" s="1" t="s">
        <v>217</v>
      </c>
      <c r="B377" s="1" t="s">
        <v>277</v>
      </c>
      <c r="C377" s="1">
        <v>2021</v>
      </c>
      <c r="D377" s="39" t="s">
        <v>73</v>
      </c>
      <c r="E377" s="1">
        <v>31</v>
      </c>
      <c r="F377" s="10">
        <f>SUM(F378:F379)</f>
        <v>85</v>
      </c>
      <c r="G377" s="10">
        <f>SUM(G378:G379)</f>
        <v>525</v>
      </c>
      <c r="H377" s="10">
        <f>SUM(H378:H379)</f>
        <v>73</v>
      </c>
      <c r="I377" s="10">
        <f>SUM(I378:I379)</f>
        <v>319486197</v>
      </c>
      <c r="J377" s="10">
        <f>SUM(J378:J379)</f>
        <v>140388072</v>
      </c>
      <c r="K377" s="10">
        <f>SUM(K378:K379)</f>
        <v>178131006</v>
      </c>
      <c r="L377" s="10">
        <f>SUM(L378:L379)</f>
        <v>967119</v>
      </c>
    </row>
    <row r="378" spans="1:12" hidden="1">
      <c r="A378" s="1" t="s">
        <v>217</v>
      </c>
      <c r="B378" s="1" t="s">
        <v>277</v>
      </c>
      <c r="C378" s="1">
        <v>2021</v>
      </c>
      <c r="D378" s="39" t="s">
        <v>74</v>
      </c>
      <c r="E378" s="1">
        <v>32</v>
      </c>
      <c r="F378" s="10">
        <v>37</v>
      </c>
      <c r="G378" s="10">
        <v>137</v>
      </c>
      <c r="H378" s="10">
        <v>31</v>
      </c>
      <c r="I378" s="10">
        <f>SUM(Раздел2[[#This Row],[Расходы на мероприятия]:[Расходы на ремонт]])</f>
        <v>94877985</v>
      </c>
      <c r="J378" s="10">
        <v>55519593</v>
      </c>
      <c r="K378" s="10">
        <v>39358392</v>
      </c>
      <c r="L378" s="10">
        <v>0</v>
      </c>
    </row>
    <row r="379" spans="1:12" hidden="1">
      <c r="A379" s="1" t="s">
        <v>217</v>
      </c>
      <c r="B379" s="1" t="s">
        <v>277</v>
      </c>
      <c r="C379" s="1">
        <v>2021</v>
      </c>
      <c r="D379" s="39" t="s">
        <v>75</v>
      </c>
      <c r="E379" s="1">
        <v>33</v>
      </c>
      <c r="F379" s="10">
        <v>48</v>
      </c>
      <c r="G379" s="10">
        <v>388</v>
      </c>
      <c r="H379" s="10">
        <v>42</v>
      </c>
      <c r="I379" s="10">
        <f>SUM(Раздел2[[#This Row],[Расходы на мероприятия]:[Расходы на ремонт]])</f>
        <v>224608212</v>
      </c>
      <c r="J379" s="10">
        <v>84868479</v>
      </c>
      <c r="K379" s="10">
        <v>138772614</v>
      </c>
      <c r="L379" s="10">
        <v>967119</v>
      </c>
    </row>
    <row r="380" spans="1:12" hidden="1">
      <c r="A380" s="1" t="s">
        <v>242</v>
      </c>
      <c r="B380" s="1" t="s">
        <v>283</v>
      </c>
      <c r="C380" s="1">
        <v>2021</v>
      </c>
      <c r="D380" s="39" t="s">
        <v>70</v>
      </c>
      <c r="E380" s="1">
        <v>28</v>
      </c>
      <c r="F380" s="10">
        <f>SUM(F381:F382)</f>
        <v>5</v>
      </c>
      <c r="G380" s="10">
        <f>SUM(G381:G382)</f>
        <v>779</v>
      </c>
      <c r="H380" s="10">
        <f>SUM(H381:H382)</f>
        <v>505</v>
      </c>
      <c r="I380" s="10">
        <f>SUM(I381:I382)</f>
        <v>1202648099</v>
      </c>
      <c r="J380" s="10">
        <f>SUM(J381:J382)</f>
        <v>733554655</v>
      </c>
      <c r="K380" s="10">
        <f>SUM(K381:K382)</f>
        <v>418068790</v>
      </c>
      <c r="L380" s="10">
        <f>SUM(L381:L382)</f>
        <v>51024654</v>
      </c>
    </row>
    <row r="381" spans="1:12" hidden="1">
      <c r="A381" s="1" t="s">
        <v>242</v>
      </c>
      <c r="B381" s="1" t="s">
        <v>283</v>
      </c>
      <c r="C381" s="1">
        <v>2021</v>
      </c>
      <c r="D381" s="39" t="s">
        <v>71</v>
      </c>
      <c r="E381" s="1">
        <v>29</v>
      </c>
      <c r="F381" s="10">
        <v>1</v>
      </c>
      <c r="G381" s="10">
        <v>47</v>
      </c>
      <c r="H381" s="10">
        <v>47</v>
      </c>
      <c r="I381" s="10">
        <f>SUM(Раздел2[[#This Row],[Расходы на мероприятия]:[Расходы на ремонт]])</f>
        <v>413415815</v>
      </c>
      <c r="J381" s="10">
        <v>324099615</v>
      </c>
      <c r="K381" s="10">
        <v>88998396</v>
      </c>
      <c r="L381" s="10">
        <v>317804</v>
      </c>
    </row>
    <row r="382" spans="1:12" hidden="1">
      <c r="A382" s="1" t="s">
        <v>242</v>
      </c>
      <c r="B382" s="1" t="s">
        <v>283</v>
      </c>
      <c r="C382" s="1">
        <v>2021</v>
      </c>
      <c r="D382" s="39" t="s">
        <v>72</v>
      </c>
      <c r="E382" s="1">
        <v>30</v>
      </c>
      <c r="F382" s="10">
        <v>4</v>
      </c>
      <c r="G382" s="10">
        <v>732</v>
      </c>
      <c r="H382" s="10">
        <v>458</v>
      </c>
      <c r="I382" s="10">
        <f>SUM(Раздел2[[#This Row],[Расходы на мероприятия]:[Расходы на ремонт]])</f>
        <v>789232284</v>
      </c>
      <c r="J382" s="10">
        <v>409455040</v>
      </c>
      <c r="K382" s="10">
        <v>329070394</v>
      </c>
      <c r="L382" s="10">
        <v>50706850</v>
      </c>
    </row>
    <row r="383" spans="1:12" hidden="1">
      <c r="A383" s="1" t="s">
        <v>242</v>
      </c>
      <c r="B383" s="1" t="s">
        <v>283</v>
      </c>
      <c r="C383" s="1">
        <v>2021</v>
      </c>
      <c r="D383" s="39" t="s">
        <v>73</v>
      </c>
      <c r="E383" s="1">
        <v>31</v>
      </c>
      <c r="F383" s="10">
        <f>SUM(F384:F385)</f>
        <v>46</v>
      </c>
      <c r="G383" s="10">
        <f>SUM(G384:G385)</f>
        <v>3711</v>
      </c>
      <c r="H383" s="10">
        <f>SUM(H384:H385)</f>
        <v>1527</v>
      </c>
      <c r="I383" s="10">
        <f>SUM(I384:I385)</f>
        <v>2913831500</v>
      </c>
      <c r="J383" s="10">
        <f>SUM(J384:J385)</f>
        <v>48840548</v>
      </c>
      <c r="K383" s="10">
        <f>SUM(K384:K385)</f>
        <v>2538944565</v>
      </c>
      <c r="L383" s="10">
        <f>SUM(L384:L385)</f>
        <v>326046387</v>
      </c>
    </row>
    <row r="384" spans="1:12" hidden="1">
      <c r="A384" s="1" t="s">
        <v>242</v>
      </c>
      <c r="B384" s="1" t="s">
        <v>283</v>
      </c>
      <c r="C384" s="1">
        <v>2021</v>
      </c>
      <c r="D384" s="39" t="s">
        <v>74</v>
      </c>
      <c r="E384" s="1">
        <v>32</v>
      </c>
      <c r="F384" s="10">
        <v>18</v>
      </c>
      <c r="G384" s="10">
        <v>68</v>
      </c>
      <c r="H384" s="10">
        <v>67</v>
      </c>
      <c r="I384" s="10">
        <f>SUM(Раздел2[[#This Row],[Расходы на мероприятия]:[Расходы на ремонт]])</f>
        <v>14963900</v>
      </c>
      <c r="J384" s="10">
        <v>14963900</v>
      </c>
      <c r="K384" s="10">
        <v>0</v>
      </c>
      <c r="L384" s="10">
        <v>0</v>
      </c>
    </row>
    <row r="385" spans="1:12" hidden="1">
      <c r="A385" s="1" t="s">
        <v>242</v>
      </c>
      <c r="B385" s="1" t="s">
        <v>283</v>
      </c>
      <c r="C385" s="1">
        <v>2021</v>
      </c>
      <c r="D385" s="39" t="s">
        <v>75</v>
      </c>
      <c r="E385" s="1">
        <v>33</v>
      </c>
      <c r="F385" s="10">
        <v>28</v>
      </c>
      <c r="G385" s="10">
        <v>3643</v>
      </c>
      <c r="H385" s="10">
        <v>1460</v>
      </c>
      <c r="I385" s="10">
        <f>SUM(Раздел2[[#This Row],[Расходы на мероприятия]:[Расходы на ремонт]])</f>
        <v>2898867600</v>
      </c>
      <c r="J385" s="10">
        <v>33876648</v>
      </c>
      <c r="K385" s="10">
        <v>2538944565</v>
      </c>
      <c r="L385" s="10">
        <v>326046387</v>
      </c>
    </row>
    <row r="386" spans="1:12" hidden="1">
      <c r="A386" s="1" t="s">
        <v>218</v>
      </c>
      <c r="B386" s="1" t="s">
        <v>277</v>
      </c>
      <c r="C386" s="1">
        <v>2021</v>
      </c>
      <c r="D386" s="39" t="s">
        <v>70</v>
      </c>
      <c r="E386" s="1">
        <v>28</v>
      </c>
      <c r="F386" s="10">
        <f>SUM(F387:F388)</f>
        <v>2</v>
      </c>
      <c r="G386" s="10">
        <f>SUM(G387:G388)</f>
        <v>67</v>
      </c>
      <c r="H386" s="10">
        <f>SUM(H387:H388)</f>
        <v>46</v>
      </c>
      <c r="I386" s="10">
        <f>SUM(I387:I388)</f>
        <v>36779903</v>
      </c>
      <c r="J386" s="10">
        <f>SUM(J387:J388)</f>
        <v>29357021</v>
      </c>
      <c r="K386" s="10">
        <f>SUM(K387:K388)</f>
        <v>7422882</v>
      </c>
      <c r="L386" s="10">
        <f>SUM(L387:L388)</f>
        <v>0</v>
      </c>
    </row>
    <row r="387" spans="1:12" hidden="1">
      <c r="A387" s="1" t="s">
        <v>218</v>
      </c>
      <c r="B387" s="1" t="s">
        <v>277</v>
      </c>
      <c r="C387" s="1">
        <v>2021</v>
      </c>
      <c r="D387" s="39" t="s">
        <v>71</v>
      </c>
      <c r="E387" s="1">
        <v>29</v>
      </c>
      <c r="F387" s="10">
        <v>1</v>
      </c>
      <c r="G387" s="10">
        <v>5</v>
      </c>
      <c r="H387" s="10">
        <v>2</v>
      </c>
      <c r="I387" s="10">
        <f>SUM(Раздел2[[#This Row],[Расходы на мероприятия]:[Расходы на ремонт]])</f>
        <v>11469311</v>
      </c>
      <c r="J387" s="10">
        <v>7218493</v>
      </c>
      <c r="K387" s="10">
        <v>4250818</v>
      </c>
      <c r="L387" s="10">
        <v>0</v>
      </c>
    </row>
    <row r="388" spans="1:12" hidden="1">
      <c r="A388" s="1" t="s">
        <v>218</v>
      </c>
      <c r="B388" s="1" t="s">
        <v>277</v>
      </c>
      <c r="C388" s="1">
        <v>2021</v>
      </c>
      <c r="D388" s="39" t="s">
        <v>72</v>
      </c>
      <c r="E388" s="1">
        <v>30</v>
      </c>
      <c r="F388" s="10">
        <v>1</v>
      </c>
      <c r="G388" s="10">
        <v>62</v>
      </c>
      <c r="H388" s="10">
        <v>44</v>
      </c>
      <c r="I388" s="10">
        <f>SUM(Раздел2[[#This Row],[Расходы на мероприятия]:[Расходы на ремонт]])</f>
        <v>25310592</v>
      </c>
      <c r="J388" s="10">
        <v>22138528</v>
      </c>
      <c r="K388" s="10">
        <v>3172064</v>
      </c>
      <c r="L388" s="10">
        <v>0</v>
      </c>
    </row>
    <row r="389" spans="1:12" hidden="1">
      <c r="A389" s="1" t="s">
        <v>218</v>
      </c>
      <c r="B389" s="1" t="s">
        <v>277</v>
      </c>
      <c r="C389" s="1">
        <v>2021</v>
      </c>
      <c r="D389" s="39" t="s">
        <v>73</v>
      </c>
      <c r="E389" s="1">
        <v>31</v>
      </c>
      <c r="F389" s="10">
        <f>SUM(F390:F391)</f>
        <v>42</v>
      </c>
      <c r="G389" s="10">
        <f>SUM(G390:G391)</f>
        <v>342</v>
      </c>
      <c r="H389" s="10">
        <f>SUM(H390:H391)</f>
        <v>171</v>
      </c>
      <c r="I389" s="10">
        <f>SUM(I390:I391)</f>
        <v>50944781</v>
      </c>
      <c r="J389" s="10">
        <f>SUM(J390:J391)</f>
        <v>3751785</v>
      </c>
      <c r="K389" s="10">
        <f>SUM(K390:K391)</f>
        <v>47192996</v>
      </c>
      <c r="L389" s="10">
        <f>SUM(L390:L391)</f>
        <v>0</v>
      </c>
    </row>
    <row r="390" spans="1:12" hidden="1">
      <c r="A390" s="1" t="s">
        <v>218</v>
      </c>
      <c r="B390" s="1" t="s">
        <v>277</v>
      </c>
      <c r="C390" s="1">
        <v>2021</v>
      </c>
      <c r="D390" s="39" t="s">
        <v>74</v>
      </c>
      <c r="E390" s="1">
        <v>32</v>
      </c>
      <c r="F390" s="10">
        <v>36</v>
      </c>
      <c r="G390" s="10">
        <v>69</v>
      </c>
      <c r="H390" s="10">
        <v>10</v>
      </c>
      <c r="I390" s="10">
        <f>SUM(Раздел2[[#This Row],[Расходы на мероприятия]:[Расходы на ремонт]])</f>
        <v>10364461</v>
      </c>
      <c r="J390" s="10">
        <v>2836085</v>
      </c>
      <c r="K390" s="10">
        <v>7528376</v>
      </c>
      <c r="L390" s="10">
        <v>0</v>
      </c>
    </row>
    <row r="391" spans="1:12" hidden="1">
      <c r="A391" s="1" t="s">
        <v>218</v>
      </c>
      <c r="B391" s="1" t="s">
        <v>277</v>
      </c>
      <c r="C391" s="1">
        <v>2021</v>
      </c>
      <c r="D391" s="39" t="s">
        <v>75</v>
      </c>
      <c r="E391" s="1">
        <v>33</v>
      </c>
      <c r="F391" s="10">
        <v>6</v>
      </c>
      <c r="G391" s="10">
        <v>273</v>
      </c>
      <c r="H391" s="10">
        <v>161</v>
      </c>
      <c r="I391" s="10">
        <f>SUM(Раздел2[[#This Row],[Расходы на мероприятия]:[Расходы на ремонт]])</f>
        <v>40580320</v>
      </c>
      <c r="J391" s="10">
        <v>915700</v>
      </c>
      <c r="K391" s="10">
        <v>39664620</v>
      </c>
      <c r="L391" s="10">
        <v>0</v>
      </c>
    </row>
    <row r="392" spans="1:12" hidden="1">
      <c r="A392" s="1" t="s">
        <v>235</v>
      </c>
      <c r="B392" s="1" t="s">
        <v>274</v>
      </c>
      <c r="C392" s="1">
        <v>2021</v>
      </c>
      <c r="D392" s="39" t="s">
        <v>70</v>
      </c>
      <c r="E392" s="1">
        <v>28</v>
      </c>
      <c r="F392" s="10">
        <f>SUM(F393:F394)</f>
        <v>2</v>
      </c>
      <c r="G392" s="10">
        <f>SUM(G393:G394)</f>
        <v>36</v>
      </c>
      <c r="H392" s="10">
        <f>SUM(H393:H394)</f>
        <v>1</v>
      </c>
      <c r="I392" s="10">
        <f>SUM(I393:I394)</f>
        <v>363763700</v>
      </c>
      <c r="J392" s="10">
        <f>SUM(J393:J394)</f>
        <v>265656100</v>
      </c>
      <c r="K392" s="10">
        <f>SUM(K393:K394)</f>
        <v>98107600</v>
      </c>
      <c r="L392" s="10">
        <f>SUM(L393:L394)</f>
        <v>0</v>
      </c>
    </row>
    <row r="393" spans="1:12" hidden="1">
      <c r="A393" s="1" t="s">
        <v>235</v>
      </c>
      <c r="B393" s="1" t="s">
        <v>274</v>
      </c>
      <c r="C393" s="1">
        <v>2021</v>
      </c>
      <c r="D393" s="39" t="s">
        <v>71</v>
      </c>
      <c r="E393" s="1">
        <v>29</v>
      </c>
      <c r="F393" s="10">
        <v>1</v>
      </c>
      <c r="G393" s="10">
        <v>6</v>
      </c>
      <c r="H393" s="10">
        <v>0</v>
      </c>
      <c r="I393" s="10">
        <f>SUM(Раздел2[[#This Row],[Расходы на мероприятия]:[Расходы на ремонт]])</f>
        <v>264157800</v>
      </c>
      <c r="J393" s="10">
        <v>205742000</v>
      </c>
      <c r="K393" s="10">
        <v>58415800</v>
      </c>
      <c r="L393" s="10">
        <v>0</v>
      </c>
    </row>
    <row r="394" spans="1:12" hidden="1">
      <c r="A394" s="1" t="s">
        <v>235</v>
      </c>
      <c r="B394" s="1" t="s">
        <v>274</v>
      </c>
      <c r="C394" s="1">
        <v>2021</v>
      </c>
      <c r="D394" s="39" t="s">
        <v>72</v>
      </c>
      <c r="E394" s="1">
        <v>30</v>
      </c>
      <c r="F394" s="10">
        <v>1</v>
      </c>
      <c r="G394" s="10">
        <v>30</v>
      </c>
      <c r="H394" s="10">
        <v>1</v>
      </c>
      <c r="I394" s="10">
        <f>SUM(Раздел2[[#This Row],[Расходы на мероприятия]:[Расходы на ремонт]])</f>
        <v>99605900</v>
      </c>
      <c r="J394" s="10">
        <v>59914100</v>
      </c>
      <c r="K394" s="10">
        <v>39691800</v>
      </c>
      <c r="L394" s="10">
        <v>0</v>
      </c>
    </row>
    <row r="395" spans="1:12" hidden="1">
      <c r="A395" s="1" t="s">
        <v>235</v>
      </c>
      <c r="B395" s="1" t="s">
        <v>274</v>
      </c>
      <c r="C395" s="1">
        <v>2021</v>
      </c>
      <c r="D395" s="39" t="s">
        <v>73</v>
      </c>
      <c r="E395" s="1">
        <v>31</v>
      </c>
      <c r="F395" s="10">
        <f>SUM(F396:F397)</f>
        <v>20</v>
      </c>
      <c r="G395" s="10">
        <f>SUM(G396:G397)</f>
        <v>69</v>
      </c>
      <c r="H395" s="10">
        <f>SUM(H396:H397)</f>
        <v>23</v>
      </c>
      <c r="I395" s="10">
        <f>SUM(I396:I397)</f>
        <v>100626298</v>
      </c>
      <c r="J395" s="10">
        <f>SUM(J396:J397)</f>
        <v>42874109</v>
      </c>
      <c r="K395" s="10">
        <f>SUM(K396:K397)</f>
        <v>57752189</v>
      </c>
      <c r="L395" s="10">
        <f>SUM(L396:L397)</f>
        <v>0</v>
      </c>
    </row>
    <row r="396" spans="1:12" hidden="1">
      <c r="A396" s="1" t="s">
        <v>235</v>
      </c>
      <c r="B396" s="1" t="s">
        <v>274</v>
      </c>
      <c r="C396" s="1">
        <v>2021</v>
      </c>
      <c r="D396" s="39" t="s">
        <v>74</v>
      </c>
      <c r="E396" s="1">
        <v>32</v>
      </c>
      <c r="F396" s="10">
        <v>18</v>
      </c>
      <c r="G396" s="10">
        <v>27</v>
      </c>
      <c r="H396" s="10">
        <v>4</v>
      </c>
      <c r="I396" s="10">
        <f>SUM(Раздел2[[#This Row],[Расходы на мероприятия]:[Расходы на ремонт]])</f>
        <v>50897898</v>
      </c>
      <c r="J396" s="10">
        <v>31884809</v>
      </c>
      <c r="K396" s="10">
        <v>19013089</v>
      </c>
      <c r="L396" s="10">
        <v>0</v>
      </c>
    </row>
    <row r="397" spans="1:12" hidden="1">
      <c r="A397" s="1" t="s">
        <v>235</v>
      </c>
      <c r="B397" s="1" t="s">
        <v>274</v>
      </c>
      <c r="C397" s="1">
        <v>2021</v>
      </c>
      <c r="D397" s="39" t="s">
        <v>75</v>
      </c>
      <c r="E397" s="1">
        <v>33</v>
      </c>
      <c r="F397" s="10">
        <v>2</v>
      </c>
      <c r="G397" s="10">
        <v>42</v>
      </c>
      <c r="H397" s="10">
        <v>19</v>
      </c>
      <c r="I397" s="10">
        <f>SUM(Раздел2[[#This Row],[Расходы на мероприятия]:[Расходы на ремонт]])</f>
        <v>49728400</v>
      </c>
      <c r="J397" s="10">
        <v>10989300</v>
      </c>
      <c r="K397" s="10">
        <v>38739100</v>
      </c>
      <c r="L397" s="10">
        <v>0</v>
      </c>
    </row>
    <row r="398" spans="1:12" hidden="1">
      <c r="A398" s="1" t="s">
        <v>221</v>
      </c>
      <c r="B398" s="1" t="s">
        <v>294</v>
      </c>
      <c r="C398" s="1">
        <v>2021</v>
      </c>
      <c r="D398" s="39" t="s">
        <v>70</v>
      </c>
      <c r="E398" s="1">
        <v>28</v>
      </c>
      <c r="F398" s="10">
        <f>SUM(F399:F400)</f>
        <v>3</v>
      </c>
      <c r="G398" s="10">
        <f>SUM(G399:G400)</f>
        <v>115</v>
      </c>
      <c r="H398" s="10">
        <f>SUM(H399:H400)</f>
        <v>36</v>
      </c>
      <c r="I398" s="10">
        <f>SUM(I399:I400)</f>
        <v>122460490</v>
      </c>
      <c r="J398" s="10">
        <f>SUM(J399:J400)</f>
        <v>75875138</v>
      </c>
      <c r="K398" s="10">
        <f>SUM(K399:K400)</f>
        <v>46585352</v>
      </c>
      <c r="L398" s="10">
        <f>SUM(L399:L400)</f>
        <v>0</v>
      </c>
    </row>
    <row r="399" spans="1:12" hidden="1">
      <c r="A399" s="1" t="s">
        <v>221</v>
      </c>
      <c r="B399" s="1" t="s">
        <v>294</v>
      </c>
      <c r="C399" s="1">
        <v>2021</v>
      </c>
      <c r="D399" s="39" t="s">
        <v>71</v>
      </c>
      <c r="E399" s="1">
        <v>29</v>
      </c>
      <c r="F399" s="10">
        <v>1</v>
      </c>
      <c r="G399" s="10">
        <v>12</v>
      </c>
      <c r="H399" s="10">
        <v>2</v>
      </c>
      <c r="I399" s="10">
        <f>SUM(Раздел2[[#This Row],[Расходы на мероприятия]:[Расходы на ремонт]])</f>
        <v>68785649</v>
      </c>
      <c r="J399" s="10">
        <v>46519500</v>
      </c>
      <c r="K399" s="10">
        <v>22266149</v>
      </c>
      <c r="L399" s="10">
        <v>0</v>
      </c>
    </row>
    <row r="400" spans="1:12" hidden="1">
      <c r="A400" s="1" t="s">
        <v>221</v>
      </c>
      <c r="B400" s="1" t="s">
        <v>294</v>
      </c>
      <c r="C400" s="1">
        <v>2021</v>
      </c>
      <c r="D400" s="39" t="s">
        <v>72</v>
      </c>
      <c r="E400" s="1">
        <v>30</v>
      </c>
      <c r="F400" s="10">
        <v>2</v>
      </c>
      <c r="G400" s="10">
        <v>103</v>
      </c>
      <c r="H400" s="10">
        <v>34</v>
      </c>
      <c r="I400" s="10">
        <f>SUM(Раздел2[[#This Row],[Расходы на мероприятия]:[Расходы на ремонт]])</f>
        <v>53674841</v>
      </c>
      <c r="J400" s="10">
        <v>29355638</v>
      </c>
      <c r="K400" s="10">
        <v>24319203</v>
      </c>
      <c r="L400" s="10">
        <v>0</v>
      </c>
    </row>
    <row r="401" spans="1:12" hidden="1">
      <c r="A401" s="1" t="s">
        <v>221</v>
      </c>
      <c r="B401" s="1" t="s">
        <v>294</v>
      </c>
      <c r="C401" s="1">
        <v>2021</v>
      </c>
      <c r="D401" s="39" t="s">
        <v>73</v>
      </c>
      <c r="E401" s="1">
        <v>31</v>
      </c>
      <c r="F401" s="10">
        <f>SUM(F402:F403)</f>
        <v>108</v>
      </c>
      <c r="G401" s="10">
        <f>SUM(G402:G403)</f>
        <v>988</v>
      </c>
      <c r="H401" s="10">
        <f>SUM(H402:H403)</f>
        <v>223</v>
      </c>
      <c r="I401" s="10">
        <f>SUM(I402:I403)</f>
        <v>505766802</v>
      </c>
      <c r="J401" s="10">
        <f>SUM(J402:J403)</f>
        <v>107750376</v>
      </c>
      <c r="K401" s="10">
        <f>SUM(K402:K403)</f>
        <v>369633753</v>
      </c>
      <c r="L401" s="10">
        <f>SUM(L402:L403)</f>
        <v>28382673</v>
      </c>
    </row>
    <row r="402" spans="1:12" hidden="1">
      <c r="A402" s="1" t="s">
        <v>221</v>
      </c>
      <c r="B402" s="1" t="s">
        <v>294</v>
      </c>
      <c r="C402" s="1">
        <v>2021</v>
      </c>
      <c r="D402" s="39" t="s">
        <v>74</v>
      </c>
      <c r="E402" s="1">
        <v>32</v>
      </c>
      <c r="F402" s="10">
        <v>45</v>
      </c>
      <c r="G402" s="10">
        <v>111</v>
      </c>
      <c r="H402" s="10">
        <v>42</v>
      </c>
      <c r="I402" s="10">
        <f>SUM(Раздел2[[#This Row],[Расходы на мероприятия]:[Расходы на ремонт]])</f>
        <v>58987561</v>
      </c>
      <c r="J402" s="10">
        <v>22833848</v>
      </c>
      <c r="K402" s="10">
        <v>36153713</v>
      </c>
      <c r="L402" s="10">
        <v>0</v>
      </c>
    </row>
    <row r="403" spans="1:12" hidden="1">
      <c r="A403" s="1" t="s">
        <v>221</v>
      </c>
      <c r="B403" s="1" t="s">
        <v>294</v>
      </c>
      <c r="C403" s="1">
        <v>2021</v>
      </c>
      <c r="D403" s="39" t="s">
        <v>75</v>
      </c>
      <c r="E403" s="1">
        <v>33</v>
      </c>
      <c r="F403" s="10">
        <v>63</v>
      </c>
      <c r="G403" s="10">
        <v>877</v>
      </c>
      <c r="H403" s="10">
        <v>181</v>
      </c>
      <c r="I403" s="10">
        <f>SUM(Раздел2[[#This Row],[Расходы на мероприятия]:[Расходы на ремонт]])</f>
        <v>446779241</v>
      </c>
      <c r="J403" s="10">
        <v>84916528</v>
      </c>
      <c r="K403" s="10">
        <v>333480040</v>
      </c>
      <c r="L403" s="10">
        <v>28382673</v>
      </c>
    </row>
    <row r="404" spans="1:12" hidden="1">
      <c r="A404" s="1" t="s">
        <v>245</v>
      </c>
      <c r="B404" s="1" t="s">
        <v>296</v>
      </c>
      <c r="C404" s="1">
        <v>2021</v>
      </c>
      <c r="D404" s="39" t="s">
        <v>70</v>
      </c>
      <c r="E404" s="1">
        <v>28</v>
      </c>
      <c r="F404" s="10">
        <f>SUM(F405:F406)</f>
        <v>2</v>
      </c>
      <c r="G404" s="10">
        <f>SUM(G405:G406)</f>
        <v>198</v>
      </c>
      <c r="H404" s="10">
        <f>SUM(H405:H406)</f>
        <v>3</v>
      </c>
      <c r="I404" s="10">
        <f>SUM(I405:I406)</f>
        <v>34967600</v>
      </c>
      <c r="J404" s="10">
        <f>SUM(J405:J406)</f>
        <v>33803700</v>
      </c>
      <c r="K404" s="10">
        <f>SUM(K405:K406)</f>
        <v>1163900</v>
      </c>
      <c r="L404" s="10">
        <f>SUM(L405:L406)</f>
        <v>0</v>
      </c>
    </row>
    <row r="405" spans="1:12" hidden="1">
      <c r="A405" s="1" t="s">
        <v>245</v>
      </c>
      <c r="B405" s="1" t="s">
        <v>296</v>
      </c>
      <c r="C405" s="1">
        <v>2021</v>
      </c>
      <c r="D405" s="39" t="s">
        <v>71</v>
      </c>
      <c r="E405" s="1">
        <v>29</v>
      </c>
      <c r="F405" s="10">
        <v>1</v>
      </c>
      <c r="G405" s="10">
        <v>31</v>
      </c>
      <c r="H405" s="10">
        <v>3</v>
      </c>
      <c r="I405" s="10">
        <f>SUM(Раздел2[[#This Row],[Расходы на мероприятия]:[Расходы на ремонт]])</f>
        <v>4400000</v>
      </c>
      <c r="J405" s="10">
        <v>4400000</v>
      </c>
      <c r="K405" s="10">
        <v>0</v>
      </c>
      <c r="L405" s="10">
        <v>0</v>
      </c>
    </row>
    <row r="406" spans="1:12" hidden="1">
      <c r="A406" s="1" t="s">
        <v>245</v>
      </c>
      <c r="B406" s="1" t="s">
        <v>296</v>
      </c>
      <c r="C406" s="1">
        <v>2021</v>
      </c>
      <c r="D406" s="39" t="s">
        <v>72</v>
      </c>
      <c r="E406" s="1">
        <v>30</v>
      </c>
      <c r="F406" s="10">
        <v>1</v>
      </c>
      <c r="G406" s="10">
        <v>167</v>
      </c>
      <c r="H406" s="10">
        <v>0</v>
      </c>
      <c r="I406" s="10">
        <f>SUM(Раздел2[[#This Row],[Расходы на мероприятия]:[Расходы на ремонт]])</f>
        <v>30567600</v>
      </c>
      <c r="J406" s="10">
        <v>29403700</v>
      </c>
      <c r="K406" s="10">
        <v>1163900</v>
      </c>
      <c r="L406" s="10">
        <v>0</v>
      </c>
    </row>
    <row r="407" spans="1:12" hidden="1">
      <c r="A407" s="1" t="s">
        <v>245</v>
      </c>
      <c r="B407" s="1" t="s">
        <v>296</v>
      </c>
      <c r="C407" s="1">
        <v>2021</v>
      </c>
      <c r="D407" s="39" t="s">
        <v>73</v>
      </c>
      <c r="E407" s="1">
        <v>31</v>
      </c>
      <c r="F407" s="10">
        <f>SUM(F408:F409)</f>
        <v>10</v>
      </c>
      <c r="G407" s="10">
        <f>SUM(G408:G409)</f>
        <v>13</v>
      </c>
      <c r="H407" s="10">
        <f>SUM(H408:H409)</f>
        <v>0</v>
      </c>
      <c r="I407" s="10">
        <f>SUM(I408:I409)</f>
        <v>4891960</v>
      </c>
      <c r="J407" s="10">
        <f>SUM(J408:J409)</f>
        <v>3788146</v>
      </c>
      <c r="K407" s="10">
        <f>SUM(K408:K409)</f>
        <v>1103814</v>
      </c>
      <c r="L407" s="10">
        <f>SUM(L408:L409)</f>
        <v>0</v>
      </c>
    </row>
    <row r="408" spans="1:12" hidden="1">
      <c r="A408" s="1" t="s">
        <v>245</v>
      </c>
      <c r="B408" s="1" t="s">
        <v>296</v>
      </c>
      <c r="C408" s="1">
        <v>2021</v>
      </c>
      <c r="D408" s="39" t="s">
        <v>74</v>
      </c>
      <c r="E408" s="1">
        <v>32</v>
      </c>
      <c r="F408" s="10">
        <v>10</v>
      </c>
      <c r="G408" s="10">
        <v>13</v>
      </c>
      <c r="H408" s="10">
        <v>0</v>
      </c>
      <c r="I408" s="10">
        <f>SUM(Раздел2[[#This Row],[Расходы на мероприятия]:[Расходы на ремонт]])</f>
        <v>4891960</v>
      </c>
      <c r="J408" s="10">
        <v>3788146</v>
      </c>
      <c r="K408" s="10">
        <v>1103814</v>
      </c>
      <c r="L408" s="10">
        <v>0</v>
      </c>
    </row>
    <row r="409" spans="1:12" hidden="1">
      <c r="A409" s="1" t="s">
        <v>245</v>
      </c>
      <c r="B409" s="1" t="s">
        <v>296</v>
      </c>
      <c r="C409" s="1">
        <v>2021</v>
      </c>
      <c r="D409" s="39" t="s">
        <v>75</v>
      </c>
      <c r="E409" s="1">
        <v>33</v>
      </c>
      <c r="F409" s="10">
        <v>0</v>
      </c>
      <c r="G409" s="10">
        <v>0</v>
      </c>
      <c r="H409" s="10">
        <v>0</v>
      </c>
      <c r="I409" s="10">
        <f>SUM(Раздел2[[#This Row],[Расходы на мероприятия]:[Расходы на ремонт]])</f>
        <v>0</v>
      </c>
      <c r="J409" s="10">
        <v>0</v>
      </c>
      <c r="K409" s="10">
        <v>0</v>
      </c>
      <c r="L409" s="10">
        <v>0</v>
      </c>
    </row>
    <row r="410" spans="1:12" hidden="1">
      <c r="A410" s="1" t="s">
        <v>193</v>
      </c>
      <c r="B410" s="1" t="s">
        <v>295</v>
      </c>
      <c r="C410" s="1">
        <v>2021</v>
      </c>
      <c r="D410" s="39" t="s">
        <v>70</v>
      </c>
      <c r="E410" s="1">
        <v>28</v>
      </c>
      <c r="F410" s="10">
        <f>SUM(F411:F412)</f>
        <v>3</v>
      </c>
      <c r="G410" s="10">
        <f>SUM(G411:G412)</f>
        <v>66</v>
      </c>
      <c r="H410" s="10">
        <f>SUM(H411:H412)</f>
        <v>0</v>
      </c>
      <c r="I410" s="10">
        <f>SUM(I411:I412)</f>
        <v>45679684</v>
      </c>
      <c r="J410" s="10">
        <f>SUM(J411:J412)</f>
        <v>11430100</v>
      </c>
      <c r="K410" s="10">
        <f>SUM(K411:K412)</f>
        <v>34249584</v>
      </c>
      <c r="L410" s="10">
        <f>SUM(L411:L412)</f>
        <v>0</v>
      </c>
    </row>
    <row r="411" spans="1:12" hidden="1">
      <c r="A411" s="1" t="s">
        <v>193</v>
      </c>
      <c r="B411" s="1" t="s">
        <v>295</v>
      </c>
      <c r="C411" s="1">
        <v>2021</v>
      </c>
      <c r="D411" s="39" t="s">
        <v>71</v>
      </c>
      <c r="E411" s="1">
        <v>29</v>
      </c>
      <c r="F411" s="10">
        <v>1</v>
      </c>
      <c r="G411" s="10">
        <v>22</v>
      </c>
      <c r="H411" s="10">
        <v>0</v>
      </c>
      <c r="I411" s="10">
        <f>SUM(Раздел2[[#This Row],[Расходы на мероприятия]:[Расходы на ремонт]])</f>
        <v>24158298</v>
      </c>
      <c r="J411" s="10">
        <v>8205700</v>
      </c>
      <c r="K411" s="10">
        <v>15952598</v>
      </c>
      <c r="L411" s="10">
        <v>0</v>
      </c>
    </row>
    <row r="412" spans="1:12" hidden="1">
      <c r="A412" s="1" t="s">
        <v>193</v>
      </c>
      <c r="B412" s="1" t="s">
        <v>295</v>
      </c>
      <c r="C412" s="1">
        <v>2021</v>
      </c>
      <c r="D412" s="39" t="s">
        <v>72</v>
      </c>
      <c r="E412" s="1">
        <v>30</v>
      </c>
      <c r="F412" s="10">
        <v>2</v>
      </c>
      <c r="G412" s="10">
        <v>44</v>
      </c>
      <c r="H412" s="10">
        <v>0</v>
      </c>
      <c r="I412" s="10">
        <f>SUM(Раздел2[[#This Row],[Расходы на мероприятия]:[Расходы на ремонт]])</f>
        <v>21521386</v>
      </c>
      <c r="J412" s="10">
        <v>3224400</v>
      </c>
      <c r="K412" s="10">
        <v>18296986</v>
      </c>
      <c r="L412" s="10">
        <v>0</v>
      </c>
    </row>
    <row r="413" spans="1:12" hidden="1">
      <c r="A413" s="1" t="s">
        <v>193</v>
      </c>
      <c r="B413" s="1" t="s">
        <v>295</v>
      </c>
      <c r="C413" s="1">
        <v>2021</v>
      </c>
      <c r="D413" s="39" t="s">
        <v>73</v>
      </c>
      <c r="E413" s="1">
        <v>31</v>
      </c>
      <c r="F413" s="10">
        <f>SUM(F414:F415)</f>
        <v>29</v>
      </c>
      <c r="G413" s="10">
        <f>SUM(G414:G415)</f>
        <v>49</v>
      </c>
      <c r="H413" s="10">
        <f>SUM(H414:H415)</f>
        <v>7</v>
      </c>
      <c r="I413" s="10">
        <f>SUM(I414:I415)</f>
        <v>22315449</v>
      </c>
      <c r="J413" s="10">
        <f>SUM(J414:J415)</f>
        <v>7240390</v>
      </c>
      <c r="K413" s="10">
        <f>SUM(K414:K415)</f>
        <v>13597359</v>
      </c>
      <c r="L413" s="10">
        <f>SUM(L414:L415)</f>
        <v>1477700</v>
      </c>
    </row>
    <row r="414" spans="1:12" hidden="1">
      <c r="A414" s="1" t="s">
        <v>193</v>
      </c>
      <c r="B414" s="1" t="s">
        <v>295</v>
      </c>
      <c r="C414" s="1">
        <v>2021</v>
      </c>
      <c r="D414" s="39" t="s">
        <v>74</v>
      </c>
      <c r="E414" s="1">
        <v>32</v>
      </c>
      <c r="F414" s="10">
        <v>27</v>
      </c>
      <c r="G414" s="10">
        <v>38</v>
      </c>
      <c r="H414" s="10">
        <v>2</v>
      </c>
      <c r="I414" s="10">
        <f>SUM(Раздел2[[#This Row],[Расходы на мероприятия]:[Расходы на ремонт]])</f>
        <v>18941804</v>
      </c>
      <c r="J414" s="10">
        <v>7111145</v>
      </c>
      <c r="K414" s="10">
        <v>10352959</v>
      </c>
      <c r="L414" s="10">
        <v>1477700</v>
      </c>
    </row>
    <row r="415" spans="1:12" hidden="1">
      <c r="A415" s="1" t="s">
        <v>193</v>
      </c>
      <c r="B415" s="1" t="s">
        <v>295</v>
      </c>
      <c r="C415" s="1">
        <v>2021</v>
      </c>
      <c r="D415" s="39" t="s">
        <v>75</v>
      </c>
      <c r="E415" s="1">
        <v>33</v>
      </c>
      <c r="F415" s="10">
        <v>2</v>
      </c>
      <c r="G415" s="10">
        <v>11</v>
      </c>
      <c r="H415" s="10">
        <v>5</v>
      </c>
      <c r="I415" s="10">
        <f>SUM(Раздел2[[#This Row],[Расходы на мероприятия]:[Расходы на ремонт]])</f>
        <v>3373645</v>
      </c>
      <c r="J415" s="10">
        <v>129245</v>
      </c>
      <c r="K415" s="10">
        <v>3244400</v>
      </c>
      <c r="L415" s="10">
        <v>0</v>
      </c>
    </row>
    <row r="416" spans="1:12" hidden="1">
      <c r="A416" s="1" t="s">
        <v>209</v>
      </c>
      <c r="B416" s="1" t="s">
        <v>286</v>
      </c>
      <c r="C416" s="1">
        <v>2021</v>
      </c>
      <c r="D416" s="39" t="s">
        <v>70</v>
      </c>
      <c r="E416" s="1">
        <v>28</v>
      </c>
      <c r="F416" s="10">
        <f>SUM(F417:F418)</f>
        <v>2</v>
      </c>
      <c r="G416" s="10">
        <f>SUM(G417:G418)</f>
        <v>27</v>
      </c>
      <c r="H416" s="10">
        <f>SUM(H417:H418)</f>
        <v>18</v>
      </c>
      <c r="I416" s="10">
        <f>SUM(I417:I418)</f>
        <v>27423960</v>
      </c>
      <c r="J416" s="10">
        <f>SUM(J417:J418)</f>
        <v>9619509</v>
      </c>
      <c r="K416" s="10">
        <f>SUM(K417:K418)</f>
        <v>17804451</v>
      </c>
      <c r="L416" s="10">
        <f>SUM(L417:L418)</f>
        <v>0</v>
      </c>
    </row>
    <row r="417" spans="1:12" hidden="1">
      <c r="A417" s="1" t="s">
        <v>209</v>
      </c>
      <c r="B417" s="1" t="s">
        <v>286</v>
      </c>
      <c r="C417" s="1">
        <v>2021</v>
      </c>
      <c r="D417" s="39" t="s">
        <v>71</v>
      </c>
      <c r="E417" s="1">
        <v>29</v>
      </c>
      <c r="F417" s="10">
        <v>1</v>
      </c>
      <c r="G417" s="10">
        <v>6</v>
      </c>
      <c r="H417" s="10">
        <v>3</v>
      </c>
      <c r="I417" s="10">
        <f>SUM(Раздел2[[#This Row],[Расходы на мероприятия]:[Расходы на ремонт]])</f>
        <v>1104000</v>
      </c>
      <c r="J417" s="10">
        <v>1104000</v>
      </c>
      <c r="K417" s="10">
        <v>0</v>
      </c>
      <c r="L417" s="10">
        <v>0</v>
      </c>
    </row>
    <row r="418" spans="1:12" hidden="1">
      <c r="A418" s="1" t="s">
        <v>209</v>
      </c>
      <c r="B418" s="1" t="s">
        <v>286</v>
      </c>
      <c r="C418" s="1">
        <v>2021</v>
      </c>
      <c r="D418" s="39" t="s">
        <v>72</v>
      </c>
      <c r="E418" s="1">
        <v>30</v>
      </c>
      <c r="F418" s="10">
        <v>1</v>
      </c>
      <c r="G418" s="10">
        <v>21</v>
      </c>
      <c r="H418" s="10">
        <v>15</v>
      </c>
      <c r="I418" s="10">
        <f>SUM(Раздел2[[#This Row],[Расходы на мероприятия]:[Расходы на ремонт]])</f>
        <v>26319960</v>
      </c>
      <c r="J418" s="10">
        <v>8515509</v>
      </c>
      <c r="K418" s="10">
        <v>17804451</v>
      </c>
      <c r="L418" s="10">
        <v>0</v>
      </c>
    </row>
    <row r="419" spans="1:12" hidden="1">
      <c r="A419" s="1" t="s">
        <v>209</v>
      </c>
      <c r="B419" s="1" t="s">
        <v>286</v>
      </c>
      <c r="C419" s="1">
        <v>2021</v>
      </c>
      <c r="D419" s="39" t="s">
        <v>73</v>
      </c>
      <c r="E419" s="1">
        <v>31</v>
      </c>
      <c r="F419" s="10">
        <f>SUM(F420:F421)</f>
        <v>34</v>
      </c>
      <c r="G419" s="10">
        <f>SUM(G420:G421)</f>
        <v>221</v>
      </c>
      <c r="H419" s="10">
        <f>SUM(H420:H421)</f>
        <v>44</v>
      </c>
      <c r="I419" s="10">
        <f>SUM(I420:I421)</f>
        <v>79401552</v>
      </c>
      <c r="J419" s="10">
        <f>SUM(J420:J421)</f>
        <v>19425852</v>
      </c>
      <c r="K419" s="10">
        <f>SUM(K420:K421)</f>
        <v>59975700</v>
      </c>
      <c r="L419" s="10">
        <f>SUM(L420:L421)</f>
        <v>0</v>
      </c>
    </row>
    <row r="420" spans="1:12" hidden="1">
      <c r="A420" s="1" t="s">
        <v>209</v>
      </c>
      <c r="B420" s="1" t="s">
        <v>286</v>
      </c>
      <c r="C420" s="1">
        <v>2021</v>
      </c>
      <c r="D420" s="39" t="s">
        <v>74</v>
      </c>
      <c r="E420" s="1">
        <v>32</v>
      </c>
      <c r="F420" s="10">
        <v>5</v>
      </c>
      <c r="G420" s="10">
        <v>31</v>
      </c>
      <c r="H420" s="10">
        <v>17</v>
      </c>
      <c r="I420" s="10">
        <f>SUM(Раздел2[[#This Row],[Расходы на мероприятия]:[Расходы на ремонт]])</f>
        <v>25901378</v>
      </c>
      <c r="J420" s="10">
        <v>11936301</v>
      </c>
      <c r="K420" s="10">
        <v>13965077</v>
      </c>
      <c r="L420" s="10">
        <v>0</v>
      </c>
    </row>
    <row r="421" spans="1:12" hidden="1">
      <c r="A421" s="1" t="s">
        <v>209</v>
      </c>
      <c r="B421" s="1" t="s">
        <v>286</v>
      </c>
      <c r="C421" s="1">
        <v>2021</v>
      </c>
      <c r="D421" s="39" t="s">
        <v>75</v>
      </c>
      <c r="E421" s="1">
        <v>33</v>
      </c>
      <c r="F421" s="10">
        <v>29</v>
      </c>
      <c r="G421" s="10">
        <v>190</v>
      </c>
      <c r="H421" s="10">
        <v>27</v>
      </c>
      <c r="I421" s="10">
        <f>SUM(Раздел2[[#This Row],[Расходы на мероприятия]:[Расходы на ремонт]])</f>
        <v>53500174</v>
      </c>
      <c r="J421" s="10">
        <v>7489551</v>
      </c>
      <c r="K421" s="10">
        <v>46010623</v>
      </c>
      <c r="L421" s="10">
        <v>0</v>
      </c>
    </row>
    <row r="422" spans="1:12" hidden="1">
      <c r="A422" s="1" t="s">
        <v>194</v>
      </c>
      <c r="B422" s="1" t="s">
        <v>295</v>
      </c>
      <c r="C422" s="1">
        <v>2021</v>
      </c>
      <c r="D422" s="39" t="s">
        <v>70</v>
      </c>
      <c r="E422" s="1">
        <v>28</v>
      </c>
      <c r="F422" s="10">
        <f>SUM(F423:F424)</f>
        <v>2</v>
      </c>
      <c r="G422" s="10">
        <f>SUM(G423:G424)</f>
        <v>47</v>
      </c>
      <c r="H422" s="10">
        <f>SUM(H423:H424)</f>
        <v>29</v>
      </c>
      <c r="I422" s="10">
        <f>SUM(I423:I424)</f>
        <v>20370920</v>
      </c>
      <c r="J422" s="10">
        <f>SUM(J423:J424)</f>
        <v>6224000</v>
      </c>
      <c r="K422" s="10">
        <f>SUM(K423:K424)</f>
        <v>14146920</v>
      </c>
      <c r="L422" s="10">
        <f>SUM(L423:L424)</f>
        <v>0</v>
      </c>
    </row>
    <row r="423" spans="1:12" hidden="1">
      <c r="A423" s="1" t="s">
        <v>194</v>
      </c>
      <c r="B423" s="1" t="s">
        <v>295</v>
      </c>
      <c r="C423" s="1">
        <v>2021</v>
      </c>
      <c r="D423" s="39" t="s">
        <v>71</v>
      </c>
      <c r="E423" s="1">
        <v>29</v>
      </c>
      <c r="F423" s="10">
        <v>1</v>
      </c>
      <c r="G423" s="10">
        <v>5</v>
      </c>
      <c r="H423" s="10">
        <v>5</v>
      </c>
      <c r="I423" s="10">
        <f>SUM(Раздел2[[#This Row],[Расходы на мероприятия]:[Расходы на ремонт]])</f>
        <v>9908920</v>
      </c>
      <c r="J423" s="10">
        <v>5974200</v>
      </c>
      <c r="K423" s="10">
        <v>3934720</v>
      </c>
      <c r="L423" s="10">
        <v>0</v>
      </c>
    </row>
    <row r="424" spans="1:12" hidden="1">
      <c r="A424" s="1" t="s">
        <v>194</v>
      </c>
      <c r="B424" s="1" t="s">
        <v>295</v>
      </c>
      <c r="C424" s="1">
        <v>2021</v>
      </c>
      <c r="D424" s="39" t="s">
        <v>72</v>
      </c>
      <c r="E424" s="1">
        <v>30</v>
      </c>
      <c r="F424" s="10">
        <v>1</v>
      </c>
      <c r="G424" s="10">
        <v>42</v>
      </c>
      <c r="H424" s="10">
        <v>24</v>
      </c>
      <c r="I424" s="10">
        <f>SUM(Раздел2[[#This Row],[Расходы на мероприятия]:[Расходы на ремонт]])</f>
        <v>10462000</v>
      </c>
      <c r="J424" s="10">
        <v>249800</v>
      </c>
      <c r="K424" s="10">
        <v>10212200</v>
      </c>
      <c r="L424" s="10">
        <v>0</v>
      </c>
    </row>
    <row r="425" spans="1:12" hidden="1">
      <c r="A425" s="1" t="s">
        <v>194</v>
      </c>
      <c r="B425" s="1" t="s">
        <v>295</v>
      </c>
      <c r="C425" s="1">
        <v>2021</v>
      </c>
      <c r="D425" s="39" t="s">
        <v>73</v>
      </c>
      <c r="E425" s="1">
        <v>31</v>
      </c>
      <c r="F425" s="10">
        <f>SUM(F426:F427)</f>
        <v>35</v>
      </c>
      <c r="G425" s="10">
        <f>SUM(G426:G427)</f>
        <v>107</v>
      </c>
      <c r="H425" s="10">
        <f>SUM(H426:H427)</f>
        <v>23</v>
      </c>
      <c r="I425" s="10">
        <f>SUM(I426:I427)</f>
        <v>51724196</v>
      </c>
      <c r="J425" s="10">
        <f>SUM(J426:J427)</f>
        <v>20572896</v>
      </c>
      <c r="K425" s="10">
        <f>SUM(K426:K427)</f>
        <v>27907468</v>
      </c>
      <c r="L425" s="10">
        <f>SUM(L426:L427)</f>
        <v>3243832</v>
      </c>
    </row>
    <row r="426" spans="1:12" hidden="1">
      <c r="A426" s="1" t="s">
        <v>194</v>
      </c>
      <c r="B426" s="1" t="s">
        <v>295</v>
      </c>
      <c r="C426" s="1">
        <v>2021</v>
      </c>
      <c r="D426" s="39" t="s">
        <v>74</v>
      </c>
      <c r="E426" s="1">
        <v>32</v>
      </c>
      <c r="F426" s="10">
        <v>30</v>
      </c>
      <c r="G426" s="10">
        <v>59</v>
      </c>
      <c r="H426" s="10">
        <v>22</v>
      </c>
      <c r="I426" s="10">
        <f>SUM(Раздел2[[#This Row],[Расходы на мероприятия]:[Расходы на ремонт]])</f>
        <v>23955329</v>
      </c>
      <c r="J426" s="10">
        <v>6251556</v>
      </c>
      <c r="K426" s="10">
        <v>17703773</v>
      </c>
      <c r="L426" s="10">
        <v>0</v>
      </c>
    </row>
    <row r="427" spans="1:12" hidden="1">
      <c r="A427" s="1" t="s">
        <v>194</v>
      </c>
      <c r="B427" s="1" t="s">
        <v>295</v>
      </c>
      <c r="C427" s="1">
        <v>2021</v>
      </c>
      <c r="D427" s="39" t="s">
        <v>75</v>
      </c>
      <c r="E427" s="1">
        <v>33</v>
      </c>
      <c r="F427" s="10">
        <v>5</v>
      </c>
      <c r="G427" s="10">
        <v>48</v>
      </c>
      <c r="H427" s="10">
        <v>1</v>
      </c>
      <c r="I427" s="10">
        <f>SUM(Раздел2[[#This Row],[Расходы на мероприятия]:[Расходы на ремонт]])</f>
        <v>27768867</v>
      </c>
      <c r="J427" s="10">
        <v>14321340</v>
      </c>
      <c r="K427" s="10">
        <v>10203695</v>
      </c>
      <c r="L427" s="10">
        <v>3243832</v>
      </c>
    </row>
    <row r="428" spans="1:12" hidden="1">
      <c r="A428" s="1" t="s">
        <v>195</v>
      </c>
      <c r="B428" s="1" t="s">
        <v>295</v>
      </c>
      <c r="C428" s="1">
        <v>2021</v>
      </c>
      <c r="D428" s="39" t="s">
        <v>70</v>
      </c>
      <c r="E428" s="1">
        <v>28</v>
      </c>
      <c r="F428" s="10">
        <f>SUM(F429:F430)</f>
        <v>2</v>
      </c>
      <c r="G428" s="10">
        <f>SUM(G429:G430)</f>
        <v>36</v>
      </c>
      <c r="H428" s="10">
        <f>SUM(H429:H430)</f>
        <v>2</v>
      </c>
      <c r="I428" s="10">
        <f>SUM(I429:I430)</f>
        <v>162963948</v>
      </c>
      <c r="J428" s="10">
        <f>SUM(J429:J430)</f>
        <v>130682974</v>
      </c>
      <c r="K428" s="10">
        <f>SUM(K429:K430)</f>
        <v>25302086</v>
      </c>
      <c r="L428" s="10">
        <f>SUM(L429:L430)</f>
        <v>6978888</v>
      </c>
    </row>
    <row r="429" spans="1:12" hidden="1">
      <c r="A429" s="1" t="s">
        <v>195</v>
      </c>
      <c r="B429" s="1" t="s">
        <v>295</v>
      </c>
      <c r="C429" s="1">
        <v>2021</v>
      </c>
      <c r="D429" s="39" t="s">
        <v>71</v>
      </c>
      <c r="E429" s="1">
        <v>29</v>
      </c>
      <c r="F429" s="10">
        <v>1</v>
      </c>
      <c r="G429" s="10">
        <v>15</v>
      </c>
      <c r="H429" s="10">
        <v>1</v>
      </c>
      <c r="I429" s="10">
        <f>SUM(Раздел2[[#This Row],[Расходы на мероприятия]:[Расходы на ремонт]])</f>
        <v>130734680</v>
      </c>
      <c r="J429" s="10">
        <v>115438984</v>
      </c>
      <c r="K429" s="10">
        <v>15295696</v>
      </c>
      <c r="L429" s="10">
        <v>0</v>
      </c>
    </row>
    <row r="430" spans="1:12" hidden="1">
      <c r="A430" s="1" t="s">
        <v>195</v>
      </c>
      <c r="B430" s="1" t="s">
        <v>295</v>
      </c>
      <c r="C430" s="1">
        <v>2021</v>
      </c>
      <c r="D430" s="39" t="s">
        <v>72</v>
      </c>
      <c r="E430" s="1">
        <v>30</v>
      </c>
      <c r="F430" s="10">
        <v>1</v>
      </c>
      <c r="G430" s="10">
        <v>21</v>
      </c>
      <c r="H430" s="10">
        <v>1</v>
      </c>
      <c r="I430" s="10">
        <f>SUM(Раздел2[[#This Row],[Расходы на мероприятия]:[Расходы на ремонт]])</f>
        <v>32229268</v>
      </c>
      <c r="J430" s="10">
        <v>15243990</v>
      </c>
      <c r="K430" s="10">
        <v>10006390</v>
      </c>
      <c r="L430" s="10">
        <v>6978888</v>
      </c>
    </row>
    <row r="431" spans="1:12" hidden="1">
      <c r="A431" s="1" t="s">
        <v>195</v>
      </c>
      <c r="B431" s="1" t="s">
        <v>295</v>
      </c>
      <c r="C431" s="1">
        <v>2021</v>
      </c>
      <c r="D431" s="39" t="s">
        <v>73</v>
      </c>
      <c r="E431" s="1">
        <v>31</v>
      </c>
      <c r="F431" s="10">
        <f>SUM(F432:F433)</f>
        <v>48</v>
      </c>
      <c r="G431" s="10">
        <f>SUM(G432:G433)</f>
        <v>156</v>
      </c>
      <c r="H431" s="10">
        <f>SUM(H432:H433)</f>
        <v>15</v>
      </c>
      <c r="I431" s="10">
        <f>SUM(I432:I433)</f>
        <v>83410148</v>
      </c>
      <c r="J431" s="10">
        <f>SUM(J432:J433)</f>
        <v>33550701</v>
      </c>
      <c r="K431" s="10">
        <f>SUM(K432:K433)</f>
        <v>46953689</v>
      </c>
      <c r="L431" s="10">
        <f>SUM(L432:L433)</f>
        <v>2905758</v>
      </c>
    </row>
    <row r="432" spans="1:12" hidden="1">
      <c r="A432" s="1" t="s">
        <v>195</v>
      </c>
      <c r="B432" s="1" t="s">
        <v>295</v>
      </c>
      <c r="C432" s="1">
        <v>2021</v>
      </c>
      <c r="D432" s="39" t="s">
        <v>74</v>
      </c>
      <c r="E432" s="1">
        <v>32</v>
      </c>
      <c r="F432" s="10">
        <v>42</v>
      </c>
      <c r="G432" s="10">
        <v>64</v>
      </c>
      <c r="H432" s="10">
        <v>9</v>
      </c>
      <c r="I432" s="10">
        <f>SUM(Раздел2[[#This Row],[Расходы на мероприятия]:[Расходы на ремонт]])</f>
        <v>42709029</v>
      </c>
      <c r="J432" s="10">
        <v>28314582</v>
      </c>
      <c r="K432" s="10">
        <v>14394447</v>
      </c>
      <c r="L432" s="10">
        <v>0</v>
      </c>
    </row>
    <row r="433" spans="1:12" hidden="1">
      <c r="A433" s="1" t="s">
        <v>195</v>
      </c>
      <c r="B433" s="1" t="s">
        <v>295</v>
      </c>
      <c r="C433" s="1">
        <v>2021</v>
      </c>
      <c r="D433" s="39" t="s">
        <v>75</v>
      </c>
      <c r="E433" s="1">
        <v>33</v>
      </c>
      <c r="F433" s="10">
        <v>6</v>
      </c>
      <c r="G433" s="10">
        <v>92</v>
      </c>
      <c r="H433" s="10">
        <v>6</v>
      </c>
      <c r="I433" s="10">
        <f>SUM(Раздел2[[#This Row],[Расходы на мероприятия]:[Расходы на ремонт]])</f>
        <v>40701119</v>
      </c>
      <c r="J433" s="10">
        <v>5236119</v>
      </c>
      <c r="K433" s="10">
        <v>32559242</v>
      </c>
      <c r="L433" s="10">
        <v>2905758</v>
      </c>
    </row>
    <row r="434" spans="1:12" hidden="1">
      <c r="A434" s="1" t="s">
        <v>230</v>
      </c>
      <c r="B434" s="1" t="s">
        <v>290</v>
      </c>
      <c r="C434" s="1">
        <v>2021</v>
      </c>
      <c r="D434" s="39" t="s">
        <v>70</v>
      </c>
      <c r="E434" s="1">
        <v>28</v>
      </c>
      <c r="F434" s="10">
        <f>SUM(F435:F436)</f>
        <v>2</v>
      </c>
      <c r="G434" s="10">
        <f>SUM(G435:G436)</f>
        <v>15</v>
      </c>
      <c r="H434" s="10">
        <f>SUM(H435:H436)</f>
        <v>10</v>
      </c>
      <c r="I434" s="10">
        <f>SUM(I435:I436)</f>
        <v>35295600</v>
      </c>
      <c r="J434" s="10">
        <f>SUM(J435:J436)</f>
        <v>30585786</v>
      </c>
      <c r="K434" s="10">
        <f>SUM(K435:K436)</f>
        <v>4709814</v>
      </c>
      <c r="L434" s="10">
        <f>SUM(L435:L436)</f>
        <v>0</v>
      </c>
    </row>
    <row r="435" spans="1:12" hidden="1">
      <c r="A435" s="1" t="s">
        <v>230</v>
      </c>
      <c r="B435" s="1" t="s">
        <v>290</v>
      </c>
      <c r="C435" s="1">
        <v>2021</v>
      </c>
      <c r="D435" s="39" t="s">
        <v>71</v>
      </c>
      <c r="E435" s="1">
        <v>29</v>
      </c>
      <c r="F435" s="10">
        <v>1</v>
      </c>
      <c r="G435" s="10">
        <v>5</v>
      </c>
      <c r="H435" s="10">
        <v>5</v>
      </c>
      <c r="I435" s="10">
        <f>SUM(Раздел2[[#This Row],[Расходы на мероприятия]:[Расходы на ремонт]])</f>
        <v>30585786</v>
      </c>
      <c r="J435" s="10">
        <v>30585786</v>
      </c>
    </row>
    <row r="436" spans="1:12" hidden="1">
      <c r="A436" s="1" t="s">
        <v>230</v>
      </c>
      <c r="B436" s="1" t="s">
        <v>290</v>
      </c>
      <c r="C436" s="1">
        <v>2021</v>
      </c>
      <c r="D436" s="39" t="s">
        <v>72</v>
      </c>
      <c r="E436" s="1">
        <v>30</v>
      </c>
      <c r="F436" s="10">
        <v>1</v>
      </c>
      <c r="G436" s="10">
        <v>10</v>
      </c>
      <c r="H436" s="10">
        <v>5</v>
      </c>
      <c r="I436" s="10">
        <f>SUM(Раздел2[[#This Row],[Расходы на мероприятия]:[Расходы на ремонт]])</f>
        <v>4709814</v>
      </c>
      <c r="K436" s="10">
        <v>4709814</v>
      </c>
    </row>
    <row r="437" spans="1:12" hidden="1">
      <c r="A437" s="1" t="s">
        <v>230</v>
      </c>
      <c r="B437" s="1" t="s">
        <v>290</v>
      </c>
      <c r="C437" s="1">
        <v>2021</v>
      </c>
      <c r="D437" s="39" t="s">
        <v>73</v>
      </c>
      <c r="E437" s="1">
        <v>31</v>
      </c>
      <c r="F437" s="10">
        <f>SUM(F438:F439)</f>
        <v>18</v>
      </c>
      <c r="G437" s="10">
        <f>SUM(G438:G439)</f>
        <v>55</v>
      </c>
      <c r="H437" s="10">
        <f>SUM(H438:H439)</f>
        <v>8</v>
      </c>
      <c r="I437" s="10">
        <f>SUM(I438:I439)</f>
        <v>15889019</v>
      </c>
      <c r="J437" s="10">
        <f>SUM(J438:J439)</f>
        <v>10924537</v>
      </c>
      <c r="K437" s="10">
        <f>SUM(K438:K439)</f>
        <v>4964482</v>
      </c>
      <c r="L437" s="10">
        <f>SUM(L438:L439)</f>
        <v>0</v>
      </c>
    </row>
    <row r="438" spans="1:12" hidden="1">
      <c r="A438" s="1" t="s">
        <v>230</v>
      </c>
      <c r="B438" s="1" t="s">
        <v>290</v>
      </c>
      <c r="C438" s="1">
        <v>2021</v>
      </c>
      <c r="D438" s="39" t="s">
        <v>74</v>
      </c>
      <c r="E438" s="1">
        <v>32</v>
      </c>
      <c r="F438" s="10">
        <v>17</v>
      </c>
      <c r="G438" s="10">
        <v>45</v>
      </c>
      <c r="H438" s="10">
        <v>3</v>
      </c>
      <c r="I438" s="10">
        <f>SUM(Раздел2[[#This Row],[Расходы на мероприятия]:[Расходы на ремонт]])</f>
        <v>10997741</v>
      </c>
      <c r="J438" s="10">
        <v>8871364</v>
      </c>
      <c r="K438" s="10">
        <v>2126377</v>
      </c>
    </row>
    <row r="439" spans="1:12" hidden="1">
      <c r="A439" s="1" t="s">
        <v>230</v>
      </c>
      <c r="B439" s="1" t="s">
        <v>290</v>
      </c>
      <c r="C439" s="1">
        <v>2021</v>
      </c>
      <c r="D439" s="39" t="s">
        <v>75</v>
      </c>
      <c r="E439" s="1">
        <v>33</v>
      </c>
      <c r="F439" s="10">
        <v>1</v>
      </c>
      <c r="G439" s="10">
        <v>10</v>
      </c>
      <c r="H439" s="10">
        <v>5</v>
      </c>
      <c r="I439" s="10">
        <f>SUM(Раздел2[[#This Row],[Расходы на мероприятия]:[Расходы на ремонт]])</f>
        <v>4891278</v>
      </c>
      <c r="J439" s="10">
        <v>2053173</v>
      </c>
      <c r="K439" s="10">
        <v>2838105</v>
      </c>
    </row>
    <row r="440" spans="1:12" hidden="1">
      <c r="A440" s="1" t="s">
        <v>196</v>
      </c>
      <c r="B440" s="1" t="s">
        <v>295</v>
      </c>
      <c r="C440" s="1">
        <v>2021</v>
      </c>
      <c r="D440" s="39" t="s">
        <v>70</v>
      </c>
      <c r="E440" s="1">
        <v>28</v>
      </c>
      <c r="F440" s="10">
        <f>SUM(F441:F442)</f>
        <v>4</v>
      </c>
      <c r="G440" s="10">
        <f>SUM(G441:G442)</f>
        <v>184</v>
      </c>
      <c r="H440" s="10">
        <f>SUM(H441:H442)</f>
        <v>13</v>
      </c>
      <c r="I440" s="10">
        <f>SUM(I441:I442)</f>
        <v>210077341</v>
      </c>
      <c r="J440" s="10">
        <f>SUM(J441:J442)</f>
        <v>33863380</v>
      </c>
      <c r="K440" s="10">
        <f>SUM(K441:K442)</f>
        <v>99644931</v>
      </c>
      <c r="L440" s="10">
        <f>SUM(L441:L442)</f>
        <v>76569030</v>
      </c>
    </row>
    <row r="441" spans="1:12" hidden="1">
      <c r="A441" s="1" t="s">
        <v>196</v>
      </c>
      <c r="B441" s="1" t="s">
        <v>295</v>
      </c>
      <c r="C441" s="1">
        <v>2021</v>
      </c>
      <c r="D441" s="39" t="s">
        <v>71</v>
      </c>
      <c r="E441" s="1">
        <v>29</v>
      </c>
      <c r="F441" s="10">
        <v>1</v>
      </c>
      <c r="G441" s="10">
        <v>12</v>
      </c>
      <c r="H441" s="10">
        <v>1</v>
      </c>
      <c r="I441" s="10">
        <f>SUM(Раздел2[[#This Row],[Расходы на мероприятия]:[Расходы на ремонт]])</f>
        <v>15377174</v>
      </c>
      <c r="J441" s="10">
        <v>300000</v>
      </c>
      <c r="K441" s="10">
        <v>15077174</v>
      </c>
      <c r="L441" s="10">
        <v>0</v>
      </c>
    </row>
    <row r="442" spans="1:12" hidden="1">
      <c r="A442" s="1" t="s">
        <v>196</v>
      </c>
      <c r="B442" s="1" t="s">
        <v>295</v>
      </c>
      <c r="C442" s="1">
        <v>2021</v>
      </c>
      <c r="D442" s="39" t="s">
        <v>72</v>
      </c>
      <c r="E442" s="1">
        <v>30</v>
      </c>
      <c r="F442" s="10">
        <v>3</v>
      </c>
      <c r="G442" s="10">
        <v>172</v>
      </c>
      <c r="H442" s="10">
        <v>12</v>
      </c>
      <c r="I442" s="10">
        <f>SUM(Раздел2[[#This Row],[Расходы на мероприятия]:[Расходы на ремонт]])</f>
        <v>194700167</v>
      </c>
      <c r="J442" s="10">
        <v>33563380</v>
      </c>
      <c r="K442" s="10">
        <v>84567757</v>
      </c>
      <c r="L442" s="10">
        <v>76569030</v>
      </c>
    </row>
    <row r="443" spans="1:12" hidden="1">
      <c r="A443" s="1" t="s">
        <v>196</v>
      </c>
      <c r="B443" s="1" t="s">
        <v>295</v>
      </c>
      <c r="C443" s="1">
        <v>2021</v>
      </c>
      <c r="D443" s="39" t="s">
        <v>73</v>
      </c>
      <c r="E443" s="1">
        <v>31</v>
      </c>
      <c r="F443" s="10">
        <f>SUM(F444:F445)</f>
        <v>39</v>
      </c>
      <c r="G443" s="10">
        <f>SUM(G444:G445)</f>
        <v>361</v>
      </c>
      <c r="H443" s="10">
        <f>SUM(H444:H445)</f>
        <v>17</v>
      </c>
      <c r="I443" s="10">
        <f>SUM(I444:I445)</f>
        <v>164646147</v>
      </c>
      <c r="J443" s="10">
        <f>SUM(J444:J445)</f>
        <v>12756705</v>
      </c>
      <c r="K443" s="10">
        <f>SUM(K444:K445)</f>
        <v>144381177</v>
      </c>
      <c r="L443" s="10">
        <f>SUM(L444:L445)</f>
        <v>7508265</v>
      </c>
    </row>
    <row r="444" spans="1:12" hidden="1">
      <c r="A444" s="1" t="s">
        <v>196</v>
      </c>
      <c r="B444" s="1" t="s">
        <v>295</v>
      </c>
      <c r="C444" s="1">
        <v>2021</v>
      </c>
      <c r="D444" s="39" t="s">
        <v>74</v>
      </c>
      <c r="E444" s="1">
        <v>32</v>
      </c>
      <c r="F444" s="10">
        <v>26</v>
      </c>
      <c r="G444" s="10">
        <v>39</v>
      </c>
      <c r="H444" s="10">
        <v>1</v>
      </c>
      <c r="I444" s="10">
        <f>SUM(Раздел2[[#This Row],[Расходы на мероприятия]:[Расходы на ремонт]])</f>
        <v>11837792</v>
      </c>
      <c r="J444" s="10">
        <v>4086546</v>
      </c>
      <c r="K444" s="10">
        <v>7751246</v>
      </c>
      <c r="L444" s="10">
        <v>0</v>
      </c>
    </row>
    <row r="445" spans="1:12" hidden="1">
      <c r="A445" s="1" t="s">
        <v>196</v>
      </c>
      <c r="B445" s="1" t="s">
        <v>295</v>
      </c>
      <c r="C445" s="1">
        <v>2021</v>
      </c>
      <c r="D445" s="39" t="s">
        <v>75</v>
      </c>
      <c r="E445" s="1">
        <v>33</v>
      </c>
      <c r="F445" s="10">
        <v>13</v>
      </c>
      <c r="G445" s="10">
        <v>322</v>
      </c>
      <c r="H445" s="10">
        <v>16</v>
      </c>
      <c r="I445" s="10">
        <f>SUM(Раздел2[[#This Row],[Расходы на мероприятия]:[Расходы на ремонт]])</f>
        <v>152808355</v>
      </c>
      <c r="J445" s="10">
        <v>8670159</v>
      </c>
      <c r="K445" s="10">
        <v>136629931</v>
      </c>
      <c r="L445" s="10">
        <v>7508265</v>
      </c>
    </row>
    <row r="446" spans="1:12" hidden="1">
      <c r="A446" s="1" t="s">
        <v>222</v>
      </c>
      <c r="B446" s="1" t="s">
        <v>294</v>
      </c>
      <c r="C446" s="1">
        <v>2021</v>
      </c>
      <c r="D446" s="39" t="s">
        <v>70</v>
      </c>
      <c r="E446" s="1">
        <v>28</v>
      </c>
      <c r="F446" s="10">
        <f>SUM(F447:F448)</f>
        <v>5</v>
      </c>
      <c r="G446" s="10">
        <f>SUM(G447:G448)</f>
        <v>604</v>
      </c>
      <c r="H446" s="10">
        <f>SUM(H447:H448)</f>
        <v>8</v>
      </c>
      <c r="I446" s="10">
        <f>SUM(I447:I448)</f>
        <v>460498631</v>
      </c>
      <c r="J446" s="10">
        <f>SUM(J447:J448)</f>
        <v>391423836</v>
      </c>
      <c r="K446" s="10">
        <f>SUM(K447:K448)</f>
        <v>69074795</v>
      </c>
      <c r="L446" s="10">
        <f>SUM(L447:L448)</f>
        <v>0</v>
      </c>
    </row>
    <row r="447" spans="1:12" hidden="1">
      <c r="A447" s="1" t="s">
        <v>222</v>
      </c>
      <c r="B447" s="1" t="s">
        <v>294</v>
      </c>
      <c r="C447" s="1">
        <v>2021</v>
      </c>
      <c r="D447" s="39" t="s">
        <v>71</v>
      </c>
      <c r="E447" s="1">
        <v>29</v>
      </c>
      <c r="F447" s="10">
        <v>2</v>
      </c>
      <c r="G447" s="10">
        <v>82</v>
      </c>
      <c r="H447" s="10">
        <v>7</v>
      </c>
      <c r="I447" s="10">
        <f>SUM(Раздел2[[#This Row],[Расходы на мероприятия]:[Расходы на ремонт]])</f>
        <v>0</v>
      </c>
      <c r="J447" s="10">
        <v>0</v>
      </c>
      <c r="K447" s="10">
        <v>0</v>
      </c>
      <c r="L447" s="10">
        <v>0</v>
      </c>
    </row>
    <row r="448" spans="1:12" hidden="1">
      <c r="A448" s="1" t="s">
        <v>222</v>
      </c>
      <c r="B448" s="1" t="s">
        <v>294</v>
      </c>
      <c r="C448" s="1">
        <v>2021</v>
      </c>
      <c r="D448" s="39" t="s">
        <v>72</v>
      </c>
      <c r="E448" s="1">
        <v>30</v>
      </c>
      <c r="F448" s="10">
        <v>3</v>
      </c>
      <c r="G448" s="10">
        <v>522</v>
      </c>
      <c r="H448" s="10">
        <v>1</v>
      </c>
      <c r="I448" s="10">
        <f>SUM(Раздел2[[#This Row],[Расходы на мероприятия]:[Расходы на ремонт]])</f>
        <v>460498631</v>
      </c>
      <c r="J448" s="10">
        <v>391423836</v>
      </c>
      <c r="K448" s="10">
        <v>69074795</v>
      </c>
    </row>
    <row r="449" spans="1:12" hidden="1">
      <c r="A449" s="1" t="s">
        <v>222</v>
      </c>
      <c r="B449" s="1" t="s">
        <v>294</v>
      </c>
      <c r="C449" s="1">
        <v>2021</v>
      </c>
      <c r="D449" s="39" t="s">
        <v>73</v>
      </c>
      <c r="E449" s="1">
        <v>31</v>
      </c>
      <c r="F449" s="10">
        <f>SUM(F450:F451)</f>
        <v>72</v>
      </c>
      <c r="G449" s="10">
        <f>SUM(G450:G451)</f>
        <v>1533</v>
      </c>
      <c r="H449" s="10">
        <f>SUM(H450:H451)</f>
        <v>4</v>
      </c>
      <c r="I449" s="10">
        <f>SUM(I450:I451)</f>
        <v>234724693</v>
      </c>
      <c r="J449" s="10">
        <f>SUM(J450:J451)</f>
        <v>231118256</v>
      </c>
      <c r="K449" s="10">
        <f>SUM(K450:K451)</f>
        <v>3314250</v>
      </c>
      <c r="L449" s="10">
        <f>SUM(L450:L451)</f>
        <v>292187</v>
      </c>
    </row>
    <row r="450" spans="1:12" hidden="1">
      <c r="A450" s="1" t="s">
        <v>222</v>
      </c>
      <c r="B450" s="1" t="s">
        <v>294</v>
      </c>
      <c r="C450" s="1">
        <v>2021</v>
      </c>
      <c r="D450" s="39" t="s">
        <v>74</v>
      </c>
      <c r="E450" s="1">
        <v>32</v>
      </c>
      <c r="F450" s="10">
        <v>26</v>
      </c>
      <c r="G450" s="10">
        <v>67</v>
      </c>
      <c r="H450" s="10">
        <v>2</v>
      </c>
      <c r="I450" s="10">
        <f>SUM(Раздел2[[#This Row],[Расходы на мероприятия]:[Расходы на ремонт]])</f>
        <v>1628652</v>
      </c>
      <c r="J450" s="10">
        <v>570800</v>
      </c>
      <c r="K450" s="10">
        <v>1057852</v>
      </c>
    </row>
    <row r="451" spans="1:12" hidden="1">
      <c r="A451" s="1" t="s">
        <v>222</v>
      </c>
      <c r="B451" s="1" t="s">
        <v>294</v>
      </c>
      <c r="C451" s="1">
        <v>2021</v>
      </c>
      <c r="D451" s="39" t="s">
        <v>75</v>
      </c>
      <c r="E451" s="1">
        <v>33</v>
      </c>
      <c r="F451" s="10">
        <v>46</v>
      </c>
      <c r="G451" s="10">
        <v>1466</v>
      </c>
      <c r="H451" s="10">
        <v>2</v>
      </c>
      <c r="I451" s="10">
        <f>SUM(Раздел2[[#This Row],[Расходы на мероприятия]:[Расходы на ремонт]])</f>
        <v>233096041</v>
      </c>
      <c r="J451" s="10">
        <v>230547456</v>
      </c>
      <c r="K451" s="10">
        <v>2256398</v>
      </c>
      <c r="L451" s="10">
        <v>292187</v>
      </c>
    </row>
    <row r="452" spans="1:12" hidden="1">
      <c r="A452" s="1" t="s">
        <v>212</v>
      </c>
      <c r="B452" s="1" t="s">
        <v>277</v>
      </c>
      <c r="C452" s="1">
        <v>2021</v>
      </c>
      <c r="D452" s="39" t="s">
        <v>70</v>
      </c>
      <c r="E452" s="1">
        <v>28</v>
      </c>
      <c r="F452" s="10">
        <f>SUM(F453:F454)</f>
        <v>3</v>
      </c>
      <c r="G452" s="10">
        <f>SUM(G453:G454)</f>
        <v>102</v>
      </c>
      <c r="H452" s="10">
        <f>SUM(H453:H454)</f>
        <v>87</v>
      </c>
      <c r="I452" s="10">
        <f>SUM(I453:I454)</f>
        <v>122382276</v>
      </c>
      <c r="J452" s="10">
        <f>SUM(J453:J454)</f>
        <v>76000164</v>
      </c>
      <c r="K452" s="10">
        <f>SUM(K453:K454)</f>
        <v>40911700</v>
      </c>
      <c r="L452" s="10">
        <f>SUM(L453:L454)</f>
        <v>5470412</v>
      </c>
    </row>
    <row r="453" spans="1:12" hidden="1">
      <c r="A453" s="1" t="s">
        <v>212</v>
      </c>
      <c r="B453" s="1" t="s">
        <v>277</v>
      </c>
      <c r="C453" s="1">
        <v>2021</v>
      </c>
      <c r="D453" s="39" t="s">
        <v>71</v>
      </c>
      <c r="E453" s="1">
        <v>29</v>
      </c>
      <c r="F453" s="10">
        <v>1</v>
      </c>
      <c r="G453" s="10">
        <v>8</v>
      </c>
      <c r="H453" s="10">
        <v>8</v>
      </c>
      <c r="I453" s="10">
        <f>SUM(Раздел2[[#This Row],[Расходы на мероприятия]:[Расходы на ремонт]])</f>
        <v>29541369</v>
      </c>
      <c r="J453" s="10">
        <v>29541369</v>
      </c>
      <c r="K453" s="10">
        <v>0</v>
      </c>
      <c r="L453" s="10">
        <v>0</v>
      </c>
    </row>
    <row r="454" spans="1:12" hidden="1">
      <c r="A454" s="1" t="s">
        <v>212</v>
      </c>
      <c r="B454" s="1" t="s">
        <v>277</v>
      </c>
      <c r="C454" s="1">
        <v>2021</v>
      </c>
      <c r="D454" s="39" t="s">
        <v>72</v>
      </c>
      <c r="E454" s="1">
        <v>30</v>
      </c>
      <c r="F454" s="10">
        <v>2</v>
      </c>
      <c r="G454" s="10">
        <v>94</v>
      </c>
      <c r="H454" s="10">
        <v>79</v>
      </c>
      <c r="I454" s="10">
        <f>SUM(Раздел2[[#This Row],[Расходы на мероприятия]:[Расходы на ремонт]])</f>
        <v>92840907</v>
      </c>
      <c r="J454" s="10">
        <v>46458795</v>
      </c>
      <c r="K454" s="10">
        <v>40911700</v>
      </c>
      <c r="L454" s="10">
        <v>5470412</v>
      </c>
    </row>
    <row r="455" spans="1:12" hidden="1">
      <c r="A455" s="1" t="s">
        <v>212</v>
      </c>
      <c r="B455" s="1" t="s">
        <v>277</v>
      </c>
      <c r="C455" s="1">
        <v>2021</v>
      </c>
      <c r="D455" s="39" t="s">
        <v>73</v>
      </c>
      <c r="E455" s="1">
        <v>31</v>
      </c>
      <c r="F455" s="10">
        <f>SUM(F456:F457)</f>
        <v>49</v>
      </c>
      <c r="G455" s="10">
        <f>SUM(G456:G457)</f>
        <v>617</v>
      </c>
      <c r="H455" s="10">
        <f>SUM(H456:H457)</f>
        <v>155</v>
      </c>
      <c r="I455" s="10">
        <f>SUM(I456:I457)</f>
        <v>245256834</v>
      </c>
      <c r="J455" s="10">
        <f>SUM(J456:J457)</f>
        <v>142640500</v>
      </c>
      <c r="K455" s="10">
        <f>SUM(K456:K457)</f>
        <v>99977873</v>
      </c>
      <c r="L455" s="10">
        <f>SUM(L456:L457)</f>
        <v>2638461</v>
      </c>
    </row>
    <row r="456" spans="1:12" hidden="1">
      <c r="A456" s="1" t="s">
        <v>212</v>
      </c>
      <c r="B456" s="1" t="s">
        <v>277</v>
      </c>
      <c r="C456" s="1">
        <v>2021</v>
      </c>
      <c r="D456" s="39" t="s">
        <v>74</v>
      </c>
      <c r="E456" s="1">
        <v>32</v>
      </c>
      <c r="F456" s="10">
        <v>23</v>
      </c>
      <c r="G456" s="10">
        <v>53</v>
      </c>
      <c r="H456" s="10">
        <v>17</v>
      </c>
      <c r="I456" s="10">
        <f>SUM(Раздел2[[#This Row],[Расходы на мероприятия]:[Расходы на ремонт]])</f>
        <v>17949946</v>
      </c>
      <c r="J456" s="10">
        <v>2593390</v>
      </c>
      <c r="K456" s="10">
        <v>15356556</v>
      </c>
      <c r="L456" s="10">
        <v>0</v>
      </c>
    </row>
    <row r="457" spans="1:12" hidden="1">
      <c r="A457" s="1" t="s">
        <v>212</v>
      </c>
      <c r="B457" s="1" t="s">
        <v>277</v>
      </c>
      <c r="C457" s="1">
        <v>2021</v>
      </c>
      <c r="D457" s="39" t="s">
        <v>75</v>
      </c>
      <c r="E457" s="1">
        <v>33</v>
      </c>
      <c r="F457" s="10">
        <v>26</v>
      </c>
      <c r="G457" s="10">
        <v>564</v>
      </c>
      <c r="H457" s="10">
        <v>138</v>
      </c>
      <c r="I457" s="10">
        <f>SUM(Раздел2[[#This Row],[Расходы на мероприятия]:[Расходы на ремонт]])</f>
        <v>227306888</v>
      </c>
      <c r="J457" s="10">
        <v>140047110</v>
      </c>
      <c r="K457" s="10">
        <v>84621317</v>
      </c>
      <c r="L457" s="10">
        <v>2638461</v>
      </c>
    </row>
    <row r="458" spans="1:12" hidden="1">
      <c r="A458" s="1" t="s">
        <v>219</v>
      </c>
      <c r="B458" s="1" t="s">
        <v>277</v>
      </c>
      <c r="C458" s="1">
        <v>2021</v>
      </c>
      <c r="D458" s="39" t="s">
        <v>70</v>
      </c>
      <c r="E458" s="1">
        <v>28</v>
      </c>
      <c r="F458" s="10">
        <f>SUM(F459:F460)</f>
        <v>2</v>
      </c>
      <c r="G458" s="10">
        <f>SUM(G459:G460)</f>
        <v>82</v>
      </c>
      <c r="H458" s="10">
        <f>SUM(H459:H460)</f>
        <v>82</v>
      </c>
      <c r="I458" s="10">
        <f>SUM(I459:I460)</f>
        <v>60458307</v>
      </c>
      <c r="J458" s="10">
        <f>SUM(J459:J460)</f>
        <v>42025850</v>
      </c>
      <c r="K458" s="10">
        <f>SUM(K459:K460)</f>
        <v>18432457</v>
      </c>
      <c r="L458" s="10">
        <f>SUM(L459:L460)</f>
        <v>0</v>
      </c>
    </row>
    <row r="459" spans="1:12" hidden="1">
      <c r="A459" s="1" t="s">
        <v>219</v>
      </c>
      <c r="B459" s="1" t="s">
        <v>277</v>
      </c>
      <c r="C459" s="1">
        <v>2021</v>
      </c>
      <c r="D459" s="39" t="s">
        <v>71</v>
      </c>
      <c r="E459" s="1">
        <v>29</v>
      </c>
      <c r="F459" s="10">
        <v>1</v>
      </c>
      <c r="G459" s="10">
        <v>9</v>
      </c>
      <c r="H459" s="10">
        <v>9</v>
      </c>
      <c r="I459" s="10">
        <f>SUM(Раздел2[[#This Row],[Расходы на мероприятия]:[Расходы на ремонт]])</f>
        <v>31948407</v>
      </c>
      <c r="J459" s="10">
        <v>23509000</v>
      </c>
      <c r="K459" s="10">
        <v>8439407</v>
      </c>
    </row>
    <row r="460" spans="1:12" hidden="1">
      <c r="A460" s="1" t="s">
        <v>219</v>
      </c>
      <c r="B460" s="1" t="s">
        <v>277</v>
      </c>
      <c r="C460" s="1">
        <v>2021</v>
      </c>
      <c r="D460" s="39" t="s">
        <v>72</v>
      </c>
      <c r="E460" s="1">
        <v>30</v>
      </c>
      <c r="F460" s="10">
        <v>1</v>
      </c>
      <c r="G460" s="10">
        <v>73</v>
      </c>
      <c r="H460" s="10">
        <v>73</v>
      </c>
      <c r="I460" s="10">
        <f>SUM(Раздел2[[#This Row],[Расходы на мероприятия]:[Расходы на ремонт]])</f>
        <v>28509900</v>
      </c>
      <c r="J460" s="10">
        <v>18516850</v>
      </c>
      <c r="K460" s="10">
        <v>9993050</v>
      </c>
    </row>
    <row r="461" spans="1:12" hidden="1">
      <c r="A461" s="1" t="s">
        <v>219</v>
      </c>
      <c r="B461" s="1" t="s">
        <v>277</v>
      </c>
      <c r="C461" s="1">
        <v>2021</v>
      </c>
      <c r="D461" s="39" t="s">
        <v>73</v>
      </c>
      <c r="E461" s="1">
        <v>31</v>
      </c>
      <c r="F461" s="10">
        <f>SUM(F462:F463)</f>
        <v>250</v>
      </c>
      <c r="G461" s="10">
        <f>SUM(G462:G463)</f>
        <v>579</v>
      </c>
      <c r="H461" s="10">
        <f>SUM(H462:H463)</f>
        <v>548</v>
      </c>
      <c r="I461" s="10">
        <f>SUM(I462:I463)</f>
        <v>8482000</v>
      </c>
      <c r="J461" s="10">
        <f>SUM(J462:J463)</f>
        <v>7094000</v>
      </c>
      <c r="K461" s="10">
        <f>SUM(K462:K463)</f>
        <v>1068000</v>
      </c>
      <c r="L461" s="10">
        <f>SUM(L462:L463)</f>
        <v>320000</v>
      </c>
    </row>
    <row r="462" spans="1:12" hidden="1">
      <c r="A462" s="1" t="s">
        <v>219</v>
      </c>
      <c r="B462" s="1" t="s">
        <v>277</v>
      </c>
      <c r="C462" s="1">
        <v>2021</v>
      </c>
      <c r="D462" s="39" t="s">
        <v>74</v>
      </c>
      <c r="E462" s="1">
        <v>32</v>
      </c>
      <c r="F462" s="10">
        <v>8</v>
      </c>
      <c r="G462" s="10">
        <v>16</v>
      </c>
      <c r="H462" s="10">
        <v>6</v>
      </c>
      <c r="I462" s="10">
        <f>SUM(Раздел2[[#This Row],[Расходы на мероприятия]:[Расходы на ремонт]])</f>
        <v>7200000</v>
      </c>
      <c r="J462" s="10">
        <v>6214000</v>
      </c>
      <c r="K462" s="10">
        <v>986000</v>
      </c>
    </row>
    <row r="463" spans="1:12" hidden="1">
      <c r="A463" s="1" t="s">
        <v>219</v>
      </c>
      <c r="B463" s="1" t="s">
        <v>277</v>
      </c>
      <c r="C463" s="1">
        <v>2021</v>
      </c>
      <c r="D463" s="39" t="s">
        <v>75</v>
      </c>
      <c r="E463" s="1">
        <v>33</v>
      </c>
      <c r="F463" s="10">
        <v>242</v>
      </c>
      <c r="G463" s="10">
        <v>563</v>
      </c>
      <c r="H463" s="10">
        <v>542</v>
      </c>
      <c r="I463" s="10">
        <f>SUM(Раздел2[[#This Row],[Расходы на мероприятия]:[Расходы на ремонт]])</f>
        <v>1282000</v>
      </c>
      <c r="J463" s="10">
        <v>880000</v>
      </c>
      <c r="K463" s="10">
        <v>82000</v>
      </c>
      <c r="L463" s="10">
        <v>320000</v>
      </c>
    </row>
    <row r="464" spans="1:12" hidden="1">
      <c r="A464" s="1" t="s">
        <v>232</v>
      </c>
      <c r="B464" s="1" t="s">
        <v>274</v>
      </c>
      <c r="C464" s="1">
        <v>2021</v>
      </c>
      <c r="D464" s="39" t="s">
        <v>70</v>
      </c>
      <c r="E464" s="1">
        <v>28</v>
      </c>
      <c r="F464" s="10">
        <f>SUM(F465:F466)</f>
        <v>4</v>
      </c>
      <c r="G464" s="10">
        <f>SUM(G465:G466)</f>
        <v>363</v>
      </c>
      <c r="H464" s="10">
        <f>SUM(H465:H466)</f>
        <v>14</v>
      </c>
      <c r="I464" s="10">
        <f>SUM(I465:I466)</f>
        <v>439741947</v>
      </c>
      <c r="J464" s="10">
        <f>SUM(J465:J466)</f>
        <v>180907867</v>
      </c>
      <c r="K464" s="10">
        <f>SUM(K465:K466)</f>
        <v>238747715</v>
      </c>
      <c r="L464" s="10">
        <f>SUM(L465:L466)</f>
        <v>20086365</v>
      </c>
    </row>
    <row r="465" spans="1:12" hidden="1">
      <c r="A465" s="1" t="s">
        <v>232</v>
      </c>
      <c r="B465" s="1" t="s">
        <v>274</v>
      </c>
      <c r="C465" s="1">
        <v>2021</v>
      </c>
      <c r="D465" s="39" t="s">
        <v>71</v>
      </c>
      <c r="E465" s="1">
        <v>29</v>
      </c>
      <c r="F465" s="10">
        <v>1</v>
      </c>
      <c r="G465" s="10">
        <v>13</v>
      </c>
      <c r="H465" s="10">
        <v>0</v>
      </c>
      <c r="I465" s="10">
        <f>SUM(Раздел2[[#This Row],[Расходы на мероприятия]:[Расходы на ремонт]])</f>
        <v>3755310</v>
      </c>
      <c r="J465" s="10">
        <v>3755310</v>
      </c>
      <c r="K465" s="10">
        <v>0</v>
      </c>
      <c r="L465" s="10">
        <v>0</v>
      </c>
    </row>
    <row r="466" spans="1:12" hidden="1">
      <c r="A466" s="1" t="s">
        <v>232</v>
      </c>
      <c r="B466" s="1" t="s">
        <v>274</v>
      </c>
      <c r="C466" s="1">
        <v>2021</v>
      </c>
      <c r="D466" s="39" t="s">
        <v>72</v>
      </c>
      <c r="E466" s="1">
        <v>30</v>
      </c>
      <c r="F466" s="10">
        <v>3</v>
      </c>
      <c r="G466" s="10">
        <v>350</v>
      </c>
      <c r="H466" s="10">
        <v>14</v>
      </c>
      <c r="I466" s="10">
        <f>SUM(Раздел2[[#This Row],[Расходы на мероприятия]:[Расходы на ремонт]])</f>
        <v>435986637</v>
      </c>
      <c r="J466" s="10">
        <v>177152557</v>
      </c>
      <c r="K466" s="10">
        <v>238747715</v>
      </c>
      <c r="L466" s="10">
        <v>20086365</v>
      </c>
    </row>
    <row r="467" spans="1:12" hidden="1">
      <c r="A467" s="1" t="s">
        <v>232</v>
      </c>
      <c r="B467" s="1" t="s">
        <v>274</v>
      </c>
      <c r="C467" s="1">
        <v>2021</v>
      </c>
      <c r="D467" s="39" t="s">
        <v>73</v>
      </c>
      <c r="E467" s="1">
        <v>31</v>
      </c>
      <c r="F467" s="10">
        <f>SUM(F468:F469)</f>
        <v>28</v>
      </c>
      <c r="G467" s="10">
        <f>SUM(G468:G469)</f>
        <v>359</v>
      </c>
      <c r="H467" s="10">
        <f>SUM(H468:H469)</f>
        <v>50</v>
      </c>
      <c r="I467" s="10">
        <f>SUM(I468:I469)</f>
        <v>238772960</v>
      </c>
      <c r="J467" s="10">
        <f>SUM(J468:J469)</f>
        <v>29617348</v>
      </c>
      <c r="K467" s="10">
        <f>SUM(K468:K469)</f>
        <v>202318296</v>
      </c>
      <c r="L467" s="10">
        <f>SUM(L468:L469)</f>
        <v>6837316</v>
      </c>
    </row>
    <row r="468" spans="1:12" hidden="1">
      <c r="A468" s="1" t="s">
        <v>232</v>
      </c>
      <c r="B468" s="1" t="s">
        <v>274</v>
      </c>
      <c r="C468" s="1">
        <v>2021</v>
      </c>
      <c r="D468" s="39" t="s">
        <v>74</v>
      </c>
      <c r="E468" s="1">
        <v>32</v>
      </c>
      <c r="F468" s="10">
        <v>15</v>
      </c>
      <c r="G468" s="10">
        <v>61</v>
      </c>
      <c r="H468" s="10">
        <v>11</v>
      </c>
      <c r="I468" s="10">
        <f>SUM(Раздел2[[#This Row],[Расходы на мероприятия]:[Расходы на ремонт]])</f>
        <v>32252007</v>
      </c>
      <c r="J468" s="10">
        <v>11486820</v>
      </c>
      <c r="K468" s="10">
        <v>20765187</v>
      </c>
      <c r="L468" s="10">
        <v>0</v>
      </c>
    </row>
    <row r="469" spans="1:12" hidden="1">
      <c r="A469" s="1" t="s">
        <v>232</v>
      </c>
      <c r="B469" s="1" t="s">
        <v>274</v>
      </c>
      <c r="C469" s="1">
        <v>2021</v>
      </c>
      <c r="D469" s="39" t="s">
        <v>75</v>
      </c>
      <c r="E469" s="1">
        <v>33</v>
      </c>
      <c r="F469" s="10">
        <v>13</v>
      </c>
      <c r="G469" s="10">
        <v>298</v>
      </c>
      <c r="H469" s="10">
        <v>39</v>
      </c>
      <c r="I469" s="10">
        <f>SUM(Раздел2[[#This Row],[Расходы на мероприятия]:[Расходы на ремонт]])</f>
        <v>206520953</v>
      </c>
      <c r="J469" s="10">
        <v>18130528</v>
      </c>
      <c r="K469" s="10">
        <v>181553109</v>
      </c>
      <c r="L469" s="10">
        <v>6837316</v>
      </c>
    </row>
    <row r="470" spans="1:12" hidden="1">
      <c r="A470" s="1" t="s">
        <v>243</v>
      </c>
      <c r="B470" s="1" t="s">
        <v>294</v>
      </c>
      <c r="C470" s="1">
        <v>2021</v>
      </c>
      <c r="D470" s="39" t="s">
        <v>70</v>
      </c>
      <c r="E470" s="1">
        <v>28</v>
      </c>
      <c r="F470" s="10">
        <f>SUM(F471:F472)</f>
        <v>3</v>
      </c>
      <c r="G470" s="10">
        <f>SUM(G471:G472)</f>
        <v>227</v>
      </c>
      <c r="H470" s="10">
        <f>SUM(H471:H472)</f>
        <v>33</v>
      </c>
      <c r="I470" s="10">
        <f>SUM(I471:I472)</f>
        <v>500069354</v>
      </c>
      <c r="J470" s="10">
        <f>SUM(J471:J472)</f>
        <v>248965200</v>
      </c>
      <c r="K470" s="10">
        <f>SUM(K471:K472)</f>
        <v>246949500</v>
      </c>
      <c r="L470" s="10">
        <f>SUM(L471:L472)</f>
        <v>4154654</v>
      </c>
    </row>
    <row r="471" spans="1:12" hidden="1">
      <c r="A471" s="1" t="s">
        <v>243</v>
      </c>
      <c r="B471" s="1" t="s">
        <v>294</v>
      </c>
      <c r="C471" s="1">
        <v>2021</v>
      </c>
      <c r="D471" s="39" t="s">
        <v>71</v>
      </c>
      <c r="E471" s="1">
        <v>29</v>
      </c>
      <c r="F471" s="10">
        <v>1</v>
      </c>
      <c r="G471" s="10">
        <v>6</v>
      </c>
      <c r="H471" s="10">
        <v>6</v>
      </c>
      <c r="I471" s="10">
        <f>SUM(Раздел2[[#This Row],[Расходы на мероприятия]:[Расходы на ремонт]])</f>
        <v>188118454</v>
      </c>
      <c r="J471" s="10">
        <v>178746800</v>
      </c>
      <c r="K471" s="10">
        <v>9371654</v>
      </c>
      <c r="L471" s="10">
        <v>0</v>
      </c>
    </row>
    <row r="472" spans="1:12" hidden="1">
      <c r="A472" s="1" t="s">
        <v>243</v>
      </c>
      <c r="B472" s="1" t="s">
        <v>294</v>
      </c>
      <c r="C472" s="1">
        <v>2021</v>
      </c>
      <c r="D472" s="39" t="s">
        <v>72</v>
      </c>
      <c r="E472" s="1">
        <v>30</v>
      </c>
      <c r="F472" s="10">
        <v>2</v>
      </c>
      <c r="G472" s="10">
        <v>221</v>
      </c>
      <c r="H472" s="10">
        <v>27</v>
      </c>
      <c r="I472" s="10">
        <f>SUM(Раздел2[[#This Row],[Расходы на мероприятия]:[Расходы на ремонт]])</f>
        <v>311950900</v>
      </c>
      <c r="J472" s="10">
        <v>70218400</v>
      </c>
      <c r="K472" s="10">
        <v>237577846</v>
      </c>
      <c r="L472" s="10">
        <v>4154654</v>
      </c>
    </row>
    <row r="473" spans="1:12" hidden="1">
      <c r="A473" s="1" t="s">
        <v>243</v>
      </c>
      <c r="B473" s="1" t="s">
        <v>294</v>
      </c>
      <c r="C473" s="1">
        <v>2021</v>
      </c>
      <c r="D473" s="39" t="s">
        <v>73</v>
      </c>
      <c r="E473" s="1">
        <v>31</v>
      </c>
      <c r="F473" s="10">
        <f>SUM(F474:F475)</f>
        <v>48</v>
      </c>
      <c r="G473" s="10">
        <f>SUM(G474:G475)</f>
        <v>1143</v>
      </c>
      <c r="H473" s="10">
        <f>SUM(H474:H475)</f>
        <v>442</v>
      </c>
      <c r="I473" s="10">
        <f>SUM(I474:I475)</f>
        <v>1197459642</v>
      </c>
      <c r="J473" s="10">
        <f>SUM(J474:J475)</f>
        <v>241236041</v>
      </c>
      <c r="K473" s="10">
        <f>SUM(K474:K475)</f>
        <v>921719143</v>
      </c>
      <c r="L473" s="10">
        <f>SUM(L474:L475)</f>
        <v>34504458</v>
      </c>
    </row>
    <row r="474" spans="1:12" hidden="1">
      <c r="A474" s="1" t="s">
        <v>243</v>
      </c>
      <c r="B474" s="1" t="s">
        <v>294</v>
      </c>
      <c r="C474" s="1">
        <v>2021</v>
      </c>
      <c r="D474" s="39" t="s">
        <v>74</v>
      </c>
      <c r="E474" s="1">
        <v>32</v>
      </c>
      <c r="F474" s="10">
        <v>21</v>
      </c>
      <c r="G474" s="10">
        <v>117</v>
      </c>
      <c r="H474" s="10">
        <v>37</v>
      </c>
      <c r="I474" s="10">
        <f>SUM(Раздел2[[#This Row],[Расходы на мероприятия]:[Расходы на ремонт]])</f>
        <v>163933126</v>
      </c>
      <c r="J474" s="10">
        <v>22041337</v>
      </c>
      <c r="K474" s="10">
        <v>141891789</v>
      </c>
      <c r="L474" s="10">
        <v>0</v>
      </c>
    </row>
    <row r="475" spans="1:12" hidden="1">
      <c r="A475" s="1" t="s">
        <v>243</v>
      </c>
      <c r="B475" s="1" t="s">
        <v>294</v>
      </c>
      <c r="C475" s="1">
        <v>2021</v>
      </c>
      <c r="D475" s="39" t="s">
        <v>75</v>
      </c>
      <c r="E475" s="1">
        <v>33</v>
      </c>
      <c r="F475" s="10">
        <v>27</v>
      </c>
      <c r="G475" s="10">
        <v>1026</v>
      </c>
      <c r="H475" s="10">
        <v>405</v>
      </c>
      <c r="I475" s="10">
        <f>SUM(Раздел2[[#This Row],[Расходы на мероприятия]:[Расходы на ремонт]])</f>
        <v>1033526516</v>
      </c>
      <c r="J475" s="10">
        <v>219194704</v>
      </c>
      <c r="K475" s="10">
        <v>779827354</v>
      </c>
      <c r="L475" s="10">
        <v>34504458</v>
      </c>
    </row>
    <row r="476" spans="1:12" hidden="1">
      <c r="A476" s="1" t="s">
        <v>223</v>
      </c>
      <c r="B476" s="1" t="s">
        <v>294</v>
      </c>
      <c r="C476" s="1">
        <v>2021</v>
      </c>
      <c r="D476" s="39" t="s">
        <v>70</v>
      </c>
      <c r="E476" s="1">
        <v>28</v>
      </c>
      <c r="F476" s="10">
        <f>SUM(F477:F478)</f>
        <v>2</v>
      </c>
      <c r="G476" s="10">
        <f>SUM(G477:G478)</f>
        <v>36</v>
      </c>
      <c r="H476" s="10">
        <f>SUM(H477:H478)</f>
        <v>36</v>
      </c>
      <c r="I476" s="10">
        <f>SUM(I477:I478)</f>
        <v>127867880</v>
      </c>
      <c r="J476" s="10">
        <f>SUM(J477:J478)</f>
        <v>91047650</v>
      </c>
      <c r="K476" s="10">
        <f>SUM(K477:K478)</f>
        <v>36820230</v>
      </c>
      <c r="L476" s="10">
        <f>SUM(L477:L478)</f>
        <v>0</v>
      </c>
    </row>
    <row r="477" spans="1:12" hidden="1">
      <c r="A477" s="1" t="s">
        <v>223</v>
      </c>
      <c r="B477" s="1" t="s">
        <v>294</v>
      </c>
      <c r="C477" s="1">
        <v>2021</v>
      </c>
      <c r="D477" s="39" t="s">
        <v>71</v>
      </c>
      <c r="E477" s="1">
        <v>29</v>
      </c>
      <c r="F477" s="10">
        <v>1</v>
      </c>
      <c r="G477" s="10">
        <v>19</v>
      </c>
      <c r="H477" s="10">
        <v>19</v>
      </c>
      <c r="I477" s="10">
        <f>SUM(Раздел2[[#This Row],[Расходы на мероприятия]:[Расходы на ремонт]])</f>
        <v>102654500</v>
      </c>
      <c r="J477" s="10">
        <v>80590750</v>
      </c>
      <c r="K477" s="10">
        <v>22063750</v>
      </c>
    </row>
    <row r="478" spans="1:12" hidden="1">
      <c r="A478" s="1" t="s">
        <v>223</v>
      </c>
      <c r="B478" s="1" t="s">
        <v>294</v>
      </c>
      <c r="C478" s="1">
        <v>2021</v>
      </c>
      <c r="D478" s="39" t="s">
        <v>72</v>
      </c>
      <c r="E478" s="1">
        <v>30</v>
      </c>
      <c r="F478" s="10">
        <v>1</v>
      </c>
      <c r="G478" s="10">
        <v>17</v>
      </c>
      <c r="H478" s="10">
        <v>17</v>
      </c>
      <c r="I478" s="10">
        <f>SUM(Раздел2[[#This Row],[Расходы на мероприятия]:[Расходы на ремонт]])</f>
        <v>25213380</v>
      </c>
      <c r="J478" s="10">
        <v>10456900</v>
      </c>
      <c r="K478" s="10">
        <v>14756480</v>
      </c>
    </row>
    <row r="479" spans="1:12" hidden="1">
      <c r="A479" s="1" t="s">
        <v>223</v>
      </c>
      <c r="B479" s="1" t="s">
        <v>294</v>
      </c>
      <c r="C479" s="1">
        <v>2021</v>
      </c>
      <c r="D479" s="39" t="s">
        <v>73</v>
      </c>
      <c r="E479" s="1">
        <v>31</v>
      </c>
      <c r="F479" s="10">
        <f>SUM(F480:F481)</f>
        <v>68</v>
      </c>
      <c r="G479" s="10">
        <f>SUM(G480:G481)</f>
        <v>147</v>
      </c>
      <c r="H479" s="10">
        <f>SUM(H480:H481)</f>
        <v>72</v>
      </c>
      <c r="I479" s="10">
        <f>SUM(I480:I481)</f>
        <v>174581407</v>
      </c>
      <c r="J479" s="10">
        <f>SUM(J480:J481)</f>
        <v>123802446</v>
      </c>
      <c r="K479" s="10">
        <f>SUM(K480:K481)</f>
        <v>50778961</v>
      </c>
      <c r="L479" s="10">
        <f>SUM(L480:L481)</f>
        <v>0</v>
      </c>
    </row>
    <row r="480" spans="1:12" hidden="1">
      <c r="A480" s="1" t="s">
        <v>223</v>
      </c>
      <c r="B480" s="1" t="s">
        <v>294</v>
      </c>
      <c r="C480" s="1">
        <v>2021</v>
      </c>
      <c r="D480" s="39" t="s">
        <v>74</v>
      </c>
      <c r="E480" s="1">
        <v>32</v>
      </c>
      <c r="F480" s="10">
        <v>43</v>
      </c>
      <c r="G480" s="10">
        <v>86</v>
      </c>
      <c r="H480" s="10">
        <v>31</v>
      </c>
      <c r="I480" s="10">
        <f>SUM(Раздел2[[#This Row],[Расходы на мероприятия]:[Расходы на ремонт]])</f>
        <v>138768767</v>
      </c>
      <c r="J480" s="10">
        <v>106212588</v>
      </c>
      <c r="K480" s="10">
        <v>32556179</v>
      </c>
    </row>
    <row r="481" spans="1:12" hidden="1">
      <c r="A481" s="1" t="s">
        <v>223</v>
      </c>
      <c r="B481" s="1" t="s">
        <v>294</v>
      </c>
      <c r="C481" s="1">
        <v>2021</v>
      </c>
      <c r="D481" s="39" t="s">
        <v>75</v>
      </c>
      <c r="E481" s="1">
        <v>33</v>
      </c>
      <c r="F481" s="10">
        <v>25</v>
      </c>
      <c r="G481" s="10">
        <v>61</v>
      </c>
      <c r="H481" s="10">
        <v>41</v>
      </c>
      <c r="I481" s="10">
        <f>SUM(Раздел2[[#This Row],[Расходы на мероприятия]:[Расходы на ремонт]])</f>
        <v>35812640</v>
      </c>
      <c r="J481" s="10">
        <v>17589858</v>
      </c>
      <c r="K481" s="10">
        <v>18222782</v>
      </c>
    </row>
    <row r="482" spans="1:12" hidden="1">
      <c r="A482" s="1" t="s">
        <v>207</v>
      </c>
      <c r="B482" s="1" t="s">
        <v>286</v>
      </c>
      <c r="C482" s="1">
        <v>2021</v>
      </c>
      <c r="D482" s="39" t="s">
        <v>70</v>
      </c>
      <c r="E482" s="1">
        <v>28</v>
      </c>
      <c r="F482" s="10">
        <f>SUM(F483:F484)</f>
        <v>4</v>
      </c>
      <c r="G482" s="10">
        <f>SUM(G483:G484)</f>
        <v>139</v>
      </c>
      <c r="H482" s="10">
        <f>SUM(H483:H484)</f>
        <v>0</v>
      </c>
      <c r="I482" s="10">
        <f>SUM(I483:I484)</f>
        <v>23065902</v>
      </c>
      <c r="J482" s="10">
        <f>SUM(J483:J484)</f>
        <v>12590000</v>
      </c>
      <c r="K482" s="10">
        <f>SUM(K483:K484)</f>
        <v>10475902</v>
      </c>
      <c r="L482" s="10">
        <f>SUM(L483:L484)</f>
        <v>0</v>
      </c>
    </row>
    <row r="483" spans="1:12" hidden="1">
      <c r="A483" s="1" t="s">
        <v>207</v>
      </c>
      <c r="B483" s="1" t="s">
        <v>286</v>
      </c>
      <c r="C483" s="1">
        <v>2021</v>
      </c>
      <c r="D483" s="39" t="s">
        <v>71</v>
      </c>
      <c r="E483" s="1">
        <v>29</v>
      </c>
      <c r="F483" s="10">
        <v>1</v>
      </c>
      <c r="G483" s="10">
        <v>49</v>
      </c>
      <c r="H483" s="10">
        <v>0</v>
      </c>
      <c r="I483" s="10">
        <f>SUM(Раздел2[[#This Row],[Расходы на мероприятия]:[Расходы на ремонт]])</f>
        <v>16272302</v>
      </c>
      <c r="J483" s="10">
        <v>12590000</v>
      </c>
      <c r="K483" s="10">
        <v>3682302</v>
      </c>
      <c r="L483" s="10">
        <v>0</v>
      </c>
    </row>
    <row r="484" spans="1:12" hidden="1">
      <c r="A484" s="1" t="s">
        <v>207</v>
      </c>
      <c r="B484" s="1" t="s">
        <v>286</v>
      </c>
      <c r="C484" s="1">
        <v>2021</v>
      </c>
      <c r="D484" s="39" t="s">
        <v>72</v>
      </c>
      <c r="E484" s="1">
        <v>30</v>
      </c>
      <c r="F484" s="10">
        <v>3</v>
      </c>
      <c r="G484" s="10">
        <v>90</v>
      </c>
      <c r="H484" s="10">
        <v>0</v>
      </c>
      <c r="I484" s="10">
        <f>SUM(Раздел2[[#This Row],[Расходы на мероприятия]:[Расходы на ремонт]])</f>
        <v>6793600</v>
      </c>
      <c r="J484" s="10">
        <v>0</v>
      </c>
      <c r="K484" s="10">
        <v>6793600</v>
      </c>
      <c r="L484" s="10">
        <v>0</v>
      </c>
    </row>
    <row r="485" spans="1:12" hidden="1">
      <c r="A485" s="1" t="s">
        <v>207</v>
      </c>
      <c r="B485" s="1" t="s">
        <v>286</v>
      </c>
      <c r="C485" s="1">
        <v>2021</v>
      </c>
      <c r="D485" s="39" t="s">
        <v>73</v>
      </c>
      <c r="E485" s="1">
        <v>31</v>
      </c>
      <c r="F485" s="10">
        <f>SUM(F486:F487)</f>
        <v>17</v>
      </c>
      <c r="G485" s="10">
        <f>SUM(G486:G487)</f>
        <v>35</v>
      </c>
      <c r="H485" s="10">
        <f>SUM(H486:H487)</f>
        <v>6</v>
      </c>
      <c r="I485" s="10">
        <f>SUM(I486:I487)</f>
        <v>130000</v>
      </c>
      <c r="J485" s="10">
        <f>SUM(J486:J487)</f>
        <v>130000</v>
      </c>
      <c r="K485" s="10">
        <f>SUM(K486:K487)</f>
        <v>0</v>
      </c>
      <c r="L485" s="10">
        <f>SUM(L486:L487)</f>
        <v>0</v>
      </c>
    </row>
    <row r="486" spans="1:12" hidden="1">
      <c r="A486" s="1" t="s">
        <v>207</v>
      </c>
      <c r="B486" s="1" t="s">
        <v>286</v>
      </c>
      <c r="C486" s="1">
        <v>2021</v>
      </c>
      <c r="D486" s="39" t="s">
        <v>74</v>
      </c>
      <c r="E486" s="1">
        <v>32</v>
      </c>
      <c r="F486" s="10">
        <v>17</v>
      </c>
      <c r="G486" s="10">
        <v>35</v>
      </c>
      <c r="H486" s="10">
        <v>6</v>
      </c>
      <c r="I486" s="10">
        <f>SUM(Раздел2[[#This Row],[Расходы на мероприятия]:[Расходы на ремонт]])</f>
        <v>130000</v>
      </c>
      <c r="J486" s="10">
        <v>130000</v>
      </c>
      <c r="K486" s="10">
        <v>0</v>
      </c>
      <c r="L486" s="10">
        <v>0</v>
      </c>
    </row>
    <row r="487" spans="1:12" hidden="1">
      <c r="A487" s="1" t="s">
        <v>207</v>
      </c>
      <c r="B487" s="1" t="s">
        <v>286</v>
      </c>
      <c r="C487" s="1">
        <v>2021</v>
      </c>
      <c r="D487" s="39" t="s">
        <v>75</v>
      </c>
      <c r="E487" s="1">
        <v>33</v>
      </c>
      <c r="F487" s="10">
        <v>0</v>
      </c>
      <c r="G487" s="10">
        <v>0</v>
      </c>
      <c r="H487" s="10">
        <v>0</v>
      </c>
      <c r="I487" s="10">
        <f>SUM(Раздел2[[#This Row],[Расходы на мероприятия]:[Расходы на ремонт]])</f>
        <v>0</v>
      </c>
      <c r="J487" s="10">
        <v>0</v>
      </c>
      <c r="K487" s="10">
        <v>0</v>
      </c>
      <c r="L487" s="10">
        <v>0</v>
      </c>
    </row>
    <row r="488" spans="1:12" hidden="1">
      <c r="A488" s="1" t="s">
        <v>282</v>
      </c>
      <c r="B488" s="1" t="s">
        <v>277</v>
      </c>
      <c r="C488" s="1">
        <v>2021</v>
      </c>
      <c r="D488" s="39" t="s">
        <v>70</v>
      </c>
      <c r="E488" s="1">
        <v>28</v>
      </c>
      <c r="F488" s="10">
        <f>SUM(F489:F490)</f>
        <v>4</v>
      </c>
      <c r="G488" s="10">
        <f>SUM(G489:G490)</f>
        <v>83</v>
      </c>
      <c r="H488" s="10">
        <f>SUM(H489:H490)</f>
        <v>56</v>
      </c>
      <c r="I488" s="10">
        <f>SUM(I489:I490)</f>
        <v>127200234</v>
      </c>
      <c r="J488" s="10">
        <f>SUM(J489:J490)</f>
        <v>53599232</v>
      </c>
      <c r="K488" s="10">
        <f>SUM(K489:K490)</f>
        <v>38097679</v>
      </c>
      <c r="L488" s="10">
        <f>SUM(L489:L490)</f>
        <v>35503323</v>
      </c>
    </row>
    <row r="489" spans="1:12" hidden="1">
      <c r="A489" s="1" t="s">
        <v>282</v>
      </c>
      <c r="B489" s="1" t="s">
        <v>277</v>
      </c>
      <c r="C489" s="1">
        <v>2021</v>
      </c>
      <c r="D489" s="39" t="s">
        <v>71</v>
      </c>
      <c r="E489" s="1">
        <v>29</v>
      </c>
      <c r="F489" s="10">
        <v>1</v>
      </c>
      <c r="G489" s="10">
        <v>7</v>
      </c>
      <c r="H489" s="10">
        <v>3</v>
      </c>
      <c r="I489" s="10">
        <f>SUM(Раздел2[[#This Row],[Расходы на мероприятия]:[Расходы на ремонт]])</f>
        <v>36171184</v>
      </c>
      <c r="J489" s="10">
        <v>32455000</v>
      </c>
      <c r="K489" s="10">
        <v>3716184</v>
      </c>
    </row>
    <row r="490" spans="1:12" hidden="1">
      <c r="A490" s="1" t="s">
        <v>282</v>
      </c>
      <c r="B490" s="1" t="s">
        <v>277</v>
      </c>
      <c r="C490" s="1">
        <v>2021</v>
      </c>
      <c r="D490" s="39" t="s">
        <v>72</v>
      </c>
      <c r="E490" s="1">
        <v>30</v>
      </c>
      <c r="F490" s="10">
        <v>3</v>
      </c>
      <c r="G490" s="10">
        <v>76</v>
      </c>
      <c r="H490" s="10">
        <v>53</v>
      </c>
      <c r="I490" s="10">
        <f>SUM(Раздел2[[#This Row],[Расходы на мероприятия]:[Расходы на ремонт]])</f>
        <v>91029050</v>
      </c>
      <c r="J490" s="10">
        <v>21144232</v>
      </c>
      <c r="K490" s="10">
        <v>34381495</v>
      </c>
      <c r="L490" s="10">
        <v>35503323</v>
      </c>
    </row>
    <row r="491" spans="1:12" hidden="1">
      <c r="A491" s="1" t="s">
        <v>282</v>
      </c>
      <c r="B491" s="1" t="s">
        <v>277</v>
      </c>
      <c r="C491" s="1">
        <v>2021</v>
      </c>
      <c r="D491" s="39" t="s">
        <v>73</v>
      </c>
      <c r="E491" s="1">
        <v>31</v>
      </c>
      <c r="F491" s="10">
        <f>SUM(F492:F493)</f>
        <v>26</v>
      </c>
      <c r="G491" s="10">
        <f>SUM(G492:G493)</f>
        <v>31</v>
      </c>
      <c r="H491" s="10">
        <f>SUM(H492:H493)</f>
        <v>19</v>
      </c>
      <c r="I491" s="10">
        <f>SUM(I492:I493)</f>
        <v>20510083</v>
      </c>
      <c r="J491" s="10">
        <f>SUM(J492:J493)</f>
        <v>18112482</v>
      </c>
      <c r="K491" s="10">
        <f>SUM(K492:K493)</f>
        <v>2397601</v>
      </c>
      <c r="L491" s="10">
        <f>SUM(L492:L493)</f>
        <v>0</v>
      </c>
    </row>
    <row r="492" spans="1:12" hidden="1">
      <c r="A492" s="1" t="s">
        <v>282</v>
      </c>
      <c r="B492" s="1" t="s">
        <v>277</v>
      </c>
      <c r="C492" s="1">
        <v>2021</v>
      </c>
      <c r="D492" s="39" t="s">
        <v>74</v>
      </c>
      <c r="E492" s="1">
        <v>32</v>
      </c>
      <c r="F492" s="10">
        <v>26</v>
      </c>
      <c r="G492" s="10">
        <v>31</v>
      </c>
      <c r="H492" s="10">
        <v>19</v>
      </c>
      <c r="I492" s="10">
        <f>SUM(Раздел2[[#This Row],[Расходы на мероприятия]:[Расходы на ремонт]])</f>
        <v>20510083</v>
      </c>
      <c r="J492" s="10">
        <v>18112482</v>
      </c>
      <c r="K492" s="10">
        <v>2397601</v>
      </c>
    </row>
    <row r="493" spans="1:12" hidden="1">
      <c r="A493" s="1" t="s">
        <v>282</v>
      </c>
      <c r="B493" s="1" t="s">
        <v>277</v>
      </c>
      <c r="C493" s="1">
        <v>2021</v>
      </c>
      <c r="D493" s="39" t="s">
        <v>75</v>
      </c>
      <c r="E493" s="1">
        <v>33</v>
      </c>
      <c r="I493" s="10">
        <f>SUM(Раздел2[[#This Row],[Расходы на мероприятия]:[Расходы на ремонт]])</f>
        <v>0</v>
      </c>
    </row>
    <row r="494" spans="1:12" hidden="1">
      <c r="A494" s="1" t="s">
        <v>237</v>
      </c>
      <c r="B494" s="1" t="s">
        <v>274</v>
      </c>
      <c r="C494" s="1">
        <v>2021</v>
      </c>
      <c r="D494" s="39" t="s">
        <v>70</v>
      </c>
      <c r="E494" s="1">
        <v>28</v>
      </c>
      <c r="F494" s="10">
        <f>SUM(F495:F496)</f>
        <v>1</v>
      </c>
      <c r="G494" s="10">
        <f>SUM(G495:G496)</f>
        <v>3</v>
      </c>
      <c r="H494" s="10">
        <f>SUM(H495:H496)</f>
        <v>2</v>
      </c>
      <c r="I494" s="10">
        <f>SUM(I495:I496)</f>
        <v>115915300</v>
      </c>
      <c r="J494" s="10">
        <f>SUM(J495:J496)</f>
        <v>112016700</v>
      </c>
      <c r="K494" s="10">
        <f>SUM(K495:K496)</f>
        <v>3898600</v>
      </c>
      <c r="L494" s="10">
        <f>SUM(L495:L496)</f>
        <v>0</v>
      </c>
    </row>
    <row r="495" spans="1:12" hidden="1">
      <c r="A495" s="1" t="s">
        <v>237</v>
      </c>
      <c r="B495" s="1" t="s">
        <v>274</v>
      </c>
      <c r="C495" s="1">
        <v>2021</v>
      </c>
      <c r="D495" s="39" t="s">
        <v>71</v>
      </c>
      <c r="E495" s="1">
        <v>29</v>
      </c>
      <c r="F495" s="10">
        <v>1</v>
      </c>
      <c r="G495" s="10">
        <v>3</v>
      </c>
      <c r="H495" s="10">
        <v>2</v>
      </c>
      <c r="I495" s="10">
        <f>SUM(Раздел2[[#This Row],[Расходы на мероприятия]:[Расходы на ремонт]])</f>
        <v>115915300</v>
      </c>
      <c r="J495" s="10">
        <v>112016700</v>
      </c>
      <c r="K495" s="10">
        <v>3898600</v>
      </c>
      <c r="L495" s="10">
        <v>0</v>
      </c>
    </row>
    <row r="496" spans="1:12" hidden="1">
      <c r="A496" s="1" t="s">
        <v>237</v>
      </c>
      <c r="B496" s="1" t="s">
        <v>274</v>
      </c>
      <c r="C496" s="1">
        <v>2021</v>
      </c>
      <c r="D496" s="39" t="s">
        <v>72</v>
      </c>
      <c r="E496" s="1">
        <v>30</v>
      </c>
      <c r="F496" s="10">
        <v>0</v>
      </c>
      <c r="G496" s="10">
        <v>0</v>
      </c>
      <c r="H496" s="10">
        <v>0</v>
      </c>
      <c r="I496" s="10">
        <f>SUM(Раздел2[[#This Row],[Расходы на мероприятия]:[Расходы на ремонт]])</f>
        <v>0</v>
      </c>
      <c r="J496" s="10">
        <v>0</v>
      </c>
      <c r="K496" s="10">
        <v>0</v>
      </c>
      <c r="L496" s="10">
        <v>0</v>
      </c>
    </row>
    <row r="497" spans="1:12" hidden="1">
      <c r="A497" s="1" t="s">
        <v>237</v>
      </c>
      <c r="B497" s="1" t="s">
        <v>274</v>
      </c>
      <c r="C497" s="1">
        <v>2021</v>
      </c>
      <c r="D497" s="39" t="s">
        <v>73</v>
      </c>
      <c r="E497" s="1">
        <v>31</v>
      </c>
      <c r="F497" s="10">
        <f>SUM(F498:F499)</f>
        <v>7</v>
      </c>
      <c r="G497" s="10">
        <f>SUM(G498:G499)</f>
        <v>7</v>
      </c>
      <c r="H497" s="10">
        <f>SUM(H498:H499)</f>
        <v>2</v>
      </c>
      <c r="I497" s="10">
        <f>SUM(I498:I499)</f>
        <v>39086200</v>
      </c>
      <c r="J497" s="10">
        <f>SUM(J498:J499)</f>
        <v>26990200</v>
      </c>
      <c r="K497" s="10">
        <f>SUM(K498:K499)</f>
        <v>12096000</v>
      </c>
      <c r="L497" s="10">
        <f>SUM(L498:L499)</f>
        <v>0</v>
      </c>
    </row>
    <row r="498" spans="1:12" hidden="1">
      <c r="A498" s="1" t="s">
        <v>237</v>
      </c>
      <c r="B498" s="1" t="s">
        <v>274</v>
      </c>
      <c r="C498" s="1">
        <v>2021</v>
      </c>
      <c r="D498" s="39" t="s">
        <v>74</v>
      </c>
      <c r="E498" s="1">
        <v>32</v>
      </c>
      <c r="F498" s="10">
        <v>7</v>
      </c>
      <c r="G498" s="10">
        <v>7</v>
      </c>
      <c r="H498" s="10">
        <v>2</v>
      </c>
      <c r="I498" s="10">
        <f>SUM(Раздел2[[#This Row],[Расходы на мероприятия]:[Расходы на ремонт]])</f>
        <v>39086200</v>
      </c>
      <c r="J498" s="10">
        <v>26990200</v>
      </c>
      <c r="K498" s="10">
        <v>12096000</v>
      </c>
      <c r="L498" s="10">
        <v>0</v>
      </c>
    </row>
    <row r="499" spans="1:12" hidden="1">
      <c r="A499" s="1" t="s">
        <v>237</v>
      </c>
      <c r="B499" s="1" t="s">
        <v>274</v>
      </c>
      <c r="C499" s="1">
        <v>2021</v>
      </c>
      <c r="D499" s="39" t="s">
        <v>75</v>
      </c>
      <c r="E499" s="1">
        <v>33</v>
      </c>
      <c r="F499" s="10">
        <v>0</v>
      </c>
      <c r="G499" s="10">
        <v>0</v>
      </c>
      <c r="H499" s="10">
        <v>0</v>
      </c>
      <c r="I499" s="10">
        <f>SUM(Раздел2[[#This Row],[Расходы на мероприятия]:[Расходы на ремонт]])</f>
        <v>0</v>
      </c>
      <c r="J499" s="10">
        <v>0</v>
      </c>
      <c r="K499" s="10">
        <v>0</v>
      </c>
      <c r="L499" s="10">
        <v>0</v>
      </c>
    </row>
    <row r="500" spans="1:12" hidden="1">
      <c r="A500" s="1" t="s">
        <v>244</v>
      </c>
      <c r="B500" s="1" t="s">
        <v>294</v>
      </c>
      <c r="C500" s="1">
        <v>2021</v>
      </c>
      <c r="D500" s="39" t="s">
        <v>70</v>
      </c>
      <c r="E500" s="1">
        <v>28</v>
      </c>
      <c r="F500" s="10">
        <f>SUM(F501:F502)</f>
        <v>4</v>
      </c>
      <c r="G500" s="10">
        <f>SUM(G501:G502)</f>
        <v>207</v>
      </c>
      <c r="H500" s="10">
        <f>SUM(H501:H502)</f>
        <v>0</v>
      </c>
      <c r="I500" s="10">
        <f>SUM(I501:I502)</f>
        <v>1064153104</v>
      </c>
      <c r="J500" s="10">
        <f>SUM(J501:J502)</f>
        <v>632734997</v>
      </c>
      <c r="K500" s="10">
        <f>SUM(K501:K502)</f>
        <v>431418107</v>
      </c>
      <c r="L500" s="10">
        <f>SUM(L501:L502)</f>
        <v>0</v>
      </c>
    </row>
    <row r="501" spans="1:12" hidden="1">
      <c r="A501" s="1" t="s">
        <v>244</v>
      </c>
      <c r="B501" s="1" t="s">
        <v>294</v>
      </c>
      <c r="C501" s="1">
        <v>2021</v>
      </c>
      <c r="D501" s="39" t="s">
        <v>71</v>
      </c>
      <c r="E501" s="1">
        <v>29</v>
      </c>
      <c r="F501" s="10">
        <v>1</v>
      </c>
      <c r="G501" s="10">
        <v>37</v>
      </c>
      <c r="H501" s="10">
        <v>0</v>
      </c>
      <c r="I501" s="10">
        <f>SUM(Раздел2[[#This Row],[Расходы на мероприятия]:[Расходы на ремонт]])</f>
        <v>618129104</v>
      </c>
      <c r="J501" s="10">
        <v>470734202</v>
      </c>
      <c r="K501" s="10">
        <v>147394902</v>
      </c>
      <c r="L501" s="10">
        <v>0</v>
      </c>
    </row>
    <row r="502" spans="1:12" hidden="1">
      <c r="A502" s="1" t="s">
        <v>244</v>
      </c>
      <c r="B502" s="1" t="s">
        <v>294</v>
      </c>
      <c r="C502" s="1">
        <v>2021</v>
      </c>
      <c r="D502" s="39" t="s">
        <v>72</v>
      </c>
      <c r="E502" s="1">
        <v>30</v>
      </c>
      <c r="F502" s="10">
        <v>3</v>
      </c>
      <c r="G502" s="10">
        <v>170</v>
      </c>
      <c r="H502" s="10">
        <v>0</v>
      </c>
      <c r="I502" s="10">
        <f>SUM(Раздел2[[#This Row],[Расходы на мероприятия]:[Расходы на ремонт]])</f>
        <v>446024000</v>
      </c>
      <c r="J502" s="10">
        <v>162000795</v>
      </c>
      <c r="K502" s="10">
        <v>284023205</v>
      </c>
      <c r="L502" s="10">
        <v>0</v>
      </c>
    </row>
    <row r="503" spans="1:12" hidden="1">
      <c r="A503" s="1" t="s">
        <v>244</v>
      </c>
      <c r="B503" s="1" t="s">
        <v>294</v>
      </c>
      <c r="C503" s="1">
        <v>2021</v>
      </c>
      <c r="D503" s="39" t="s">
        <v>73</v>
      </c>
      <c r="E503" s="1">
        <v>31</v>
      </c>
      <c r="F503" s="10">
        <f>SUM(F504:F505)</f>
        <v>34</v>
      </c>
      <c r="G503" s="10">
        <f>SUM(G504:G505)</f>
        <v>680</v>
      </c>
      <c r="H503" s="10">
        <f>SUM(H504:H505)</f>
        <v>91</v>
      </c>
      <c r="I503" s="10">
        <f>SUM(I504:I505)</f>
        <v>1296703930</v>
      </c>
      <c r="J503" s="10">
        <f>SUM(J504:J505)</f>
        <v>229891027</v>
      </c>
      <c r="K503" s="10">
        <f>SUM(K504:K505)</f>
        <v>1002479525</v>
      </c>
      <c r="L503" s="10">
        <f>SUM(L504:L505)</f>
        <v>64333378</v>
      </c>
    </row>
    <row r="504" spans="1:12" hidden="1">
      <c r="A504" s="1" t="s">
        <v>244</v>
      </c>
      <c r="B504" s="1" t="s">
        <v>294</v>
      </c>
      <c r="C504" s="1">
        <v>2021</v>
      </c>
      <c r="D504" s="39" t="s">
        <v>74</v>
      </c>
      <c r="E504" s="1">
        <v>32</v>
      </c>
      <c r="F504" s="10">
        <v>13</v>
      </c>
      <c r="G504" s="10">
        <v>90</v>
      </c>
      <c r="H504" s="10">
        <v>28</v>
      </c>
      <c r="I504" s="10">
        <f>SUM(Раздел2[[#This Row],[Расходы на мероприятия]:[Расходы на ремонт]])</f>
        <v>342789776</v>
      </c>
      <c r="J504" s="10">
        <v>54169839</v>
      </c>
      <c r="K504" s="10">
        <v>224970221</v>
      </c>
      <c r="L504" s="10">
        <v>63649716</v>
      </c>
    </row>
    <row r="505" spans="1:12" hidden="1">
      <c r="A505" s="1" t="s">
        <v>244</v>
      </c>
      <c r="B505" s="1" t="s">
        <v>294</v>
      </c>
      <c r="C505" s="1">
        <v>2021</v>
      </c>
      <c r="D505" s="39" t="s">
        <v>75</v>
      </c>
      <c r="E505" s="1">
        <v>33</v>
      </c>
      <c r="F505" s="10">
        <v>21</v>
      </c>
      <c r="G505" s="10">
        <v>590</v>
      </c>
      <c r="H505" s="10">
        <v>63</v>
      </c>
      <c r="I505" s="10">
        <f>SUM(Раздел2[[#This Row],[Расходы на мероприятия]:[Расходы на ремонт]])</f>
        <v>953914154</v>
      </c>
      <c r="J505" s="10">
        <v>175721188</v>
      </c>
      <c r="K505" s="10">
        <v>777509304</v>
      </c>
      <c r="L505" s="10">
        <v>683662</v>
      </c>
    </row>
    <row r="506" spans="1:12" hidden="1">
      <c r="A506" s="1" t="s">
        <v>197</v>
      </c>
      <c r="B506" s="1" t="s">
        <v>295</v>
      </c>
      <c r="C506" s="1">
        <v>2021</v>
      </c>
      <c r="D506" s="39" t="s">
        <v>70</v>
      </c>
      <c r="E506" s="1">
        <v>28</v>
      </c>
      <c r="F506" s="10">
        <f>SUM(F507:F508)</f>
        <v>3</v>
      </c>
      <c r="G506" s="10">
        <f>SUM(G507:G508)</f>
        <v>142</v>
      </c>
      <c r="H506" s="10">
        <f>SUM(H507:H508)</f>
        <v>34</v>
      </c>
      <c r="I506" s="10">
        <f>SUM(I507:I508)</f>
        <v>135859014</v>
      </c>
      <c r="J506" s="10">
        <f>SUM(J507:J508)</f>
        <v>77976904</v>
      </c>
      <c r="K506" s="10">
        <f>SUM(K507:K508)</f>
        <v>57882110</v>
      </c>
      <c r="L506" s="10">
        <f>SUM(L507:L508)</f>
        <v>0</v>
      </c>
    </row>
    <row r="507" spans="1:12" hidden="1">
      <c r="A507" s="1" t="s">
        <v>197</v>
      </c>
      <c r="B507" s="1" t="s">
        <v>295</v>
      </c>
      <c r="C507" s="1">
        <v>2021</v>
      </c>
      <c r="D507" s="39" t="s">
        <v>71</v>
      </c>
      <c r="E507" s="1">
        <v>29</v>
      </c>
      <c r="F507" s="10">
        <v>1</v>
      </c>
      <c r="G507" s="10">
        <v>27</v>
      </c>
      <c r="H507" s="10">
        <v>7</v>
      </c>
      <c r="I507" s="10">
        <f>SUM(Раздел2[[#This Row],[Расходы на мероприятия]:[Расходы на ремонт]])</f>
        <v>42931294</v>
      </c>
      <c r="J507" s="10">
        <v>36438744</v>
      </c>
      <c r="K507" s="10">
        <v>6492550</v>
      </c>
    </row>
    <row r="508" spans="1:12" hidden="1">
      <c r="A508" s="1" t="s">
        <v>197</v>
      </c>
      <c r="B508" s="1" t="s">
        <v>295</v>
      </c>
      <c r="C508" s="1">
        <v>2021</v>
      </c>
      <c r="D508" s="39" t="s">
        <v>72</v>
      </c>
      <c r="E508" s="1">
        <v>30</v>
      </c>
      <c r="F508" s="10">
        <v>2</v>
      </c>
      <c r="G508" s="10">
        <v>115</v>
      </c>
      <c r="H508" s="10">
        <v>27</v>
      </c>
      <c r="I508" s="10">
        <f>SUM(Раздел2[[#This Row],[Расходы на мероприятия]:[Расходы на ремонт]])</f>
        <v>92927720</v>
      </c>
      <c r="J508" s="10">
        <v>41538160</v>
      </c>
      <c r="K508" s="10">
        <v>51389560</v>
      </c>
    </row>
    <row r="509" spans="1:12" hidden="1">
      <c r="A509" s="1" t="s">
        <v>197</v>
      </c>
      <c r="B509" s="1" t="s">
        <v>295</v>
      </c>
      <c r="C509" s="1">
        <v>2021</v>
      </c>
      <c r="D509" s="39" t="s">
        <v>73</v>
      </c>
      <c r="E509" s="1">
        <v>31</v>
      </c>
      <c r="F509" s="10">
        <f>SUM(F510:F511)</f>
        <v>40</v>
      </c>
      <c r="G509" s="10">
        <f>SUM(G510:G511)</f>
        <v>356</v>
      </c>
      <c r="H509" s="10">
        <f>SUM(H510:H511)</f>
        <v>63</v>
      </c>
      <c r="I509" s="10">
        <f>SUM(I510:I511)</f>
        <v>133975670</v>
      </c>
      <c r="J509" s="10">
        <f>SUM(J510:J511)</f>
        <v>26790881</v>
      </c>
      <c r="K509" s="10">
        <f>SUM(K510:K511)</f>
        <v>102892110</v>
      </c>
      <c r="L509" s="10">
        <f>SUM(L510:L511)</f>
        <v>4292679</v>
      </c>
    </row>
    <row r="510" spans="1:12" hidden="1">
      <c r="A510" s="1" t="s">
        <v>197</v>
      </c>
      <c r="B510" s="1" t="s">
        <v>295</v>
      </c>
      <c r="C510" s="1">
        <v>2021</v>
      </c>
      <c r="D510" s="39" t="s">
        <v>74</v>
      </c>
      <c r="E510" s="1">
        <v>32</v>
      </c>
      <c r="F510" s="10">
        <v>19</v>
      </c>
      <c r="G510" s="10">
        <v>42</v>
      </c>
      <c r="H510" s="10">
        <v>9</v>
      </c>
      <c r="I510" s="10">
        <f>SUM(Раздел2[[#This Row],[Расходы на мероприятия]:[Расходы на ремонт]])</f>
        <v>29322887</v>
      </c>
      <c r="J510" s="10">
        <v>2639645</v>
      </c>
      <c r="K510" s="10">
        <v>26277242</v>
      </c>
      <c r="L510" s="10">
        <v>406000</v>
      </c>
    </row>
    <row r="511" spans="1:12" hidden="1">
      <c r="A511" s="1" t="s">
        <v>197</v>
      </c>
      <c r="B511" s="1" t="s">
        <v>295</v>
      </c>
      <c r="C511" s="1">
        <v>2021</v>
      </c>
      <c r="D511" s="39" t="s">
        <v>75</v>
      </c>
      <c r="E511" s="1">
        <v>33</v>
      </c>
      <c r="F511" s="10">
        <v>21</v>
      </c>
      <c r="G511" s="10">
        <v>314</v>
      </c>
      <c r="H511" s="10">
        <v>54</v>
      </c>
      <c r="I511" s="10">
        <f>SUM(Раздел2[[#This Row],[Расходы на мероприятия]:[Расходы на ремонт]])</f>
        <v>104652783</v>
      </c>
      <c r="J511" s="10">
        <v>24151236</v>
      </c>
      <c r="K511" s="10">
        <v>76614868</v>
      </c>
      <c r="L511" s="10">
        <v>3886679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"/>
  <sheetViews>
    <sheetView workbookViewId="0">
      <selection activeCell="A8" sqref="A8"/>
    </sheetView>
  </sheetViews>
  <sheetFormatPr defaultRowHeight="15"/>
  <cols>
    <col min="1" max="1" width="58.140625" bestFit="1" customWidth="1"/>
    <col min="2" max="8" width="17.140625" customWidth="1"/>
  </cols>
  <sheetData>
    <row r="1" spans="1:8">
      <c r="A1" s="4" t="s">
        <v>300</v>
      </c>
      <c r="B1" s="5" t="s">
        <v>43</v>
      </c>
    </row>
    <row r="2" spans="1:8">
      <c r="A2" s="4" t="s">
        <v>301</v>
      </c>
      <c r="B2" s="5" t="s">
        <v>43</v>
      </c>
    </row>
    <row r="4" spans="1:8">
      <c r="A4" s="5"/>
      <c r="B4" s="4" t="s">
        <v>247</v>
      </c>
      <c r="C4" s="5"/>
      <c r="D4" s="5"/>
      <c r="E4" s="5"/>
      <c r="F4" s="5"/>
      <c r="G4" s="5"/>
      <c r="H4" s="5"/>
    </row>
    <row r="5" spans="1:8" ht="60">
      <c r="A5" s="4" t="s">
        <v>35</v>
      </c>
      <c r="B5" s="8" t="s">
        <v>76</v>
      </c>
      <c r="C5" s="8" t="s">
        <v>77</v>
      </c>
      <c r="D5" s="8" t="s">
        <v>78</v>
      </c>
      <c r="E5" s="8" t="s">
        <v>79</v>
      </c>
      <c r="F5" s="8" t="s">
        <v>80</v>
      </c>
      <c r="G5" s="8" t="s">
        <v>81</v>
      </c>
      <c r="H5" s="8" t="s">
        <v>82</v>
      </c>
    </row>
    <row r="6" spans="1:8">
      <c r="A6" s="6" t="s">
        <v>70</v>
      </c>
      <c r="B6" s="12">
        <v>244</v>
      </c>
      <c r="C6" s="12">
        <v>8955</v>
      </c>
      <c r="D6" s="12">
        <v>2485</v>
      </c>
      <c r="E6" s="12">
        <v>18818101388</v>
      </c>
      <c r="F6" s="12">
        <v>11420956994</v>
      </c>
      <c r="G6" s="12">
        <v>5245019859</v>
      </c>
      <c r="H6" s="12">
        <v>2152124535</v>
      </c>
    </row>
    <row r="7" spans="1:8">
      <c r="A7" s="6" t="s">
        <v>71</v>
      </c>
      <c r="B7" s="12">
        <v>86</v>
      </c>
      <c r="C7" s="12">
        <v>1157</v>
      </c>
      <c r="D7" s="12">
        <v>317</v>
      </c>
      <c r="E7" s="12">
        <v>7535754162</v>
      </c>
      <c r="F7" s="12">
        <v>6356279655</v>
      </c>
      <c r="G7" s="12">
        <v>1119429163</v>
      </c>
      <c r="H7" s="12">
        <v>60045344</v>
      </c>
    </row>
    <row r="8" spans="1:8">
      <c r="A8" s="6" t="s">
        <v>72</v>
      </c>
      <c r="B8" s="12">
        <v>158</v>
      </c>
      <c r="C8" s="12">
        <v>7798</v>
      </c>
      <c r="D8" s="12">
        <v>2168</v>
      </c>
      <c r="E8" s="12">
        <v>11282347226</v>
      </c>
      <c r="F8" s="12">
        <v>5064677339</v>
      </c>
      <c r="G8" s="12">
        <v>4125590696</v>
      </c>
      <c r="H8" s="12">
        <v>2092079191</v>
      </c>
    </row>
    <row r="9" spans="1:8">
      <c r="A9" s="6" t="s">
        <v>73</v>
      </c>
      <c r="B9" s="12">
        <v>4522</v>
      </c>
      <c r="C9" s="12">
        <v>34907</v>
      </c>
      <c r="D9" s="12">
        <v>10625</v>
      </c>
      <c r="E9" s="12">
        <v>17790935446</v>
      </c>
      <c r="F9" s="12">
        <v>4334992294</v>
      </c>
      <c r="G9" s="12">
        <v>12531682211</v>
      </c>
      <c r="H9" s="12">
        <v>924260941</v>
      </c>
    </row>
    <row r="10" spans="1:8">
      <c r="A10" s="6" t="s">
        <v>74</v>
      </c>
      <c r="B10" s="12">
        <v>2367</v>
      </c>
      <c r="C10" s="12">
        <v>5089</v>
      </c>
      <c r="D10" s="12">
        <v>1193</v>
      </c>
      <c r="E10" s="12">
        <v>3250073217</v>
      </c>
      <c r="F10" s="12">
        <v>1434846793</v>
      </c>
      <c r="G10" s="12">
        <v>1718091844</v>
      </c>
      <c r="H10" s="12">
        <v>97134580</v>
      </c>
    </row>
    <row r="11" spans="1:8">
      <c r="A11" s="6" t="s">
        <v>75</v>
      </c>
      <c r="B11" s="12">
        <v>2155</v>
      </c>
      <c r="C11" s="12">
        <v>29818</v>
      </c>
      <c r="D11" s="12">
        <v>9432</v>
      </c>
      <c r="E11" s="12">
        <v>14540862229</v>
      </c>
      <c r="F11" s="12">
        <v>2900145501</v>
      </c>
      <c r="G11" s="12">
        <v>10813590367</v>
      </c>
      <c r="H11" s="12">
        <v>827126361</v>
      </c>
    </row>
    <row r="12" spans="1:8">
      <c r="A12" s="6" t="s">
        <v>36</v>
      </c>
      <c r="B12" s="12">
        <v>9532</v>
      </c>
      <c r="C12" s="12">
        <v>87724</v>
      </c>
      <c r="D12" s="12">
        <v>26220</v>
      </c>
      <c r="E12" s="12">
        <v>73218073668</v>
      </c>
      <c r="F12" s="12">
        <v>31511898576</v>
      </c>
      <c r="G12" s="12">
        <v>35553404140</v>
      </c>
      <c r="H12" s="12">
        <v>6152770952</v>
      </c>
    </row>
  </sheetData>
  <pageMargins left="0.70866141732283472" right="0.70866141732283472" top="0.74803149606299213" bottom="0.74803149606299213" header="0.31496062992125984" footer="0.31496062992125984"/>
  <pageSetup paperSize="9" scale="73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cols>
    <col min="1" max="1" width="40.42578125" bestFit="1" customWidth="1"/>
    <col min="2" max="3" width="40.42578125" customWidth="1"/>
    <col min="4" max="4" width="11" customWidth="1"/>
    <col min="5" max="5" width="11.5703125" bestFit="1" customWidth="1"/>
    <col min="6" max="6" width="7.28515625" customWidth="1"/>
    <col min="7" max="7" width="12.5703125" style="10" bestFit="1" customWidth="1"/>
    <col min="8" max="8" width="14" bestFit="1" customWidth="1"/>
  </cols>
  <sheetData>
    <row r="1" spans="1:7">
      <c r="A1" s="1" t="s">
        <v>301</v>
      </c>
      <c r="B1" s="1" t="s">
        <v>300</v>
      </c>
      <c r="C1" s="1" t="s">
        <v>273</v>
      </c>
      <c r="D1" s="1" t="s">
        <v>44</v>
      </c>
      <c r="E1" s="1" t="s">
        <v>2</v>
      </c>
      <c r="F1" s="1" t="s">
        <v>45</v>
      </c>
      <c r="G1" s="10" t="s">
        <v>46</v>
      </c>
    </row>
    <row r="2" spans="1:7" hidden="1">
      <c r="A2" s="1" t="s">
        <v>297</v>
      </c>
      <c r="B2" s="1" t="s">
        <v>296</v>
      </c>
      <c r="C2" s="1">
        <v>2021</v>
      </c>
      <c r="D2" s="1" t="s">
        <v>47</v>
      </c>
      <c r="E2" s="1">
        <v>34</v>
      </c>
      <c r="F2" s="1" t="s">
        <v>48</v>
      </c>
      <c r="G2" s="10">
        <v>16087</v>
      </c>
    </row>
    <row r="3" spans="1:7" hidden="1">
      <c r="A3" s="1" t="s">
        <v>297</v>
      </c>
      <c r="B3" s="1" t="s">
        <v>296</v>
      </c>
      <c r="C3" s="1">
        <v>2021</v>
      </c>
      <c r="D3" s="1" t="s">
        <v>49</v>
      </c>
      <c r="E3" s="1">
        <v>35</v>
      </c>
      <c r="F3" s="1" t="s">
        <v>50</v>
      </c>
      <c r="G3" s="10">
        <v>27314</v>
      </c>
    </row>
    <row r="4" spans="1:7" hidden="1">
      <c r="A4" s="1" t="s">
        <v>297</v>
      </c>
      <c r="B4" s="1" t="s">
        <v>296</v>
      </c>
      <c r="C4" s="1">
        <v>2021</v>
      </c>
      <c r="D4" s="1" t="s">
        <v>51</v>
      </c>
      <c r="E4" s="1">
        <v>36</v>
      </c>
      <c r="F4" s="1" t="s">
        <v>52</v>
      </c>
    </row>
    <row r="5" spans="1:7" hidden="1">
      <c r="A5" s="1" t="s">
        <v>297</v>
      </c>
      <c r="B5" s="1" t="s">
        <v>296</v>
      </c>
      <c r="C5" s="1">
        <v>2021</v>
      </c>
      <c r="D5" s="1" t="s">
        <v>53</v>
      </c>
      <c r="E5" s="1">
        <v>37</v>
      </c>
      <c r="F5" s="1" t="s">
        <v>50</v>
      </c>
      <c r="G5" s="10">
        <v>2</v>
      </c>
    </row>
    <row r="6" spans="1:7" hidden="1">
      <c r="A6" s="1" t="s">
        <v>297</v>
      </c>
      <c r="B6" s="1" t="s">
        <v>296</v>
      </c>
      <c r="C6" s="1">
        <v>2021</v>
      </c>
      <c r="D6" s="1" t="s">
        <v>54</v>
      </c>
      <c r="E6" s="1">
        <v>38</v>
      </c>
      <c r="F6" s="1" t="s">
        <v>50</v>
      </c>
      <c r="G6" s="10">
        <f>SUM(G7:G9)</f>
        <v>60</v>
      </c>
    </row>
    <row r="7" spans="1:7" hidden="1">
      <c r="A7" s="1" t="s">
        <v>297</v>
      </c>
      <c r="B7" s="1" t="s">
        <v>296</v>
      </c>
      <c r="C7" s="1">
        <v>2021</v>
      </c>
      <c r="D7" s="1" t="s">
        <v>55</v>
      </c>
      <c r="E7" s="1">
        <v>39</v>
      </c>
      <c r="F7" s="1" t="s">
        <v>50</v>
      </c>
      <c r="G7" s="10">
        <v>7</v>
      </c>
    </row>
    <row r="8" spans="1:7" hidden="1">
      <c r="A8" s="1" t="s">
        <v>297</v>
      </c>
      <c r="B8" s="1" t="s">
        <v>296</v>
      </c>
      <c r="C8" s="1">
        <v>2021</v>
      </c>
      <c r="D8" s="1" t="s">
        <v>56</v>
      </c>
      <c r="E8" s="1">
        <v>40</v>
      </c>
      <c r="F8" s="1" t="s">
        <v>50</v>
      </c>
      <c r="G8" s="10">
        <v>42</v>
      </c>
    </row>
    <row r="9" spans="1:7" hidden="1">
      <c r="A9" s="1" t="s">
        <v>297</v>
      </c>
      <c r="B9" s="1" t="s">
        <v>296</v>
      </c>
      <c r="C9" s="1">
        <v>2021</v>
      </c>
      <c r="D9" s="1" t="s">
        <v>57</v>
      </c>
      <c r="E9" s="1">
        <v>41</v>
      </c>
      <c r="F9" s="1" t="s">
        <v>50</v>
      </c>
      <c r="G9" s="10">
        <v>11</v>
      </c>
    </row>
    <row r="10" spans="1:7" hidden="1">
      <c r="A10" s="1" t="s">
        <v>297</v>
      </c>
      <c r="B10" s="1" t="s">
        <v>296</v>
      </c>
      <c r="C10" s="1">
        <v>2021</v>
      </c>
      <c r="D10" s="1" t="s">
        <v>58</v>
      </c>
      <c r="E10" s="1">
        <v>42</v>
      </c>
      <c r="F10" s="1" t="s">
        <v>50</v>
      </c>
      <c r="G10" s="10">
        <v>0</v>
      </c>
    </row>
    <row r="11" spans="1:7" hidden="1">
      <c r="A11" s="1" t="s">
        <v>297</v>
      </c>
      <c r="B11" s="1" t="s">
        <v>296</v>
      </c>
      <c r="C11" s="1">
        <v>2021</v>
      </c>
      <c r="D11" s="1" t="s">
        <v>59</v>
      </c>
      <c r="E11" s="1">
        <v>43</v>
      </c>
      <c r="F11" s="1" t="s">
        <v>50</v>
      </c>
      <c r="G11" s="10">
        <v>0</v>
      </c>
    </row>
    <row r="12" spans="1:7" hidden="1">
      <c r="A12" s="1" t="s">
        <v>297</v>
      </c>
      <c r="B12" s="1" t="s">
        <v>296</v>
      </c>
      <c r="C12" s="1">
        <v>2021</v>
      </c>
      <c r="D12" s="1" t="s">
        <v>60</v>
      </c>
      <c r="E12" s="1">
        <v>44</v>
      </c>
      <c r="F12" s="1" t="s">
        <v>48</v>
      </c>
      <c r="G12" s="10">
        <v>881</v>
      </c>
    </row>
    <row r="13" spans="1:7" hidden="1">
      <c r="A13" s="1" t="s">
        <v>297</v>
      </c>
      <c r="B13" s="1" t="s">
        <v>296</v>
      </c>
      <c r="C13" s="1">
        <v>2021</v>
      </c>
      <c r="D13" s="1" t="s">
        <v>61</v>
      </c>
      <c r="E13" s="1">
        <v>45</v>
      </c>
      <c r="F13" s="1" t="s">
        <v>50</v>
      </c>
      <c r="G13" s="10">
        <v>19</v>
      </c>
    </row>
    <row r="14" spans="1:7" hidden="1">
      <c r="A14" s="1" t="s">
        <v>291</v>
      </c>
      <c r="B14" s="1" t="s">
        <v>290</v>
      </c>
      <c r="C14" s="1">
        <v>2021</v>
      </c>
      <c r="D14" s="1" t="s">
        <v>47</v>
      </c>
      <c r="E14" s="1">
        <v>34</v>
      </c>
      <c r="F14" s="1" t="s">
        <v>48</v>
      </c>
      <c r="G14" s="10">
        <v>7010</v>
      </c>
    </row>
    <row r="15" spans="1:7" hidden="1">
      <c r="A15" s="1" t="s">
        <v>291</v>
      </c>
      <c r="B15" s="1" t="s">
        <v>290</v>
      </c>
      <c r="C15" s="1">
        <v>2021</v>
      </c>
      <c r="D15" s="1" t="s">
        <v>49</v>
      </c>
      <c r="E15" s="1">
        <v>35</v>
      </c>
      <c r="F15" s="1" t="s">
        <v>50</v>
      </c>
      <c r="G15" s="10">
        <v>50243</v>
      </c>
    </row>
    <row r="16" spans="1:7" hidden="1">
      <c r="A16" s="1" t="s">
        <v>291</v>
      </c>
      <c r="B16" s="1" t="s">
        <v>290</v>
      </c>
      <c r="C16" s="1">
        <v>2021</v>
      </c>
      <c r="D16" s="1" t="s">
        <v>51</v>
      </c>
      <c r="E16" s="1">
        <v>36</v>
      </c>
      <c r="F16" s="1" t="s">
        <v>52</v>
      </c>
      <c r="G16" s="10">
        <v>350000</v>
      </c>
    </row>
    <row r="17" spans="1:7" hidden="1">
      <c r="A17" s="1" t="s">
        <v>291</v>
      </c>
      <c r="B17" s="1" t="s">
        <v>290</v>
      </c>
      <c r="C17" s="1">
        <v>2021</v>
      </c>
      <c r="D17" s="1" t="s">
        <v>53</v>
      </c>
      <c r="E17" s="1">
        <v>37</v>
      </c>
      <c r="F17" s="1" t="s">
        <v>50</v>
      </c>
      <c r="G17" s="10">
        <v>200</v>
      </c>
    </row>
    <row r="18" spans="1:7" hidden="1">
      <c r="A18" s="1" t="s">
        <v>291</v>
      </c>
      <c r="B18" s="1" t="s">
        <v>290</v>
      </c>
      <c r="C18" s="1">
        <v>2021</v>
      </c>
      <c r="D18" s="1" t="s">
        <v>54</v>
      </c>
      <c r="E18" s="1">
        <v>38</v>
      </c>
      <c r="F18" s="1" t="s">
        <v>50</v>
      </c>
      <c r="G18" s="10">
        <f>SUM(G19:G21)</f>
        <v>1500</v>
      </c>
    </row>
    <row r="19" spans="1:7" hidden="1">
      <c r="A19" s="1" t="s">
        <v>291</v>
      </c>
      <c r="B19" s="1" t="s">
        <v>290</v>
      </c>
      <c r="C19" s="1">
        <v>2021</v>
      </c>
      <c r="D19" s="1" t="s">
        <v>55</v>
      </c>
      <c r="E19" s="1">
        <v>39</v>
      </c>
      <c r="F19" s="1" t="s">
        <v>50</v>
      </c>
      <c r="G19" s="10">
        <v>250</v>
      </c>
    </row>
    <row r="20" spans="1:7" hidden="1">
      <c r="A20" s="1" t="s">
        <v>291</v>
      </c>
      <c r="B20" s="1" t="s">
        <v>290</v>
      </c>
      <c r="C20" s="1">
        <v>2021</v>
      </c>
      <c r="D20" s="1" t="s">
        <v>56</v>
      </c>
      <c r="E20" s="1">
        <v>40</v>
      </c>
      <c r="F20" s="1" t="s">
        <v>50</v>
      </c>
      <c r="G20" s="10">
        <v>1100</v>
      </c>
    </row>
    <row r="21" spans="1:7" hidden="1">
      <c r="A21" s="1" t="s">
        <v>291</v>
      </c>
      <c r="B21" s="1" t="s">
        <v>290</v>
      </c>
      <c r="C21" s="1">
        <v>2021</v>
      </c>
      <c r="D21" s="1" t="s">
        <v>57</v>
      </c>
      <c r="E21" s="1">
        <v>41</v>
      </c>
      <c r="F21" s="1" t="s">
        <v>50</v>
      </c>
      <c r="G21" s="10">
        <v>150</v>
      </c>
    </row>
    <row r="22" spans="1:7" hidden="1">
      <c r="A22" s="1" t="s">
        <v>291</v>
      </c>
      <c r="B22" s="1" t="s">
        <v>290</v>
      </c>
      <c r="C22" s="1">
        <v>2021</v>
      </c>
      <c r="D22" s="1" t="s">
        <v>58</v>
      </c>
      <c r="E22" s="1">
        <v>42</v>
      </c>
      <c r="F22" s="1" t="s">
        <v>50</v>
      </c>
      <c r="G22" s="10">
        <v>113</v>
      </c>
    </row>
    <row r="23" spans="1:7" hidden="1">
      <c r="A23" s="1" t="s">
        <v>291</v>
      </c>
      <c r="B23" s="1" t="s">
        <v>290</v>
      </c>
      <c r="C23" s="1">
        <v>2021</v>
      </c>
      <c r="D23" s="1" t="s">
        <v>59</v>
      </c>
      <c r="E23" s="1">
        <v>43</v>
      </c>
      <c r="F23" s="1" t="s">
        <v>50</v>
      </c>
      <c r="G23" s="10">
        <v>2</v>
      </c>
    </row>
    <row r="24" spans="1:7" hidden="1">
      <c r="A24" s="1" t="s">
        <v>291</v>
      </c>
      <c r="B24" s="1" t="s">
        <v>290</v>
      </c>
      <c r="C24" s="1">
        <v>2021</v>
      </c>
      <c r="D24" s="1" t="s">
        <v>60</v>
      </c>
      <c r="E24" s="1">
        <v>44</v>
      </c>
      <c r="F24" s="1" t="s">
        <v>48</v>
      </c>
      <c r="G24" s="10">
        <v>5005</v>
      </c>
    </row>
    <row r="25" spans="1:7" hidden="1">
      <c r="A25" s="1" t="s">
        <v>291</v>
      </c>
      <c r="B25" s="1" t="s">
        <v>290</v>
      </c>
      <c r="C25" s="1">
        <v>2021</v>
      </c>
      <c r="D25" s="1" t="s">
        <v>61</v>
      </c>
      <c r="E25" s="1">
        <v>45</v>
      </c>
      <c r="F25" s="1" t="s">
        <v>50</v>
      </c>
      <c r="G25" s="10">
        <v>834</v>
      </c>
    </row>
    <row r="26" spans="1:7" hidden="1">
      <c r="A26" s="1" t="s">
        <v>224</v>
      </c>
      <c r="B26" s="1" t="s">
        <v>290</v>
      </c>
      <c r="C26" s="1">
        <v>2021</v>
      </c>
      <c r="D26" s="1" t="s">
        <v>47</v>
      </c>
      <c r="E26" s="1">
        <v>34</v>
      </c>
      <c r="F26" s="1" t="s">
        <v>48</v>
      </c>
      <c r="G26" s="10">
        <v>35000</v>
      </c>
    </row>
    <row r="27" spans="1:7" hidden="1">
      <c r="A27" s="1" t="s">
        <v>224</v>
      </c>
      <c r="B27" s="1" t="s">
        <v>290</v>
      </c>
      <c r="C27" s="1">
        <v>2021</v>
      </c>
      <c r="D27" s="1" t="s">
        <v>49</v>
      </c>
      <c r="E27" s="1">
        <v>35</v>
      </c>
      <c r="F27" s="1" t="s">
        <v>50</v>
      </c>
      <c r="G27" s="10">
        <v>171600</v>
      </c>
    </row>
    <row r="28" spans="1:7" hidden="1">
      <c r="A28" s="1" t="s">
        <v>224</v>
      </c>
      <c r="B28" s="1" t="s">
        <v>290</v>
      </c>
      <c r="C28" s="1">
        <v>2021</v>
      </c>
      <c r="D28" s="1" t="s">
        <v>51</v>
      </c>
      <c r="E28" s="1">
        <v>36</v>
      </c>
      <c r="F28" s="1" t="s">
        <v>52</v>
      </c>
      <c r="G28" s="10">
        <v>1006370</v>
      </c>
    </row>
    <row r="29" spans="1:7" hidden="1">
      <c r="A29" s="1" t="s">
        <v>224</v>
      </c>
      <c r="B29" s="1" t="s">
        <v>290</v>
      </c>
      <c r="C29" s="1">
        <v>2021</v>
      </c>
      <c r="D29" s="1" t="s">
        <v>53</v>
      </c>
      <c r="E29" s="1">
        <v>37</v>
      </c>
      <c r="F29" s="1" t="s">
        <v>50</v>
      </c>
      <c r="G29" s="10">
        <v>48</v>
      </c>
    </row>
    <row r="30" spans="1:7" hidden="1">
      <c r="A30" s="1" t="s">
        <v>224</v>
      </c>
      <c r="B30" s="1" t="s">
        <v>290</v>
      </c>
      <c r="C30" s="1">
        <v>2021</v>
      </c>
      <c r="D30" s="1" t="s">
        <v>54</v>
      </c>
      <c r="E30" s="1">
        <v>38</v>
      </c>
      <c r="F30" s="1" t="s">
        <v>50</v>
      </c>
      <c r="G30" s="10">
        <f>SUM(G31:G33)</f>
        <v>169</v>
      </c>
    </row>
    <row r="31" spans="1:7" hidden="1">
      <c r="A31" s="1" t="s">
        <v>224</v>
      </c>
      <c r="B31" s="1" t="s">
        <v>290</v>
      </c>
      <c r="C31" s="1">
        <v>2021</v>
      </c>
      <c r="D31" s="1" t="s">
        <v>55</v>
      </c>
      <c r="E31" s="1">
        <v>39</v>
      </c>
      <c r="F31" s="1" t="s">
        <v>50</v>
      </c>
      <c r="G31" s="10">
        <v>48</v>
      </c>
    </row>
    <row r="32" spans="1:7" hidden="1">
      <c r="A32" s="1" t="s">
        <v>224</v>
      </c>
      <c r="B32" s="1" t="s">
        <v>290</v>
      </c>
      <c r="C32" s="1">
        <v>2021</v>
      </c>
      <c r="D32" s="1" t="s">
        <v>56</v>
      </c>
      <c r="E32" s="1">
        <v>40</v>
      </c>
      <c r="F32" s="1" t="s">
        <v>50</v>
      </c>
      <c r="G32" s="10">
        <v>87</v>
      </c>
    </row>
    <row r="33" spans="1:7" hidden="1">
      <c r="A33" s="1" t="s">
        <v>224</v>
      </c>
      <c r="B33" s="1" t="s">
        <v>290</v>
      </c>
      <c r="C33" s="1">
        <v>2021</v>
      </c>
      <c r="D33" s="1" t="s">
        <v>57</v>
      </c>
      <c r="E33" s="1">
        <v>41</v>
      </c>
      <c r="F33" s="1" t="s">
        <v>50</v>
      </c>
      <c r="G33" s="10">
        <v>34</v>
      </c>
    </row>
    <row r="34" spans="1:7" hidden="1">
      <c r="A34" s="1" t="s">
        <v>224</v>
      </c>
      <c r="B34" s="1" t="s">
        <v>290</v>
      </c>
      <c r="C34" s="1">
        <v>2021</v>
      </c>
      <c r="D34" s="1" t="s">
        <v>58</v>
      </c>
      <c r="E34" s="1">
        <v>42</v>
      </c>
      <c r="F34" s="1" t="s">
        <v>50</v>
      </c>
      <c r="G34" s="10">
        <v>23</v>
      </c>
    </row>
    <row r="35" spans="1:7" hidden="1">
      <c r="A35" s="1" t="s">
        <v>224</v>
      </c>
      <c r="B35" s="1" t="s">
        <v>290</v>
      </c>
      <c r="C35" s="1">
        <v>2021</v>
      </c>
      <c r="D35" s="1" t="s">
        <v>59</v>
      </c>
      <c r="E35" s="1">
        <v>43</v>
      </c>
      <c r="F35" s="1" t="s">
        <v>50</v>
      </c>
      <c r="G35" s="10">
        <v>16</v>
      </c>
    </row>
    <row r="36" spans="1:7" hidden="1">
      <c r="A36" s="1" t="s">
        <v>224</v>
      </c>
      <c r="B36" s="1" t="s">
        <v>290</v>
      </c>
      <c r="C36" s="1">
        <v>2021</v>
      </c>
      <c r="D36" s="1" t="s">
        <v>60</v>
      </c>
      <c r="E36" s="1">
        <v>44</v>
      </c>
      <c r="F36" s="1" t="s">
        <v>48</v>
      </c>
      <c r="G36" s="10">
        <v>4801</v>
      </c>
    </row>
    <row r="37" spans="1:7" hidden="1">
      <c r="A37" s="1" t="s">
        <v>224</v>
      </c>
      <c r="B37" s="1" t="s">
        <v>290</v>
      </c>
      <c r="C37" s="1">
        <v>2021</v>
      </c>
      <c r="D37" s="1" t="s">
        <v>61</v>
      </c>
      <c r="E37" s="1">
        <v>45</v>
      </c>
      <c r="F37" s="1" t="s">
        <v>50</v>
      </c>
      <c r="G37" s="10">
        <v>2525</v>
      </c>
    </row>
    <row r="38" spans="1:7">
      <c r="A38" s="1" t="s">
        <v>233</v>
      </c>
      <c r="B38" s="1" t="s">
        <v>274</v>
      </c>
      <c r="C38" s="1">
        <v>2021</v>
      </c>
      <c r="D38" s="1" t="s">
        <v>47</v>
      </c>
      <c r="E38" s="1">
        <v>34</v>
      </c>
      <c r="F38" s="1" t="s">
        <v>48</v>
      </c>
      <c r="G38" s="10">
        <v>5881</v>
      </c>
    </row>
    <row r="39" spans="1:7">
      <c r="A39" s="1" t="s">
        <v>233</v>
      </c>
      <c r="B39" s="1" t="s">
        <v>274</v>
      </c>
      <c r="C39" s="1">
        <v>2021</v>
      </c>
      <c r="D39" s="1" t="s">
        <v>49</v>
      </c>
      <c r="E39" s="1">
        <v>35</v>
      </c>
      <c r="F39" s="1" t="s">
        <v>50</v>
      </c>
      <c r="G39" s="10">
        <v>298900</v>
      </c>
    </row>
    <row r="40" spans="1:7">
      <c r="A40" s="1" t="s">
        <v>233</v>
      </c>
      <c r="B40" s="1" t="s">
        <v>274</v>
      </c>
      <c r="C40" s="1">
        <v>2021</v>
      </c>
      <c r="D40" s="1" t="s">
        <v>51</v>
      </c>
      <c r="E40" s="1">
        <v>36</v>
      </c>
      <c r="F40" s="1" t="s">
        <v>52</v>
      </c>
      <c r="G40" s="10">
        <v>0</v>
      </c>
    </row>
    <row r="41" spans="1:7">
      <c r="A41" s="1" t="s">
        <v>233</v>
      </c>
      <c r="B41" s="1" t="s">
        <v>274</v>
      </c>
      <c r="C41" s="1">
        <v>2021</v>
      </c>
      <c r="D41" s="1" t="s">
        <v>53</v>
      </c>
      <c r="E41" s="1">
        <v>37</v>
      </c>
      <c r="F41" s="1" t="s">
        <v>50</v>
      </c>
      <c r="G41" s="10">
        <v>32</v>
      </c>
    </row>
    <row r="42" spans="1:7">
      <c r="A42" s="1" t="s">
        <v>233</v>
      </c>
      <c r="B42" s="1" t="s">
        <v>274</v>
      </c>
      <c r="C42" s="1">
        <v>2021</v>
      </c>
      <c r="D42" s="1" t="s">
        <v>54</v>
      </c>
      <c r="E42" s="1">
        <v>38</v>
      </c>
      <c r="F42" s="1" t="s">
        <v>50</v>
      </c>
      <c r="G42" s="10">
        <f>SUM(G43:G45)</f>
        <v>281</v>
      </c>
    </row>
    <row r="43" spans="1:7">
      <c r="A43" s="1" t="s">
        <v>233</v>
      </c>
      <c r="B43" s="1" t="s">
        <v>274</v>
      </c>
      <c r="C43" s="1">
        <v>2021</v>
      </c>
      <c r="D43" s="1" t="s">
        <v>55</v>
      </c>
      <c r="E43" s="1">
        <v>39</v>
      </c>
      <c r="F43" s="1" t="s">
        <v>50</v>
      </c>
      <c r="G43" s="10">
        <v>45</v>
      </c>
    </row>
    <row r="44" spans="1:7">
      <c r="A44" s="1" t="s">
        <v>233</v>
      </c>
      <c r="B44" s="1" t="s">
        <v>274</v>
      </c>
      <c r="C44" s="1">
        <v>2021</v>
      </c>
      <c r="D44" s="1" t="s">
        <v>56</v>
      </c>
      <c r="E44" s="1">
        <v>40</v>
      </c>
      <c r="F44" s="1" t="s">
        <v>50</v>
      </c>
      <c r="G44" s="10">
        <v>182</v>
      </c>
    </row>
    <row r="45" spans="1:7">
      <c r="A45" s="1" t="s">
        <v>233</v>
      </c>
      <c r="B45" s="1" t="s">
        <v>274</v>
      </c>
      <c r="C45" s="1">
        <v>2021</v>
      </c>
      <c r="D45" s="1" t="s">
        <v>57</v>
      </c>
      <c r="E45" s="1">
        <v>41</v>
      </c>
      <c r="F45" s="1" t="s">
        <v>50</v>
      </c>
      <c r="G45" s="10">
        <v>54</v>
      </c>
    </row>
    <row r="46" spans="1:7">
      <c r="A46" s="1" t="s">
        <v>233</v>
      </c>
      <c r="B46" s="1" t="s">
        <v>274</v>
      </c>
      <c r="C46" s="1">
        <v>2021</v>
      </c>
      <c r="D46" s="1" t="s">
        <v>58</v>
      </c>
      <c r="E46" s="1">
        <v>42</v>
      </c>
      <c r="F46" s="1" t="s">
        <v>50</v>
      </c>
      <c r="G46" s="10">
        <v>1</v>
      </c>
    </row>
    <row r="47" spans="1:7">
      <c r="A47" s="1" t="s">
        <v>233</v>
      </c>
      <c r="B47" s="1" t="s">
        <v>274</v>
      </c>
      <c r="C47" s="1">
        <v>2021</v>
      </c>
      <c r="D47" s="1" t="s">
        <v>59</v>
      </c>
      <c r="E47" s="1">
        <v>43</v>
      </c>
      <c r="F47" s="1" t="s">
        <v>50</v>
      </c>
      <c r="G47" s="10">
        <v>1</v>
      </c>
    </row>
    <row r="48" spans="1:7">
      <c r="A48" s="1" t="s">
        <v>233</v>
      </c>
      <c r="B48" s="1" t="s">
        <v>274</v>
      </c>
      <c r="C48" s="1">
        <v>2021</v>
      </c>
      <c r="D48" s="1" t="s">
        <v>60</v>
      </c>
      <c r="E48" s="1">
        <v>44</v>
      </c>
      <c r="F48" s="1" t="s">
        <v>48</v>
      </c>
      <c r="G48" s="10">
        <v>2998</v>
      </c>
    </row>
    <row r="49" spans="1:7">
      <c r="A49" s="1" t="s">
        <v>233</v>
      </c>
      <c r="B49" s="1" t="s">
        <v>274</v>
      </c>
      <c r="C49" s="1">
        <v>2021</v>
      </c>
      <c r="D49" s="1" t="s">
        <v>61</v>
      </c>
      <c r="E49" s="1">
        <v>45</v>
      </c>
      <c r="F49" s="1" t="s">
        <v>50</v>
      </c>
      <c r="G49" s="10">
        <v>359</v>
      </c>
    </row>
    <row r="50" spans="1:7" hidden="1">
      <c r="A50" s="1" t="s">
        <v>198</v>
      </c>
      <c r="B50" s="1" t="s">
        <v>283</v>
      </c>
      <c r="C50" s="1">
        <v>2021</v>
      </c>
      <c r="D50" s="1" t="s">
        <v>47</v>
      </c>
      <c r="E50" s="1">
        <v>34</v>
      </c>
      <c r="F50" s="1" t="s">
        <v>48</v>
      </c>
      <c r="G50" s="10">
        <v>18554</v>
      </c>
    </row>
    <row r="51" spans="1:7" hidden="1">
      <c r="A51" s="1" t="s">
        <v>198</v>
      </c>
      <c r="B51" s="1" t="s">
        <v>283</v>
      </c>
      <c r="C51" s="1">
        <v>2021</v>
      </c>
      <c r="D51" s="1" t="s">
        <v>49</v>
      </c>
      <c r="E51" s="1">
        <v>35</v>
      </c>
      <c r="F51" s="1" t="s">
        <v>50</v>
      </c>
      <c r="G51" s="10">
        <v>886688</v>
      </c>
    </row>
    <row r="52" spans="1:7" hidden="1">
      <c r="A52" s="1" t="s">
        <v>198</v>
      </c>
      <c r="B52" s="1" t="s">
        <v>283</v>
      </c>
      <c r="C52" s="1">
        <v>2021</v>
      </c>
      <c r="D52" s="1" t="s">
        <v>51</v>
      </c>
      <c r="E52" s="1">
        <v>36</v>
      </c>
      <c r="F52" s="1" t="s">
        <v>52</v>
      </c>
      <c r="G52" s="10">
        <v>5000000</v>
      </c>
    </row>
    <row r="53" spans="1:7" hidden="1">
      <c r="A53" s="1" t="s">
        <v>198</v>
      </c>
      <c r="B53" s="1" t="s">
        <v>283</v>
      </c>
      <c r="C53" s="1">
        <v>2021</v>
      </c>
      <c r="D53" s="1" t="s">
        <v>53</v>
      </c>
      <c r="E53" s="1">
        <v>37</v>
      </c>
      <c r="F53" s="1" t="s">
        <v>50</v>
      </c>
      <c r="G53" s="10">
        <v>206</v>
      </c>
    </row>
    <row r="54" spans="1:7" hidden="1">
      <c r="A54" s="1" t="s">
        <v>198</v>
      </c>
      <c r="B54" s="1" t="s">
        <v>283</v>
      </c>
      <c r="C54" s="1">
        <v>2021</v>
      </c>
      <c r="D54" s="1" t="s">
        <v>54</v>
      </c>
      <c r="E54" s="1">
        <v>38</v>
      </c>
      <c r="F54" s="1" t="s">
        <v>50</v>
      </c>
      <c r="G54" s="10">
        <f>SUM(G55:G57)</f>
        <v>13926</v>
      </c>
    </row>
    <row r="55" spans="1:7" hidden="1">
      <c r="A55" s="1" t="s">
        <v>198</v>
      </c>
      <c r="B55" s="1" t="s">
        <v>283</v>
      </c>
      <c r="C55" s="1">
        <v>2021</v>
      </c>
      <c r="D55" s="1" t="s">
        <v>55</v>
      </c>
      <c r="E55" s="1">
        <v>39</v>
      </c>
      <c r="F55" s="1" t="s">
        <v>50</v>
      </c>
      <c r="G55" s="10">
        <v>583</v>
      </c>
    </row>
    <row r="56" spans="1:7" hidden="1">
      <c r="A56" s="1" t="s">
        <v>198</v>
      </c>
      <c r="B56" s="1" t="s">
        <v>283</v>
      </c>
      <c r="C56" s="1">
        <v>2021</v>
      </c>
      <c r="D56" s="1" t="s">
        <v>56</v>
      </c>
      <c r="E56" s="1">
        <v>40</v>
      </c>
      <c r="F56" s="1" t="s">
        <v>50</v>
      </c>
      <c r="G56" s="10">
        <v>13147</v>
      </c>
    </row>
    <row r="57" spans="1:7" hidden="1">
      <c r="A57" s="1" t="s">
        <v>198</v>
      </c>
      <c r="B57" s="1" t="s">
        <v>283</v>
      </c>
      <c r="C57" s="1">
        <v>2021</v>
      </c>
      <c r="D57" s="1" t="s">
        <v>57</v>
      </c>
      <c r="E57" s="1">
        <v>41</v>
      </c>
      <c r="F57" s="1" t="s">
        <v>50</v>
      </c>
      <c r="G57" s="10">
        <v>196</v>
      </c>
    </row>
    <row r="58" spans="1:7" hidden="1">
      <c r="A58" s="1" t="s">
        <v>198</v>
      </c>
      <c r="B58" s="1" t="s">
        <v>283</v>
      </c>
      <c r="C58" s="1">
        <v>2021</v>
      </c>
      <c r="D58" s="1" t="s">
        <v>58</v>
      </c>
      <c r="E58" s="1">
        <v>42</v>
      </c>
      <c r="F58" s="1" t="s">
        <v>50</v>
      </c>
      <c r="G58" s="10">
        <v>50</v>
      </c>
    </row>
    <row r="59" spans="1:7" hidden="1">
      <c r="A59" s="1" t="s">
        <v>198</v>
      </c>
      <c r="B59" s="1" t="s">
        <v>283</v>
      </c>
      <c r="C59" s="1">
        <v>2021</v>
      </c>
      <c r="D59" s="1" t="s">
        <v>59</v>
      </c>
      <c r="E59" s="1">
        <v>43</v>
      </c>
      <c r="F59" s="1" t="s">
        <v>50</v>
      </c>
      <c r="G59" s="10">
        <v>16</v>
      </c>
    </row>
    <row r="60" spans="1:7" hidden="1">
      <c r="A60" s="1" t="s">
        <v>198</v>
      </c>
      <c r="B60" s="1" t="s">
        <v>283</v>
      </c>
      <c r="C60" s="1">
        <v>2021</v>
      </c>
      <c r="D60" s="1" t="s">
        <v>60</v>
      </c>
      <c r="E60" s="1">
        <v>44</v>
      </c>
      <c r="F60" s="1" t="s">
        <v>48</v>
      </c>
      <c r="G60" s="10">
        <v>49791</v>
      </c>
    </row>
    <row r="61" spans="1:7" hidden="1">
      <c r="A61" s="1" t="s">
        <v>198</v>
      </c>
      <c r="B61" s="1" t="s">
        <v>283</v>
      </c>
      <c r="C61" s="1">
        <v>2021</v>
      </c>
      <c r="D61" s="1" t="s">
        <v>61</v>
      </c>
      <c r="E61" s="1">
        <v>45</v>
      </c>
      <c r="F61" s="1" t="s">
        <v>50</v>
      </c>
      <c r="G61" s="10">
        <v>3641</v>
      </c>
    </row>
    <row r="62" spans="1:7">
      <c r="A62" s="1" t="s">
        <v>271</v>
      </c>
      <c r="B62" s="1" t="s">
        <v>296</v>
      </c>
      <c r="C62" s="1">
        <v>2021</v>
      </c>
      <c r="D62" s="1" t="s">
        <v>47</v>
      </c>
      <c r="E62" s="1">
        <v>34</v>
      </c>
      <c r="F62" s="1" t="s">
        <v>48</v>
      </c>
      <c r="G62" s="10">
        <v>39500</v>
      </c>
    </row>
    <row r="63" spans="1:7">
      <c r="A63" s="1" t="s">
        <v>271</v>
      </c>
      <c r="B63" s="1" t="s">
        <v>296</v>
      </c>
      <c r="C63" s="1">
        <v>2021</v>
      </c>
      <c r="D63" s="1" t="s">
        <v>49</v>
      </c>
      <c r="E63" s="1">
        <v>35</v>
      </c>
      <c r="F63" s="1" t="s">
        <v>50</v>
      </c>
      <c r="G63" s="10">
        <v>65000</v>
      </c>
    </row>
    <row r="64" spans="1:7">
      <c r="A64" s="1" t="s">
        <v>271</v>
      </c>
      <c r="B64" s="1" t="s">
        <v>296</v>
      </c>
      <c r="C64" s="1">
        <v>2021</v>
      </c>
      <c r="D64" s="1" t="s">
        <v>51</v>
      </c>
      <c r="E64" s="1">
        <v>36</v>
      </c>
      <c r="F64" s="1" t="s">
        <v>52</v>
      </c>
    </row>
    <row r="65" spans="1:7">
      <c r="A65" s="1" t="s">
        <v>271</v>
      </c>
      <c r="B65" s="1" t="s">
        <v>296</v>
      </c>
      <c r="C65" s="1">
        <v>2021</v>
      </c>
      <c r="D65" s="1" t="s">
        <v>53</v>
      </c>
      <c r="E65" s="1">
        <v>37</v>
      </c>
      <c r="F65" s="1" t="s">
        <v>50</v>
      </c>
      <c r="G65" s="10">
        <v>42</v>
      </c>
    </row>
    <row r="66" spans="1:7">
      <c r="A66" s="1" t="s">
        <v>271</v>
      </c>
      <c r="B66" s="1" t="s">
        <v>296</v>
      </c>
      <c r="C66" s="1">
        <v>2021</v>
      </c>
      <c r="D66" s="1" t="s">
        <v>54</v>
      </c>
      <c r="E66" s="1">
        <v>38</v>
      </c>
      <c r="F66" s="1" t="s">
        <v>50</v>
      </c>
      <c r="G66" s="10">
        <f>SUM(G67:G69)</f>
        <v>4765</v>
      </c>
    </row>
    <row r="67" spans="1:7">
      <c r="A67" s="1" t="s">
        <v>271</v>
      </c>
      <c r="B67" s="1" t="s">
        <v>296</v>
      </c>
      <c r="C67" s="1">
        <v>2021</v>
      </c>
      <c r="D67" s="1" t="s">
        <v>55</v>
      </c>
      <c r="E67" s="1">
        <v>39</v>
      </c>
      <c r="F67" s="1" t="s">
        <v>50</v>
      </c>
      <c r="G67" s="10">
        <v>70</v>
      </c>
    </row>
    <row r="68" spans="1:7">
      <c r="A68" s="1" t="s">
        <v>271</v>
      </c>
      <c r="B68" s="1" t="s">
        <v>296</v>
      </c>
      <c r="C68" s="1">
        <v>2021</v>
      </c>
      <c r="D68" s="1" t="s">
        <v>56</v>
      </c>
      <c r="E68" s="1">
        <v>40</v>
      </c>
      <c r="F68" s="1" t="s">
        <v>50</v>
      </c>
      <c r="G68" s="10">
        <v>4275</v>
      </c>
    </row>
    <row r="69" spans="1:7">
      <c r="A69" s="1" t="s">
        <v>271</v>
      </c>
      <c r="B69" s="1" t="s">
        <v>296</v>
      </c>
      <c r="C69" s="1">
        <v>2021</v>
      </c>
      <c r="D69" s="1" t="s">
        <v>57</v>
      </c>
      <c r="E69" s="1">
        <v>41</v>
      </c>
      <c r="F69" s="1" t="s">
        <v>50</v>
      </c>
      <c r="G69" s="10">
        <v>420</v>
      </c>
    </row>
    <row r="70" spans="1:7">
      <c r="A70" s="1" t="s">
        <v>271</v>
      </c>
      <c r="B70" s="1" t="s">
        <v>296</v>
      </c>
      <c r="C70" s="1">
        <v>2021</v>
      </c>
      <c r="D70" s="1" t="s">
        <v>58</v>
      </c>
      <c r="E70" s="1">
        <v>42</v>
      </c>
      <c r="F70" s="1" t="s">
        <v>50</v>
      </c>
      <c r="G70" s="10">
        <v>150</v>
      </c>
    </row>
    <row r="71" spans="1:7">
      <c r="A71" s="1" t="s">
        <v>271</v>
      </c>
      <c r="B71" s="1" t="s">
        <v>296</v>
      </c>
      <c r="C71" s="1">
        <v>2021</v>
      </c>
      <c r="D71" s="1" t="s">
        <v>59</v>
      </c>
      <c r="E71" s="1">
        <v>43</v>
      </c>
      <c r="F71" s="1" t="s">
        <v>50</v>
      </c>
      <c r="G71" s="10">
        <v>15</v>
      </c>
    </row>
    <row r="72" spans="1:7">
      <c r="A72" s="1" t="s">
        <v>271</v>
      </c>
      <c r="B72" s="1" t="s">
        <v>296</v>
      </c>
      <c r="C72" s="1">
        <v>2021</v>
      </c>
      <c r="D72" s="1" t="s">
        <v>60</v>
      </c>
      <c r="E72" s="1">
        <v>44</v>
      </c>
      <c r="F72" s="1" t="s">
        <v>48</v>
      </c>
      <c r="G72" s="10">
        <v>27162</v>
      </c>
    </row>
    <row r="73" spans="1:7">
      <c r="A73" s="1" t="s">
        <v>271</v>
      </c>
      <c r="B73" s="1" t="s">
        <v>296</v>
      </c>
      <c r="C73" s="1">
        <v>2021</v>
      </c>
      <c r="D73" s="1" t="s">
        <v>61</v>
      </c>
      <c r="E73" s="1">
        <v>45</v>
      </c>
      <c r="F73" s="1" t="s">
        <v>50</v>
      </c>
      <c r="G73" s="10">
        <v>8815</v>
      </c>
    </row>
    <row r="74" spans="1:7" hidden="1">
      <c r="A74" s="1" t="s">
        <v>278</v>
      </c>
      <c r="B74" s="1" t="s">
        <v>277</v>
      </c>
      <c r="C74" s="1">
        <v>2021</v>
      </c>
      <c r="D74" s="1" t="s">
        <v>47</v>
      </c>
      <c r="E74" s="1">
        <v>34</v>
      </c>
      <c r="F74" s="1" t="s">
        <v>48</v>
      </c>
      <c r="G74" s="10">
        <v>343031</v>
      </c>
    </row>
    <row r="75" spans="1:7" hidden="1">
      <c r="A75" s="1" t="s">
        <v>278</v>
      </c>
      <c r="B75" s="1" t="s">
        <v>277</v>
      </c>
      <c r="C75" s="1">
        <v>2021</v>
      </c>
      <c r="D75" s="1" t="s">
        <v>49</v>
      </c>
      <c r="E75" s="1">
        <v>35</v>
      </c>
      <c r="F75" s="1" t="s">
        <v>50</v>
      </c>
      <c r="G75" s="10">
        <v>1347561</v>
      </c>
    </row>
    <row r="76" spans="1:7" hidden="1">
      <c r="A76" s="1" t="s">
        <v>278</v>
      </c>
      <c r="B76" s="1" t="s">
        <v>277</v>
      </c>
      <c r="C76" s="1">
        <v>2021</v>
      </c>
      <c r="D76" s="1" t="s">
        <v>51</v>
      </c>
      <c r="E76" s="1">
        <v>36</v>
      </c>
      <c r="F76" s="1" t="s">
        <v>52</v>
      </c>
      <c r="G76" s="10">
        <v>1323000</v>
      </c>
    </row>
    <row r="77" spans="1:7" hidden="1">
      <c r="A77" s="1" t="s">
        <v>278</v>
      </c>
      <c r="B77" s="1" t="s">
        <v>277</v>
      </c>
      <c r="C77" s="1">
        <v>2021</v>
      </c>
      <c r="D77" s="1" t="s">
        <v>53</v>
      </c>
      <c r="E77" s="1">
        <v>37</v>
      </c>
      <c r="F77" s="1" t="s">
        <v>50</v>
      </c>
      <c r="G77" s="10">
        <v>308</v>
      </c>
    </row>
    <row r="78" spans="1:7" hidden="1">
      <c r="A78" s="1" t="s">
        <v>278</v>
      </c>
      <c r="B78" s="1" t="s">
        <v>277</v>
      </c>
      <c r="C78" s="1">
        <v>2021</v>
      </c>
      <c r="D78" s="1" t="s">
        <v>54</v>
      </c>
      <c r="E78" s="1">
        <v>38</v>
      </c>
      <c r="F78" s="1" t="s">
        <v>50</v>
      </c>
      <c r="G78" s="10">
        <f>SUM(G79:G81)</f>
        <v>3218</v>
      </c>
    </row>
    <row r="79" spans="1:7" hidden="1">
      <c r="A79" s="1" t="s">
        <v>278</v>
      </c>
      <c r="B79" s="1" t="s">
        <v>277</v>
      </c>
      <c r="C79" s="1">
        <v>2021</v>
      </c>
      <c r="D79" s="1" t="s">
        <v>55</v>
      </c>
      <c r="E79" s="1">
        <v>39</v>
      </c>
      <c r="F79" s="1" t="s">
        <v>50</v>
      </c>
      <c r="G79" s="10">
        <v>891</v>
      </c>
    </row>
    <row r="80" spans="1:7" hidden="1">
      <c r="A80" s="1" t="s">
        <v>278</v>
      </c>
      <c r="B80" s="1" t="s">
        <v>277</v>
      </c>
      <c r="C80" s="1">
        <v>2021</v>
      </c>
      <c r="D80" s="1" t="s">
        <v>56</v>
      </c>
      <c r="E80" s="1">
        <v>40</v>
      </c>
      <c r="F80" s="1" t="s">
        <v>50</v>
      </c>
      <c r="G80" s="10">
        <v>1876</v>
      </c>
    </row>
    <row r="81" spans="1:7" hidden="1">
      <c r="A81" s="1" t="s">
        <v>278</v>
      </c>
      <c r="B81" s="1" t="s">
        <v>277</v>
      </c>
      <c r="C81" s="1">
        <v>2021</v>
      </c>
      <c r="D81" s="1" t="s">
        <v>57</v>
      </c>
      <c r="E81" s="1">
        <v>41</v>
      </c>
      <c r="F81" s="1" t="s">
        <v>50</v>
      </c>
      <c r="G81" s="10">
        <v>451</v>
      </c>
    </row>
    <row r="82" spans="1:7" hidden="1">
      <c r="A82" s="1" t="s">
        <v>278</v>
      </c>
      <c r="B82" s="1" t="s">
        <v>277</v>
      </c>
      <c r="C82" s="1">
        <v>2021</v>
      </c>
      <c r="D82" s="1" t="s">
        <v>58</v>
      </c>
      <c r="E82" s="1">
        <v>42</v>
      </c>
      <c r="F82" s="1" t="s">
        <v>50</v>
      </c>
      <c r="G82" s="10">
        <v>134</v>
      </c>
    </row>
    <row r="83" spans="1:7" hidden="1">
      <c r="A83" s="1" t="s">
        <v>278</v>
      </c>
      <c r="B83" s="1" t="s">
        <v>277</v>
      </c>
      <c r="C83" s="1">
        <v>2021</v>
      </c>
      <c r="D83" s="1" t="s">
        <v>59</v>
      </c>
      <c r="E83" s="1">
        <v>43</v>
      </c>
      <c r="F83" s="1" t="s">
        <v>50</v>
      </c>
      <c r="G83" s="10">
        <v>53</v>
      </c>
    </row>
    <row r="84" spans="1:7" hidden="1">
      <c r="A84" s="1" t="s">
        <v>278</v>
      </c>
      <c r="B84" s="1" t="s">
        <v>277</v>
      </c>
      <c r="C84" s="1">
        <v>2021</v>
      </c>
      <c r="D84" s="1" t="s">
        <v>60</v>
      </c>
      <c r="E84" s="1">
        <v>44</v>
      </c>
      <c r="F84" s="1" t="s">
        <v>48</v>
      </c>
      <c r="G84" s="10">
        <v>1691</v>
      </c>
    </row>
    <row r="85" spans="1:7" hidden="1">
      <c r="A85" s="1" t="s">
        <v>278</v>
      </c>
      <c r="B85" s="1" t="s">
        <v>277</v>
      </c>
      <c r="C85" s="1">
        <v>2021</v>
      </c>
      <c r="D85" s="1" t="s">
        <v>61</v>
      </c>
      <c r="E85" s="1">
        <v>45</v>
      </c>
      <c r="F85" s="1" t="s">
        <v>50</v>
      </c>
      <c r="G85" s="10">
        <v>1391</v>
      </c>
    </row>
    <row r="86" spans="1:7" hidden="1">
      <c r="A86" s="1" t="s">
        <v>181</v>
      </c>
      <c r="B86" s="1" t="s">
        <v>295</v>
      </c>
      <c r="C86" s="1">
        <v>2021</v>
      </c>
      <c r="D86" s="1" t="s">
        <v>47</v>
      </c>
      <c r="E86" s="1">
        <v>34</v>
      </c>
      <c r="F86" s="1" t="s">
        <v>48</v>
      </c>
      <c r="G86" s="10">
        <v>13487</v>
      </c>
    </row>
    <row r="87" spans="1:7" hidden="1">
      <c r="A87" s="1" t="s">
        <v>181</v>
      </c>
      <c r="B87" s="1" t="s">
        <v>295</v>
      </c>
      <c r="C87" s="1">
        <v>2021</v>
      </c>
      <c r="D87" s="1" t="s">
        <v>49</v>
      </c>
      <c r="E87" s="1">
        <v>35</v>
      </c>
      <c r="F87" s="1" t="s">
        <v>50</v>
      </c>
      <c r="G87" s="10">
        <v>48569</v>
      </c>
    </row>
    <row r="88" spans="1:7" hidden="1">
      <c r="A88" s="1" t="s">
        <v>181</v>
      </c>
      <c r="B88" s="1" t="s">
        <v>295</v>
      </c>
      <c r="C88" s="1">
        <v>2021</v>
      </c>
      <c r="D88" s="1" t="s">
        <v>51</v>
      </c>
      <c r="E88" s="1">
        <v>36</v>
      </c>
      <c r="F88" s="1" t="s">
        <v>52</v>
      </c>
      <c r="G88" s="10">
        <v>4600</v>
      </c>
    </row>
    <row r="89" spans="1:7" hidden="1">
      <c r="A89" s="1" t="s">
        <v>181</v>
      </c>
      <c r="B89" s="1" t="s">
        <v>295</v>
      </c>
      <c r="C89" s="1">
        <v>2021</v>
      </c>
      <c r="D89" s="1" t="s">
        <v>53</v>
      </c>
      <c r="E89" s="1">
        <v>37</v>
      </c>
      <c r="F89" s="1" t="s">
        <v>50</v>
      </c>
      <c r="G89" s="10">
        <v>34</v>
      </c>
    </row>
    <row r="90" spans="1:7" hidden="1">
      <c r="A90" s="1" t="s">
        <v>181</v>
      </c>
      <c r="B90" s="1" t="s">
        <v>295</v>
      </c>
      <c r="C90" s="1">
        <v>2021</v>
      </c>
      <c r="D90" s="1" t="s">
        <v>54</v>
      </c>
      <c r="E90" s="1">
        <v>38</v>
      </c>
      <c r="F90" s="1" t="s">
        <v>50</v>
      </c>
      <c r="G90" s="10">
        <f>SUM(G91:G93)</f>
        <v>1450</v>
      </c>
    </row>
    <row r="91" spans="1:7" hidden="1">
      <c r="A91" s="1" t="s">
        <v>181</v>
      </c>
      <c r="B91" s="1" t="s">
        <v>295</v>
      </c>
      <c r="C91" s="1">
        <v>2021</v>
      </c>
      <c r="D91" s="1" t="s">
        <v>55</v>
      </c>
      <c r="E91" s="1">
        <v>39</v>
      </c>
      <c r="F91" s="1" t="s">
        <v>50</v>
      </c>
      <c r="G91" s="10">
        <v>932</v>
      </c>
    </row>
    <row r="92" spans="1:7" hidden="1">
      <c r="A92" s="1" t="s">
        <v>181</v>
      </c>
      <c r="B92" s="1" t="s">
        <v>295</v>
      </c>
      <c r="C92" s="1">
        <v>2021</v>
      </c>
      <c r="D92" s="1" t="s">
        <v>56</v>
      </c>
      <c r="E92" s="1">
        <v>40</v>
      </c>
      <c r="F92" s="1" t="s">
        <v>50</v>
      </c>
      <c r="G92" s="10">
        <v>327</v>
      </c>
    </row>
    <row r="93" spans="1:7" hidden="1">
      <c r="A93" s="1" t="s">
        <v>181</v>
      </c>
      <c r="B93" s="1" t="s">
        <v>295</v>
      </c>
      <c r="C93" s="1">
        <v>2021</v>
      </c>
      <c r="D93" s="1" t="s">
        <v>57</v>
      </c>
      <c r="E93" s="1">
        <v>41</v>
      </c>
      <c r="F93" s="1" t="s">
        <v>50</v>
      </c>
      <c r="G93" s="10">
        <v>191</v>
      </c>
    </row>
    <row r="94" spans="1:7" hidden="1">
      <c r="A94" s="1" t="s">
        <v>181</v>
      </c>
      <c r="B94" s="1" t="s">
        <v>295</v>
      </c>
      <c r="C94" s="1">
        <v>2021</v>
      </c>
      <c r="D94" s="1" t="s">
        <v>58</v>
      </c>
      <c r="E94" s="1">
        <v>42</v>
      </c>
      <c r="F94" s="1" t="s">
        <v>50</v>
      </c>
      <c r="G94" s="10">
        <v>8</v>
      </c>
    </row>
    <row r="95" spans="1:7" hidden="1">
      <c r="A95" s="1" t="s">
        <v>181</v>
      </c>
      <c r="B95" s="1" t="s">
        <v>295</v>
      </c>
      <c r="C95" s="1">
        <v>2021</v>
      </c>
      <c r="D95" s="1" t="s">
        <v>59</v>
      </c>
      <c r="E95" s="1">
        <v>43</v>
      </c>
      <c r="F95" s="1" t="s">
        <v>50</v>
      </c>
      <c r="G95" s="10">
        <v>72</v>
      </c>
    </row>
    <row r="96" spans="1:7" hidden="1">
      <c r="A96" s="1" t="s">
        <v>181</v>
      </c>
      <c r="B96" s="1" t="s">
        <v>295</v>
      </c>
      <c r="C96" s="1">
        <v>2021</v>
      </c>
      <c r="D96" s="1" t="s">
        <v>60</v>
      </c>
      <c r="E96" s="1">
        <v>44</v>
      </c>
      <c r="F96" s="1" t="s">
        <v>48</v>
      </c>
      <c r="G96" s="10">
        <v>8544</v>
      </c>
    </row>
    <row r="97" spans="1:7" hidden="1">
      <c r="A97" s="1" t="s">
        <v>181</v>
      </c>
      <c r="B97" s="1" t="s">
        <v>295</v>
      </c>
      <c r="C97" s="1">
        <v>2021</v>
      </c>
      <c r="D97" s="1" t="s">
        <v>61</v>
      </c>
      <c r="E97" s="1">
        <v>45</v>
      </c>
      <c r="F97" s="1" t="s">
        <v>50</v>
      </c>
      <c r="G97" s="10">
        <v>699</v>
      </c>
    </row>
    <row r="98" spans="1:7" hidden="1">
      <c r="A98" s="1" t="s">
        <v>182</v>
      </c>
      <c r="B98" s="1" t="s">
        <v>295</v>
      </c>
      <c r="C98" s="1">
        <v>2021</v>
      </c>
      <c r="D98" s="1" t="s">
        <v>47</v>
      </c>
      <c r="E98" s="1">
        <v>34</v>
      </c>
      <c r="F98" s="1" t="s">
        <v>48</v>
      </c>
      <c r="G98" s="10">
        <v>39348</v>
      </c>
    </row>
    <row r="99" spans="1:7" hidden="1">
      <c r="A99" s="1" t="s">
        <v>182</v>
      </c>
      <c r="B99" s="1" t="s">
        <v>295</v>
      </c>
      <c r="C99" s="1">
        <v>2021</v>
      </c>
      <c r="D99" s="1" t="s">
        <v>49</v>
      </c>
      <c r="E99" s="1">
        <v>35</v>
      </c>
      <c r="F99" s="1" t="s">
        <v>50</v>
      </c>
      <c r="G99" s="10">
        <v>131108</v>
      </c>
    </row>
    <row r="100" spans="1:7" hidden="1">
      <c r="A100" s="1" t="s">
        <v>182</v>
      </c>
      <c r="B100" s="1" t="s">
        <v>295</v>
      </c>
      <c r="C100" s="1">
        <v>2021</v>
      </c>
      <c r="D100" s="1" t="s">
        <v>51</v>
      </c>
      <c r="E100" s="1">
        <v>36</v>
      </c>
      <c r="F100" s="1" t="s">
        <v>52</v>
      </c>
      <c r="G100" s="10">
        <v>1000000</v>
      </c>
    </row>
    <row r="101" spans="1:7" hidden="1">
      <c r="A101" s="1" t="s">
        <v>182</v>
      </c>
      <c r="B101" s="1" t="s">
        <v>295</v>
      </c>
      <c r="C101" s="1">
        <v>2021</v>
      </c>
      <c r="D101" s="1" t="s">
        <v>53</v>
      </c>
      <c r="E101" s="1">
        <v>37</v>
      </c>
      <c r="F101" s="1" t="s">
        <v>50</v>
      </c>
      <c r="G101" s="10">
        <v>1387</v>
      </c>
    </row>
    <row r="102" spans="1:7" hidden="1">
      <c r="A102" s="1" t="s">
        <v>182</v>
      </c>
      <c r="B102" s="1" t="s">
        <v>295</v>
      </c>
      <c r="C102" s="1">
        <v>2021</v>
      </c>
      <c r="D102" s="1" t="s">
        <v>54</v>
      </c>
      <c r="E102" s="1">
        <v>38</v>
      </c>
      <c r="F102" s="1" t="s">
        <v>50</v>
      </c>
      <c r="G102" s="10">
        <f>SUM(G103:G105)</f>
        <v>34416</v>
      </c>
    </row>
    <row r="103" spans="1:7" hidden="1">
      <c r="A103" s="1" t="s">
        <v>182</v>
      </c>
      <c r="B103" s="1" t="s">
        <v>295</v>
      </c>
      <c r="C103" s="1">
        <v>2021</v>
      </c>
      <c r="D103" s="1" t="s">
        <v>55</v>
      </c>
      <c r="E103" s="1">
        <v>39</v>
      </c>
      <c r="F103" s="1" t="s">
        <v>50</v>
      </c>
      <c r="G103" s="10">
        <v>33100</v>
      </c>
    </row>
    <row r="104" spans="1:7" hidden="1">
      <c r="A104" s="1" t="s">
        <v>182</v>
      </c>
      <c r="B104" s="1" t="s">
        <v>295</v>
      </c>
      <c r="C104" s="1">
        <v>2021</v>
      </c>
      <c r="D104" s="1" t="s">
        <v>56</v>
      </c>
      <c r="E104" s="1">
        <v>40</v>
      </c>
      <c r="F104" s="1" t="s">
        <v>50</v>
      </c>
      <c r="G104" s="10">
        <v>1019</v>
      </c>
    </row>
    <row r="105" spans="1:7" hidden="1">
      <c r="A105" s="1" t="s">
        <v>182</v>
      </c>
      <c r="B105" s="1" t="s">
        <v>295</v>
      </c>
      <c r="C105" s="1">
        <v>2021</v>
      </c>
      <c r="D105" s="1" t="s">
        <v>57</v>
      </c>
      <c r="E105" s="1">
        <v>41</v>
      </c>
      <c r="F105" s="1" t="s">
        <v>50</v>
      </c>
      <c r="G105" s="10">
        <v>297</v>
      </c>
    </row>
    <row r="106" spans="1:7" hidden="1">
      <c r="A106" s="1" t="s">
        <v>182</v>
      </c>
      <c r="B106" s="1" t="s">
        <v>295</v>
      </c>
      <c r="C106" s="1">
        <v>2021</v>
      </c>
      <c r="D106" s="1" t="s">
        <v>58</v>
      </c>
      <c r="E106" s="1">
        <v>42</v>
      </c>
      <c r="F106" s="1" t="s">
        <v>50</v>
      </c>
      <c r="G106" s="10">
        <v>98</v>
      </c>
    </row>
    <row r="107" spans="1:7" hidden="1">
      <c r="A107" s="1" t="s">
        <v>182</v>
      </c>
      <c r="B107" s="1" t="s">
        <v>295</v>
      </c>
      <c r="C107" s="1">
        <v>2021</v>
      </c>
      <c r="D107" s="1" t="s">
        <v>59</v>
      </c>
      <c r="E107" s="1">
        <v>43</v>
      </c>
      <c r="F107" s="1" t="s">
        <v>50</v>
      </c>
      <c r="G107" s="10">
        <v>8</v>
      </c>
    </row>
    <row r="108" spans="1:7" hidden="1">
      <c r="A108" s="1" t="s">
        <v>182</v>
      </c>
      <c r="B108" s="1" t="s">
        <v>295</v>
      </c>
      <c r="C108" s="1">
        <v>2021</v>
      </c>
      <c r="D108" s="1" t="s">
        <v>60</v>
      </c>
      <c r="E108" s="1">
        <v>44</v>
      </c>
      <c r="F108" s="1" t="s">
        <v>48</v>
      </c>
      <c r="G108" s="10">
        <v>5416</v>
      </c>
    </row>
    <row r="109" spans="1:7" hidden="1">
      <c r="A109" s="1" t="s">
        <v>182</v>
      </c>
      <c r="B109" s="1" t="s">
        <v>295</v>
      </c>
      <c r="C109" s="1">
        <v>2021</v>
      </c>
      <c r="D109" s="1" t="s">
        <v>61</v>
      </c>
      <c r="E109" s="1">
        <v>45</v>
      </c>
      <c r="F109" s="1" t="s">
        <v>50</v>
      </c>
      <c r="G109" s="10">
        <v>1954</v>
      </c>
    </row>
    <row r="110" spans="1:7" hidden="1">
      <c r="A110" s="1" t="s">
        <v>275</v>
      </c>
      <c r="B110" s="1" t="s">
        <v>274</v>
      </c>
      <c r="C110" s="1">
        <v>2021</v>
      </c>
      <c r="D110" s="1" t="s">
        <v>47</v>
      </c>
      <c r="E110" s="1">
        <v>34</v>
      </c>
      <c r="F110" s="1" t="s">
        <v>48</v>
      </c>
      <c r="G110" s="10">
        <v>16500</v>
      </c>
    </row>
    <row r="111" spans="1:7" hidden="1">
      <c r="A111" s="1" t="s">
        <v>275</v>
      </c>
      <c r="B111" s="1" t="s">
        <v>274</v>
      </c>
      <c r="C111" s="1">
        <v>2021</v>
      </c>
      <c r="D111" s="1" t="s">
        <v>49</v>
      </c>
      <c r="E111" s="1">
        <v>35</v>
      </c>
      <c r="F111" s="1" t="s">
        <v>50</v>
      </c>
      <c r="G111" s="10">
        <v>648500</v>
      </c>
    </row>
    <row r="112" spans="1:7" hidden="1">
      <c r="A112" s="1" t="s">
        <v>275</v>
      </c>
      <c r="B112" s="1" t="s">
        <v>274</v>
      </c>
      <c r="C112" s="1">
        <v>2021</v>
      </c>
      <c r="D112" s="1" t="s">
        <v>51</v>
      </c>
      <c r="E112" s="1">
        <v>36</v>
      </c>
      <c r="F112" s="1" t="s">
        <v>52</v>
      </c>
      <c r="G112" s="10">
        <v>828050</v>
      </c>
    </row>
    <row r="113" spans="1:7" hidden="1">
      <c r="A113" s="1" t="s">
        <v>275</v>
      </c>
      <c r="B113" s="1" t="s">
        <v>274</v>
      </c>
      <c r="C113" s="1">
        <v>2021</v>
      </c>
      <c r="D113" s="1" t="s">
        <v>53</v>
      </c>
      <c r="E113" s="1">
        <v>37</v>
      </c>
      <c r="F113" s="1" t="s">
        <v>50</v>
      </c>
      <c r="G113" s="10">
        <v>18</v>
      </c>
    </row>
    <row r="114" spans="1:7" hidden="1">
      <c r="A114" s="1" t="s">
        <v>275</v>
      </c>
      <c r="B114" s="1" t="s">
        <v>274</v>
      </c>
      <c r="C114" s="1">
        <v>2021</v>
      </c>
      <c r="D114" s="1" t="s">
        <v>54</v>
      </c>
      <c r="E114" s="1">
        <v>38</v>
      </c>
      <c r="F114" s="1" t="s">
        <v>50</v>
      </c>
      <c r="G114" s="10">
        <f>SUM(G115:G117)</f>
        <v>3583</v>
      </c>
    </row>
    <row r="115" spans="1:7" hidden="1">
      <c r="A115" s="1" t="s">
        <v>275</v>
      </c>
      <c r="B115" s="1" t="s">
        <v>274</v>
      </c>
      <c r="C115" s="1">
        <v>2021</v>
      </c>
      <c r="D115" s="1" t="s">
        <v>55</v>
      </c>
      <c r="E115" s="1">
        <v>39</v>
      </c>
      <c r="F115" s="1" t="s">
        <v>50</v>
      </c>
      <c r="G115" s="10">
        <v>80</v>
      </c>
    </row>
    <row r="116" spans="1:7" hidden="1">
      <c r="A116" s="1" t="s">
        <v>275</v>
      </c>
      <c r="B116" s="1" t="s">
        <v>274</v>
      </c>
      <c r="C116" s="1">
        <v>2021</v>
      </c>
      <c r="D116" s="1" t="s">
        <v>56</v>
      </c>
      <c r="E116" s="1">
        <v>40</v>
      </c>
      <c r="F116" s="1" t="s">
        <v>50</v>
      </c>
      <c r="G116" s="10">
        <v>3076</v>
      </c>
    </row>
    <row r="117" spans="1:7" hidden="1">
      <c r="A117" s="1" t="s">
        <v>275</v>
      </c>
      <c r="B117" s="1" t="s">
        <v>274</v>
      </c>
      <c r="C117" s="1">
        <v>2021</v>
      </c>
      <c r="D117" s="1" t="s">
        <v>57</v>
      </c>
      <c r="E117" s="1">
        <v>41</v>
      </c>
      <c r="F117" s="1" t="s">
        <v>50</v>
      </c>
      <c r="G117" s="10">
        <v>427</v>
      </c>
    </row>
    <row r="118" spans="1:7" hidden="1">
      <c r="A118" s="1" t="s">
        <v>275</v>
      </c>
      <c r="B118" s="1" t="s">
        <v>274</v>
      </c>
      <c r="C118" s="1">
        <v>2021</v>
      </c>
      <c r="D118" s="1" t="s">
        <v>58</v>
      </c>
      <c r="E118" s="1">
        <v>42</v>
      </c>
      <c r="F118" s="1" t="s">
        <v>50</v>
      </c>
      <c r="G118" s="10">
        <v>25</v>
      </c>
    </row>
    <row r="119" spans="1:7" hidden="1">
      <c r="A119" s="1" t="s">
        <v>275</v>
      </c>
      <c r="B119" s="1" t="s">
        <v>274</v>
      </c>
      <c r="C119" s="1">
        <v>2021</v>
      </c>
      <c r="D119" s="1" t="s">
        <v>59</v>
      </c>
      <c r="E119" s="1">
        <v>43</v>
      </c>
      <c r="F119" s="1" t="s">
        <v>50</v>
      </c>
      <c r="G119" s="10">
        <v>20</v>
      </c>
    </row>
    <row r="120" spans="1:7" hidden="1">
      <c r="A120" s="1" t="s">
        <v>275</v>
      </c>
      <c r="B120" s="1" t="s">
        <v>274</v>
      </c>
      <c r="C120" s="1">
        <v>2021</v>
      </c>
      <c r="D120" s="1" t="s">
        <v>60</v>
      </c>
      <c r="E120" s="1">
        <v>44</v>
      </c>
      <c r="F120" s="1" t="s">
        <v>48</v>
      </c>
      <c r="G120" s="10">
        <v>24000</v>
      </c>
    </row>
    <row r="121" spans="1:7" hidden="1">
      <c r="A121" s="1" t="s">
        <v>275</v>
      </c>
      <c r="B121" s="1" t="s">
        <v>274</v>
      </c>
      <c r="C121" s="1">
        <v>2021</v>
      </c>
      <c r="D121" s="1" t="s">
        <v>61</v>
      </c>
      <c r="E121" s="1">
        <v>45</v>
      </c>
      <c r="F121" s="1" t="s">
        <v>50</v>
      </c>
      <c r="G121" s="10">
        <v>1235</v>
      </c>
    </row>
    <row r="122" spans="1:7" hidden="1">
      <c r="A122" s="1" t="s">
        <v>183</v>
      </c>
      <c r="B122" s="1" t="s">
        <v>295</v>
      </c>
      <c r="C122" s="1">
        <v>2021</v>
      </c>
      <c r="D122" s="1" t="s">
        <v>47</v>
      </c>
      <c r="E122" s="1">
        <v>34</v>
      </c>
      <c r="F122" s="1" t="s">
        <v>48</v>
      </c>
      <c r="G122" s="10">
        <v>14642</v>
      </c>
    </row>
    <row r="123" spans="1:7" hidden="1">
      <c r="A123" s="1" t="s">
        <v>183</v>
      </c>
      <c r="B123" s="1" t="s">
        <v>295</v>
      </c>
      <c r="C123" s="1">
        <v>2021</v>
      </c>
      <c r="D123" s="1" t="s">
        <v>49</v>
      </c>
      <c r="E123" s="1">
        <v>35</v>
      </c>
      <c r="F123" s="1" t="s">
        <v>50</v>
      </c>
      <c r="G123" s="10">
        <v>235616</v>
      </c>
    </row>
    <row r="124" spans="1:7" hidden="1">
      <c r="A124" s="1" t="s">
        <v>183</v>
      </c>
      <c r="B124" s="1" t="s">
        <v>295</v>
      </c>
      <c r="C124" s="1">
        <v>2021</v>
      </c>
      <c r="D124" s="1" t="s">
        <v>51</v>
      </c>
      <c r="E124" s="1">
        <v>36</v>
      </c>
      <c r="F124" s="1" t="s">
        <v>52</v>
      </c>
      <c r="G124" s="10">
        <v>764907</v>
      </c>
    </row>
    <row r="125" spans="1:7" hidden="1">
      <c r="A125" s="1" t="s">
        <v>183</v>
      </c>
      <c r="B125" s="1" t="s">
        <v>295</v>
      </c>
      <c r="C125" s="1">
        <v>2021</v>
      </c>
      <c r="D125" s="1" t="s">
        <v>53</v>
      </c>
      <c r="E125" s="1">
        <v>37</v>
      </c>
      <c r="F125" s="1" t="s">
        <v>50</v>
      </c>
      <c r="G125" s="10">
        <v>19</v>
      </c>
    </row>
    <row r="126" spans="1:7" hidden="1">
      <c r="A126" s="1" t="s">
        <v>183</v>
      </c>
      <c r="B126" s="1" t="s">
        <v>295</v>
      </c>
      <c r="C126" s="1">
        <v>2021</v>
      </c>
      <c r="D126" s="1" t="s">
        <v>54</v>
      </c>
      <c r="E126" s="1">
        <v>38</v>
      </c>
      <c r="F126" s="1" t="s">
        <v>50</v>
      </c>
      <c r="G126" s="10">
        <f>SUM(G127:G129)</f>
        <v>950</v>
      </c>
    </row>
    <row r="127" spans="1:7" hidden="1">
      <c r="A127" s="1" t="s">
        <v>183</v>
      </c>
      <c r="B127" s="1" t="s">
        <v>295</v>
      </c>
      <c r="C127" s="1">
        <v>2021</v>
      </c>
      <c r="D127" s="1" t="s">
        <v>55</v>
      </c>
      <c r="E127" s="1">
        <v>39</v>
      </c>
      <c r="F127" s="1" t="s">
        <v>50</v>
      </c>
      <c r="G127" s="10">
        <v>234</v>
      </c>
    </row>
    <row r="128" spans="1:7" hidden="1">
      <c r="A128" s="1" t="s">
        <v>183</v>
      </c>
      <c r="B128" s="1" t="s">
        <v>295</v>
      </c>
      <c r="C128" s="1">
        <v>2021</v>
      </c>
      <c r="D128" s="1" t="s">
        <v>56</v>
      </c>
      <c r="E128" s="1">
        <v>40</v>
      </c>
      <c r="F128" s="1" t="s">
        <v>50</v>
      </c>
      <c r="G128" s="10">
        <v>646</v>
      </c>
    </row>
    <row r="129" spans="1:7" hidden="1">
      <c r="A129" s="1" t="s">
        <v>183</v>
      </c>
      <c r="B129" s="1" t="s">
        <v>295</v>
      </c>
      <c r="C129" s="1">
        <v>2021</v>
      </c>
      <c r="D129" s="1" t="s">
        <v>57</v>
      </c>
      <c r="E129" s="1">
        <v>41</v>
      </c>
      <c r="F129" s="1" t="s">
        <v>50</v>
      </c>
      <c r="G129" s="10">
        <v>70</v>
      </c>
    </row>
    <row r="130" spans="1:7" hidden="1">
      <c r="A130" s="1" t="s">
        <v>183</v>
      </c>
      <c r="B130" s="1" t="s">
        <v>295</v>
      </c>
      <c r="C130" s="1">
        <v>2021</v>
      </c>
      <c r="D130" s="1" t="s">
        <v>58</v>
      </c>
      <c r="E130" s="1">
        <v>42</v>
      </c>
      <c r="F130" s="1" t="s">
        <v>50</v>
      </c>
      <c r="G130" s="10">
        <v>19</v>
      </c>
    </row>
    <row r="131" spans="1:7" hidden="1">
      <c r="A131" s="1" t="s">
        <v>183</v>
      </c>
      <c r="B131" s="1" t="s">
        <v>295</v>
      </c>
      <c r="C131" s="1">
        <v>2021</v>
      </c>
      <c r="D131" s="1" t="s">
        <v>59</v>
      </c>
      <c r="E131" s="1">
        <v>43</v>
      </c>
      <c r="F131" s="1" t="s">
        <v>50</v>
      </c>
      <c r="G131" s="10">
        <v>117</v>
      </c>
    </row>
    <row r="132" spans="1:7" hidden="1">
      <c r="A132" s="1" t="s">
        <v>183</v>
      </c>
      <c r="B132" s="1" t="s">
        <v>295</v>
      </c>
      <c r="C132" s="1">
        <v>2021</v>
      </c>
      <c r="D132" s="1" t="s">
        <v>60</v>
      </c>
      <c r="E132" s="1">
        <v>44</v>
      </c>
      <c r="F132" s="1" t="s">
        <v>48</v>
      </c>
      <c r="G132" s="10">
        <v>7484</v>
      </c>
    </row>
    <row r="133" spans="1:7" hidden="1">
      <c r="A133" s="1" t="s">
        <v>183</v>
      </c>
      <c r="B133" s="1" t="s">
        <v>295</v>
      </c>
      <c r="C133" s="1">
        <v>2021</v>
      </c>
      <c r="D133" s="1" t="s">
        <v>61</v>
      </c>
      <c r="E133" s="1">
        <v>45</v>
      </c>
      <c r="F133" s="1" t="s">
        <v>50</v>
      </c>
      <c r="G133" s="10">
        <v>496</v>
      </c>
    </row>
    <row r="134" spans="1:7" hidden="1">
      <c r="A134" s="1" t="s">
        <v>210</v>
      </c>
      <c r="B134" s="1" t="s">
        <v>296</v>
      </c>
      <c r="C134" s="1">
        <v>2021</v>
      </c>
      <c r="D134" s="1" t="s">
        <v>47</v>
      </c>
      <c r="E134" s="1">
        <v>34</v>
      </c>
      <c r="F134" s="1" t="s">
        <v>48</v>
      </c>
      <c r="G134" s="10">
        <v>96000</v>
      </c>
    </row>
    <row r="135" spans="1:7" hidden="1">
      <c r="A135" s="1" t="s">
        <v>210</v>
      </c>
      <c r="B135" s="1" t="s">
        <v>296</v>
      </c>
      <c r="C135" s="1">
        <v>2021</v>
      </c>
      <c r="D135" s="1" t="s">
        <v>49</v>
      </c>
      <c r="E135" s="1">
        <v>35</v>
      </c>
      <c r="F135" s="1" t="s">
        <v>50</v>
      </c>
      <c r="G135" s="10">
        <v>397166</v>
      </c>
    </row>
    <row r="136" spans="1:7" hidden="1">
      <c r="A136" s="1" t="s">
        <v>210</v>
      </c>
      <c r="B136" s="1" t="s">
        <v>296</v>
      </c>
      <c r="C136" s="1">
        <v>2021</v>
      </c>
      <c r="D136" s="1" t="s">
        <v>51</v>
      </c>
      <c r="E136" s="1">
        <v>36</v>
      </c>
      <c r="F136" s="1" t="s">
        <v>52</v>
      </c>
      <c r="G136" s="10">
        <v>2308300</v>
      </c>
    </row>
    <row r="137" spans="1:7" hidden="1">
      <c r="A137" s="1" t="s">
        <v>210</v>
      </c>
      <c r="B137" s="1" t="s">
        <v>296</v>
      </c>
      <c r="C137" s="1">
        <v>2021</v>
      </c>
      <c r="D137" s="1" t="s">
        <v>53</v>
      </c>
      <c r="E137" s="1">
        <v>37</v>
      </c>
      <c r="F137" s="1" t="s">
        <v>50</v>
      </c>
      <c r="G137" s="10">
        <v>234</v>
      </c>
    </row>
    <row r="138" spans="1:7" hidden="1">
      <c r="A138" s="1" t="s">
        <v>210</v>
      </c>
      <c r="B138" s="1" t="s">
        <v>296</v>
      </c>
      <c r="C138" s="1">
        <v>2021</v>
      </c>
      <c r="D138" s="1" t="s">
        <v>54</v>
      </c>
      <c r="E138" s="1">
        <v>38</v>
      </c>
      <c r="F138" s="1" t="s">
        <v>50</v>
      </c>
      <c r="G138" s="10">
        <f>SUM(G139:G141)</f>
        <v>9670</v>
      </c>
    </row>
    <row r="139" spans="1:7" hidden="1">
      <c r="A139" s="1" t="s">
        <v>210</v>
      </c>
      <c r="B139" s="1" t="s">
        <v>296</v>
      </c>
      <c r="C139" s="1">
        <v>2021</v>
      </c>
      <c r="D139" s="1" t="s">
        <v>55</v>
      </c>
      <c r="E139" s="1">
        <v>39</v>
      </c>
      <c r="F139" s="1" t="s">
        <v>50</v>
      </c>
      <c r="G139" s="10">
        <v>1254</v>
      </c>
    </row>
    <row r="140" spans="1:7" hidden="1">
      <c r="A140" s="1" t="s">
        <v>210</v>
      </c>
      <c r="B140" s="1" t="s">
        <v>296</v>
      </c>
      <c r="C140" s="1">
        <v>2021</v>
      </c>
      <c r="D140" s="1" t="s">
        <v>56</v>
      </c>
      <c r="E140" s="1">
        <v>40</v>
      </c>
      <c r="F140" s="1" t="s">
        <v>50</v>
      </c>
      <c r="G140" s="10">
        <v>7385</v>
      </c>
    </row>
    <row r="141" spans="1:7" hidden="1">
      <c r="A141" s="1" t="s">
        <v>210</v>
      </c>
      <c r="B141" s="1" t="s">
        <v>296</v>
      </c>
      <c r="C141" s="1">
        <v>2021</v>
      </c>
      <c r="D141" s="1" t="s">
        <v>57</v>
      </c>
      <c r="E141" s="1">
        <v>41</v>
      </c>
      <c r="F141" s="1" t="s">
        <v>50</v>
      </c>
      <c r="G141" s="10">
        <v>1031</v>
      </c>
    </row>
    <row r="142" spans="1:7" hidden="1">
      <c r="A142" s="1" t="s">
        <v>210</v>
      </c>
      <c r="B142" s="1" t="s">
        <v>296</v>
      </c>
      <c r="C142" s="1">
        <v>2021</v>
      </c>
      <c r="D142" s="1" t="s">
        <v>58</v>
      </c>
      <c r="E142" s="1">
        <v>42</v>
      </c>
      <c r="F142" s="1" t="s">
        <v>50</v>
      </c>
      <c r="G142" s="10">
        <v>48</v>
      </c>
    </row>
    <row r="143" spans="1:7" hidden="1">
      <c r="A143" s="1" t="s">
        <v>210</v>
      </c>
      <c r="B143" s="1" t="s">
        <v>296</v>
      </c>
      <c r="C143" s="1">
        <v>2021</v>
      </c>
      <c r="D143" s="1" t="s">
        <v>59</v>
      </c>
      <c r="E143" s="1">
        <v>43</v>
      </c>
      <c r="F143" s="1" t="s">
        <v>50</v>
      </c>
      <c r="G143" s="10">
        <v>160</v>
      </c>
    </row>
    <row r="144" spans="1:7" hidden="1">
      <c r="A144" s="1" t="s">
        <v>210</v>
      </c>
      <c r="B144" s="1" t="s">
        <v>296</v>
      </c>
      <c r="C144" s="1">
        <v>2021</v>
      </c>
      <c r="D144" s="1" t="s">
        <v>60</v>
      </c>
      <c r="E144" s="1">
        <v>44</v>
      </c>
      <c r="F144" s="1" t="s">
        <v>48</v>
      </c>
      <c r="G144" s="10">
        <v>20446</v>
      </c>
    </row>
    <row r="145" spans="1:7" hidden="1">
      <c r="A145" s="1" t="s">
        <v>210</v>
      </c>
      <c r="B145" s="1" t="s">
        <v>296</v>
      </c>
      <c r="C145" s="1">
        <v>2021</v>
      </c>
      <c r="D145" s="1" t="s">
        <v>61</v>
      </c>
      <c r="E145" s="1">
        <v>45</v>
      </c>
      <c r="F145" s="1" t="s">
        <v>50</v>
      </c>
      <c r="G145" s="10">
        <v>2965</v>
      </c>
    </row>
    <row r="146" spans="1:7" hidden="1">
      <c r="A146" s="1" t="s">
        <v>199</v>
      </c>
      <c r="B146" s="1" t="s">
        <v>283</v>
      </c>
      <c r="C146" s="1">
        <v>2021</v>
      </c>
      <c r="D146" s="1" t="s">
        <v>47</v>
      </c>
      <c r="E146" s="1">
        <v>34</v>
      </c>
      <c r="F146" s="1" t="s">
        <v>48</v>
      </c>
      <c r="G146" s="10">
        <v>112804</v>
      </c>
    </row>
    <row r="147" spans="1:7" hidden="1">
      <c r="A147" s="1" t="s">
        <v>199</v>
      </c>
      <c r="B147" s="1" t="s">
        <v>283</v>
      </c>
      <c r="C147" s="1">
        <v>2021</v>
      </c>
      <c r="D147" s="1" t="s">
        <v>49</v>
      </c>
      <c r="E147" s="1">
        <v>35</v>
      </c>
      <c r="F147" s="1" t="s">
        <v>50</v>
      </c>
      <c r="G147" s="10">
        <v>156171</v>
      </c>
    </row>
    <row r="148" spans="1:7" hidden="1">
      <c r="A148" s="1" t="s">
        <v>199</v>
      </c>
      <c r="B148" s="1" t="s">
        <v>283</v>
      </c>
      <c r="C148" s="1">
        <v>2021</v>
      </c>
      <c r="D148" s="1" t="s">
        <v>51</v>
      </c>
      <c r="E148" s="1">
        <v>36</v>
      </c>
      <c r="F148" s="1" t="s">
        <v>52</v>
      </c>
      <c r="G148" s="10">
        <v>684961</v>
      </c>
    </row>
    <row r="149" spans="1:7" hidden="1">
      <c r="A149" s="1" t="s">
        <v>199</v>
      </c>
      <c r="B149" s="1" t="s">
        <v>283</v>
      </c>
      <c r="C149" s="1">
        <v>2021</v>
      </c>
      <c r="D149" s="1" t="s">
        <v>53</v>
      </c>
      <c r="E149" s="1">
        <v>37</v>
      </c>
      <c r="F149" s="1" t="s">
        <v>50</v>
      </c>
      <c r="G149" s="10">
        <v>27</v>
      </c>
    </row>
    <row r="150" spans="1:7" hidden="1">
      <c r="A150" s="1" t="s">
        <v>199</v>
      </c>
      <c r="B150" s="1" t="s">
        <v>283</v>
      </c>
      <c r="C150" s="1">
        <v>2021</v>
      </c>
      <c r="D150" s="1" t="s">
        <v>54</v>
      </c>
      <c r="E150" s="1">
        <v>38</v>
      </c>
      <c r="F150" s="1" t="s">
        <v>50</v>
      </c>
      <c r="G150" s="10">
        <f>SUM(G151:G153)</f>
        <v>539</v>
      </c>
    </row>
    <row r="151" spans="1:7" hidden="1">
      <c r="A151" s="1" t="s">
        <v>199</v>
      </c>
      <c r="B151" s="1" t="s">
        <v>283</v>
      </c>
      <c r="C151" s="1">
        <v>2021</v>
      </c>
      <c r="D151" s="1" t="s">
        <v>55</v>
      </c>
      <c r="E151" s="1">
        <v>39</v>
      </c>
      <c r="F151" s="1" t="s">
        <v>50</v>
      </c>
      <c r="G151" s="10">
        <v>49</v>
      </c>
    </row>
    <row r="152" spans="1:7" hidden="1">
      <c r="A152" s="1" t="s">
        <v>199</v>
      </c>
      <c r="B152" s="1" t="s">
        <v>283</v>
      </c>
      <c r="C152" s="1">
        <v>2021</v>
      </c>
      <c r="D152" s="1" t="s">
        <v>56</v>
      </c>
      <c r="E152" s="1">
        <v>40</v>
      </c>
      <c r="F152" s="1" t="s">
        <v>50</v>
      </c>
      <c r="G152" s="10">
        <v>480</v>
      </c>
    </row>
    <row r="153" spans="1:7" hidden="1">
      <c r="A153" s="1" t="s">
        <v>199</v>
      </c>
      <c r="B153" s="1" t="s">
        <v>283</v>
      </c>
      <c r="C153" s="1">
        <v>2021</v>
      </c>
      <c r="D153" s="1" t="s">
        <v>57</v>
      </c>
      <c r="E153" s="1">
        <v>41</v>
      </c>
      <c r="F153" s="1" t="s">
        <v>50</v>
      </c>
      <c r="G153" s="10">
        <v>10</v>
      </c>
    </row>
    <row r="154" spans="1:7" hidden="1">
      <c r="A154" s="1" t="s">
        <v>199</v>
      </c>
      <c r="B154" s="1" t="s">
        <v>283</v>
      </c>
      <c r="C154" s="1">
        <v>2021</v>
      </c>
      <c r="D154" s="1" t="s">
        <v>58</v>
      </c>
      <c r="E154" s="1">
        <v>42</v>
      </c>
      <c r="F154" s="1" t="s">
        <v>50</v>
      </c>
      <c r="G154" s="10">
        <v>39</v>
      </c>
    </row>
    <row r="155" spans="1:7" hidden="1">
      <c r="A155" s="1" t="s">
        <v>199</v>
      </c>
      <c r="B155" s="1" t="s">
        <v>283</v>
      </c>
      <c r="C155" s="1">
        <v>2021</v>
      </c>
      <c r="D155" s="1" t="s">
        <v>59</v>
      </c>
      <c r="E155" s="1">
        <v>43</v>
      </c>
      <c r="F155" s="1" t="s">
        <v>50</v>
      </c>
      <c r="G155" s="10">
        <v>217</v>
      </c>
    </row>
    <row r="156" spans="1:7" hidden="1">
      <c r="A156" s="1" t="s">
        <v>199</v>
      </c>
      <c r="B156" s="1" t="s">
        <v>283</v>
      </c>
      <c r="C156" s="1">
        <v>2021</v>
      </c>
      <c r="D156" s="1" t="s">
        <v>60</v>
      </c>
      <c r="E156" s="1">
        <v>44</v>
      </c>
      <c r="F156" s="1" t="s">
        <v>48</v>
      </c>
      <c r="G156" s="10">
        <v>41269</v>
      </c>
    </row>
    <row r="157" spans="1:7" hidden="1">
      <c r="A157" s="1" t="s">
        <v>199</v>
      </c>
      <c r="B157" s="1" t="s">
        <v>283</v>
      </c>
      <c r="C157" s="1">
        <v>2021</v>
      </c>
      <c r="D157" s="1" t="s">
        <v>61</v>
      </c>
      <c r="E157" s="1">
        <v>45</v>
      </c>
      <c r="F157" s="1" t="s">
        <v>50</v>
      </c>
      <c r="G157" s="10">
        <v>4010</v>
      </c>
    </row>
    <row r="158" spans="1:7" hidden="1">
      <c r="A158" s="1" t="s">
        <v>184</v>
      </c>
      <c r="B158" s="1" t="s">
        <v>295</v>
      </c>
      <c r="C158" s="1">
        <v>2021</v>
      </c>
      <c r="D158" s="1" t="s">
        <v>47</v>
      </c>
      <c r="E158" s="1">
        <v>34</v>
      </c>
      <c r="F158" s="1" t="s">
        <v>48</v>
      </c>
      <c r="G158" s="10">
        <v>21393</v>
      </c>
    </row>
    <row r="159" spans="1:7" hidden="1">
      <c r="A159" s="1" t="s">
        <v>184</v>
      </c>
      <c r="B159" s="1" t="s">
        <v>295</v>
      </c>
      <c r="C159" s="1">
        <v>2021</v>
      </c>
      <c r="D159" s="1" t="s">
        <v>49</v>
      </c>
      <c r="E159" s="1">
        <v>35</v>
      </c>
      <c r="F159" s="1" t="s">
        <v>50</v>
      </c>
      <c r="G159" s="10">
        <v>125504</v>
      </c>
    </row>
    <row r="160" spans="1:7" hidden="1">
      <c r="A160" s="1" t="s">
        <v>184</v>
      </c>
      <c r="B160" s="1" t="s">
        <v>295</v>
      </c>
      <c r="C160" s="1">
        <v>2021</v>
      </c>
      <c r="D160" s="1" t="s">
        <v>51</v>
      </c>
      <c r="E160" s="1">
        <v>36</v>
      </c>
      <c r="F160" s="1" t="s">
        <v>52</v>
      </c>
      <c r="G160" s="10">
        <v>130000</v>
      </c>
    </row>
    <row r="161" spans="1:7" hidden="1">
      <c r="A161" s="1" t="s">
        <v>184</v>
      </c>
      <c r="B161" s="1" t="s">
        <v>295</v>
      </c>
      <c r="C161" s="1">
        <v>2021</v>
      </c>
      <c r="D161" s="1" t="s">
        <v>53</v>
      </c>
      <c r="E161" s="1">
        <v>37</v>
      </c>
      <c r="F161" s="1" t="s">
        <v>50</v>
      </c>
      <c r="G161" s="10">
        <v>21</v>
      </c>
    </row>
    <row r="162" spans="1:7" hidden="1">
      <c r="A162" s="1" t="s">
        <v>184</v>
      </c>
      <c r="B162" s="1" t="s">
        <v>295</v>
      </c>
      <c r="C162" s="1">
        <v>2021</v>
      </c>
      <c r="D162" s="1" t="s">
        <v>54</v>
      </c>
      <c r="E162" s="1">
        <v>38</v>
      </c>
      <c r="F162" s="1" t="s">
        <v>50</v>
      </c>
      <c r="G162" s="10">
        <f>SUM(G163:G165)</f>
        <v>7894</v>
      </c>
    </row>
    <row r="163" spans="1:7" hidden="1">
      <c r="A163" s="1" t="s">
        <v>184</v>
      </c>
      <c r="B163" s="1" t="s">
        <v>295</v>
      </c>
      <c r="C163" s="1">
        <v>2021</v>
      </c>
      <c r="D163" s="1" t="s">
        <v>55</v>
      </c>
      <c r="E163" s="1">
        <v>39</v>
      </c>
      <c r="F163" s="1" t="s">
        <v>50</v>
      </c>
      <c r="G163" s="10">
        <v>217</v>
      </c>
    </row>
    <row r="164" spans="1:7" hidden="1">
      <c r="A164" s="1" t="s">
        <v>184</v>
      </c>
      <c r="B164" s="1" t="s">
        <v>295</v>
      </c>
      <c r="C164" s="1">
        <v>2021</v>
      </c>
      <c r="D164" s="1" t="s">
        <v>56</v>
      </c>
      <c r="E164" s="1">
        <v>40</v>
      </c>
      <c r="F164" s="1" t="s">
        <v>50</v>
      </c>
      <c r="G164" s="10">
        <v>7636</v>
      </c>
    </row>
    <row r="165" spans="1:7" hidden="1">
      <c r="A165" s="1" t="s">
        <v>184</v>
      </c>
      <c r="B165" s="1" t="s">
        <v>295</v>
      </c>
      <c r="C165" s="1">
        <v>2021</v>
      </c>
      <c r="D165" s="1" t="s">
        <v>57</v>
      </c>
      <c r="E165" s="1">
        <v>41</v>
      </c>
      <c r="F165" s="1" t="s">
        <v>50</v>
      </c>
      <c r="G165" s="10">
        <v>41</v>
      </c>
    </row>
    <row r="166" spans="1:7" hidden="1">
      <c r="A166" s="1" t="s">
        <v>184</v>
      </c>
      <c r="B166" s="1" t="s">
        <v>295</v>
      </c>
      <c r="C166" s="1">
        <v>2021</v>
      </c>
      <c r="D166" s="1" t="s">
        <v>58</v>
      </c>
      <c r="E166" s="1">
        <v>42</v>
      </c>
      <c r="F166" s="1" t="s">
        <v>50</v>
      </c>
      <c r="G166" s="10">
        <v>56</v>
      </c>
    </row>
    <row r="167" spans="1:7" hidden="1">
      <c r="A167" s="1" t="s">
        <v>184</v>
      </c>
      <c r="B167" s="1" t="s">
        <v>295</v>
      </c>
      <c r="C167" s="1">
        <v>2021</v>
      </c>
      <c r="D167" s="1" t="s">
        <v>59</v>
      </c>
      <c r="E167" s="1">
        <v>43</v>
      </c>
      <c r="F167" s="1" t="s">
        <v>50</v>
      </c>
      <c r="G167" s="10">
        <v>54</v>
      </c>
    </row>
    <row r="168" spans="1:7" hidden="1">
      <c r="A168" s="1" t="s">
        <v>184</v>
      </c>
      <c r="B168" s="1" t="s">
        <v>295</v>
      </c>
      <c r="C168" s="1">
        <v>2021</v>
      </c>
      <c r="D168" s="1" t="s">
        <v>60</v>
      </c>
      <c r="E168" s="1">
        <v>44</v>
      </c>
      <c r="F168" s="1" t="s">
        <v>48</v>
      </c>
      <c r="G168" s="10">
        <v>97238</v>
      </c>
    </row>
    <row r="169" spans="1:7" hidden="1">
      <c r="A169" s="1" t="s">
        <v>184</v>
      </c>
      <c r="B169" s="1" t="s">
        <v>295</v>
      </c>
      <c r="C169" s="1">
        <v>2021</v>
      </c>
      <c r="D169" s="1" t="s">
        <v>61</v>
      </c>
      <c r="E169" s="1">
        <v>45</v>
      </c>
      <c r="F169" s="1" t="s">
        <v>50</v>
      </c>
      <c r="G169" s="10">
        <v>7636</v>
      </c>
    </row>
    <row r="170" spans="1:7" hidden="1">
      <c r="A170" s="1" t="s">
        <v>287</v>
      </c>
      <c r="B170" s="1" t="s">
        <v>286</v>
      </c>
      <c r="C170" s="1">
        <v>2021</v>
      </c>
      <c r="D170" s="1" t="s">
        <v>47</v>
      </c>
      <c r="E170" s="1">
        <v>34</v>
      </c>
      <c r="F170" s="1" t="s">
        <v>48</v>
      </c>
      <c r="G170" s="10">
        <v>47000</v>
      </c>
    </row>
    <row r="171" spans="1:7" hidden="1">
      <c r="A171" s="1" t="s">
        <v>287</v>
      </c>
      <c r="B171" s="1" t="s">
        <v>286</v>
      </c>
      <c r="C171" s="1">
        <v>2021</v>
      </c>
      <c r="D171" s="1" t="s">
        <v>49</v>
      </c>
      <c r="E171" s="1">
        <v>35</v>
      </c>
      <c r="F171" s="1" t="s">
        <v>50</v>
      </c>
      <c r="G171" s="10">
        <v>203000</v>
      </c>
    </row>
    <row r="172" spans="1:7" hidden="1">
      <c r="A172" s="1" t="s">
        <v>287</v>
      </c>
      <c r="B172" s="1" t="s">
        <v>286</v>
      </c>
      <c r="C172" s="1">
        <v>2021</v>
      </c>
      <c r="D172" s="1" t="s">
        <v>51</v>
      </c>
      <c r="E172" s="1">
        <v>36</v>
      </c>
      <c r="F172" s="1" t="s">
        <v>52</v>
      </c>
    </row>
    <row r="173" spans="1:7" hidden="1">
      <c r="A173" s="1" t="s">
        <v>287</v>
      </c>
      <c r="B173" s="1" t="s">
        <v>286</v>
      </c>
      <c r="C173" s="1">
        <v>2021</v>
      </c>
      <c r="D173" s="1" t="s">
        <v>53</v>
      </c>
      <c r="E173" s="1">
        <v>37</v>
      </c>
      <c r="F173" s="1" t="s">
        <v>50</v>
      </c>
      <c r="G173" s="10">
        <v>40</v>
      </c>
    </row>
    <row r="174" spans="1:7" hidden="1">
      <c r="A174" s="1" t="s">
        <v>287</v>
      </c>
      <c r="B174" s="1" t="s">
        <v>286</v>
      </c>
      <c r="C174" s="1">
        <v>2021</v>
      </c>
      <c r="D174" s="1" t="s">
        <v>54</v>
      </c>
      <c r="E174" s="1">
        <v>38</v>
      </c>
      <c r="F174" s="1" t="s">
        <v>50</v>
      </c>
      <c r="G174" s="10">
        <f>SUM(G175:G177)</f>
        <v>4730</v>
      </c>
    </row>
    <row r="175" spans="1:7" hidden="1">
      <c r="A175" s="1" t="s">
        <v>287</v>
      </c>
      <c r="B175" s="1" t="s">
        <v>286</v>
      </c>
      <c r="C175" s="1">
        <v>2021</v>
      </c>
      <c r="D175" s="1" t="s">
        <v>55</v>
      </c>
      <c r="E175" s="1">
        <v>39</v>
      </c>
      <c r="F175" s="1" t="s">
        <v>50</v>
      </c>
      <c r="G175" s="10">
        <v>230</v>
      </c>
    </row>
    <row r="176" spans="1:7" hidden="1">
      <c r="A176" s="1" t="s">
        <v>287</v>
      </c>
      <c r="B176" s="1" t="s">
        <v>286</v>
      </c>
      <c r="C176" s="1">
        <v>2021</v>
      </c>
      <c r="D176" s="1" t="s">
        <v>56</v>
      </c>
      <c r="E176" s="1">
        <v>40</v>
      </c>
      <c r="F176" s="1" t="s">
        <v>50</v>
      </c>
      <c r="G176" s="10">
        <v>4300</v>
      </c>
    </row>
    <row r="177" spans="1:7" hidden="1">
      <c r="A177" s="1" t="s">
        <v>287</v>
      </c>
      <c r="B177" s="1" t="s">
        <v>286</v>
      </c>
      <c r="C177" s="1">
        <v>2021</v>
      </c>
      <c r="D177" s="1" t="s">
        <v>57</v>
      </c>
      <c r="E177" s="1">
        <v>41</v>
      </c>
      <c r="F177" s="1" t="s">
        <v>50</v>
      </c>
      <c r="G177" s="10">
        <v>200</v>
      </c>
    </row>
    <row r="178" spans="1:7" hidden="1">
      <c r="A178" s="1" t="s">
        <v>287</v>
      </c>
      <c r="B178" s="1" t="s">
        <v>286</v>
      </c>
      <c r="C178" s="1">
        <v>2021</v>
      </c>
      <c r="D178" s="1" t="s">
        <v>58</v>
      </c>
      <c r="E178" s="1">
        <v>42</v>
      </c>
      <c r="F178" s="1" t="s">
        <v>50</v>
      </c>
      <c r="G178" s="10">
        <v>213</v>
      </c>
    </row>
    <row r="179" spans="1:7" hidden="1">
      <c r="A179" s="1" t="s">
        <v>287</v>
      </c>
      <c r="B179" s="1" t="s">
        <v>286</v>
      </c>
      <c r="C179" s="1">
        <v>2021</v>
      </c>
      <c r="D179" s="1" t="s">
        <v>59</v>
      </c>
      <c r="E179" s="1">
        <v>43</v>
      </c>
      <c r="F179" s="1" t="s">
        <v>50</v>
      </c>
      <c r="G179" s="10">
        <v>5</v>
      </c>
    </row>
    <row r="180" spans="1:7" hidden="1">
      <c r="A180" s="1" t="s">
        <v>287</v>
      </c>
      <c r="B180" s="1" t="s">
        <v>286</v>
      </c>
      <c r="C180" s="1">
        <v>2021</v>
      </c>
      <c r="D180" s="1" t="s">
        <v>60</v>
      </c>
      <c r="E180" s="1">
        <v>44</v>
      </c>
      <c r="F180" s="1" t="s">
        <v>48</v>
      </c>
      <c r="G180" s="10">
        <v>47300</v>
      </c>
    </row>
    <row r="181" spans="1:7" hidden="1">
      <c r="A181" s="1" t="s">
        <v>287</v>
      </c>
      <c r="B181" s="1" t="s">
        <v>286</v>
      </c>
      <c r="C181" s="1">
        <v>2021</v>
      </c>
      <c r="D181" s="1" t="s">
        <v>61</v>
      </c>
      <c r="E181" s="1">
        <v>45</v>
      </c>
      <c r="F181" s="1" t="s">
        <v>50</v>
      </c>
      <c r="G181" s="10">
        <v>5300</v>
      </c>
    </row>
    <row r="182" spans="1:7" hidden="1">
      <c r="A182" s="1" t="s">
        <v>236</v>
      </c>
      <c r="B182" s="1" t="s">
        <v>274</v>
      </c>
      <c r="C182" s="1">
        <v>2021</v>
      </c>
      <c r="D182" s="1" t="s">
        <v>47</v>
      </c>
      <c r="E182" s="1">
        <v>34</v>
      </c>
      <c r="F182" s="1" t="s">
        <v>48</v>
      </c>
      <c r="G182" s="10">
        <v>28632</v>
      </c>
    </row>
    <row r="183" spans="1:7" hidden="1">
      <c r="A183" s="1" t="s">
        <v>236</v>
      </c>
      <c r="B183" s="1" t="s">
        <v>274</v>
      </c>
      <c r="C183" s="1">
        <v>2021</v>
      </c>
      <c r="D183" s="1" t="s">
        <v>49</v>
      </c>
      <c r="E183" s="1">
        <v>35</v>
      </c>
      <c r="F183" s="1" t="s">
        <v>50</v>
      </c>
      <c r="G183" s="10">
        <v>127860</v>
      </c>
    </row>
    <row r="184" spans="1:7" hidden="1">
      <c r="A184" s="1" t="s">
        <v>236</v>
      </c>
      <c r="B184" s="1" t="s">
        <v>274</v>
      </c>
      <c r="C184" s="1">
        <v>2021</v>
      </c>
      <c r="D184" s="1" t="s">
        <v>51</v>
      </c>
      <c r="E184" s="1">
        <v>36</v>
      </c>
      <c r="F184" s="1" t="s">
        <v>52</v>
      </c>
      <c r="G184" s="10">
        <v>1200</v>
      </c>
    </row>
    <row r="185" spans="1:7" hidden="1">
      <c r="A185" s="1" t="s">
        <v>236</v>
      </c>
      <c r="B185" s="1" t="s">
        <v>274</v>
      </c>
      <c r="C185" s="1">
        <v>2021</v>
      </c>
      <c r="D185" s="1" t="s">
        <v>53</v>
      </c>
      <c r="E185" s="1">
        <v>37</v>
      </c>
      <c r="F185" s="1" t="s">
        <v>50</v>
      </c>
      <c r="G185" s="10">
        <v>68</v>
      </c>
    </row>
    <row r="186" spans="1:7" hidden="1">
      <c r="A186" s="1" t="s">
        <v>236</v>
      </c>
      <c r="B186" s="1" t="s">
        <v>274</v>
      </c>
      <c r="C186" s="1">
        <v>2021</v>
      </c>
      <c r="D186" s="1" t="s">
        <v>54</v>
      </c>
      <c r="E186" s="1">
        <v>38</v>
      </c>
      <c r="F186" s="1" t="s">
        <v>50</v>
      </c>
      <c r="G186" s="10">
        <f>SUM(G187:G189)</f>
        <v>145</v>
      </c>
    </row>
    <row r="187" spans="1:7" hidden="1">
      <c r="A187" s="1" t="s">
        <v>236</v>
      </c>
      <c r="B187" s="1" t="s">
        <v>274</v>
      </c>
      <c r="C187" s="1">
        <v>2021</v>
      </c>
      <c r="D187" s="1" t="s">
        <v>55</v>
      </c>
      <c r="E187" s="1">
        <v>39</v>
      </c>
      <c r="F187" s="1" t="s">
        <v>50</v>
      </c>
      <c r="G187" s="10">
        <v>8</v>
      </c>
    </row>
    <row r="188" spans="1:7" hidden="1">
      <c r="A188" s="1" t="s">
        <v>236</v>
      </c>
      <c r="B188" s="1" t="s">
        <v>274</v>
      </c>
      <c r="C188" s="1">
        <v>2021</v>
      </c>
      <c r="D188" s="1" t="s">
        <v>56</v>
      </c>
      <c r="E188" s="1">
        <v>40</v>
      </c>
      <c r="F188" s="1" t="s">
        <v>50</v>
      </c>
      <c r="G188" s="10">
        <v>127</v>
      </c>
    </row>
    <row r="189" spans="1:7" hidden="1">
      <c r="A189" s="1" t="s">
        <v>236</v>
      </c>
      <c r="B189" s="1" t="s">
        <v>274</v>
      </c>
      <c r="C189" s="1">
        <v>2021</v>
      </c>
      <c r="D189" s="1" t="s">
        <v>57</v>
      </c>
      <c r="E189" s="1">
        <v>41</v>
      </c>
      <c r="F189" s="1" t="s">
        <v>50</v>
      </c>
      <c r="G189" s="10">
        <v>10</v>
      </c>
    </row>
    <row r="190" spans="1:7" hidden="1">
      <c r="A190" s="1" t="s">
        <v>236</v>
      </c>
      <c r="B190" s="1" t="s">
        <v>274</v>
      </c>
      <c r="C190" s="1">
        <v>2021</v>
      </c>
      <c r="D190" s="1" t="s">
        <v>58</v>
      </c>
      <c r="E190" s="1">
        <v>42</v>
      </c>
      <c r="F190" s="1" t="s">
        <v>50</v>
      </c>
      <c r="G190" s="10">
        <v>160</v>
      </c>
    </row>
    <row r="191" spans="1:7" hidden="1">
      <c r="A191" s="1" t="s">
        <v>236</v>
      </c>
      <c r="B191" s="1" t="s">
        <v>274</v>
      </c>
      <c r="C191" s="1">
        <v>2021</v>
      </c>
      <c r="D191" s="1" t="s">
        <v>59</v>
      </c>
      <c r="E191" s="1">
        <v>43</v>
      </c>
      <c r="F191" s="1" t="s">
        <v>50</v>
      </c>
      <c r="G191" s="10">
        <v>86</v>
      </c>
    </row>
    <row r="192" spans="1:7" hidden="1">
      <c r="A192" s="1" t="s">
        <v>236</v>
      </c>
      <c r="B192" s="1" t="s">
        <v>274</v>
      </c>
      <c r="C192" s="1">
        <v>2021</v>
      </c>
      <c r="D192" s="1" t="s">
        <v>60</v>
      </c>
      <c r="E192" s="1">
        <v>44</v>
      </c>
      <c r="F192" s="1" t="s">
        <v>48</v>
      </c>
      <c r="G192" s="10">
        <v>1161</v>
      </c>
    </row>
    <row r="193" spans="1:7" hidden="1">
      <c r="A193" s="1" t="s">
        <v>236</v>
      </c>
      <c r="B193" s="1" t="s">
        <v>274</v>
      </c>
      <c r="C193" s="1">
        <v>2021</v>
      </c>
      <c r="D193" s="1" t="s">
        <v>61</v>
      </c>
      <c r="E193" s="1">
        <v>45</v>
      </c>
      <c r="F193" s="1" t="s">
        <v>50</v>
      </c>
      <c r="G193" s="10">
        <v>671</v>
      </c>
    </row>
    <row r="194" spans="1:7" hidden="1">
      <c r="A194" s="1" t="s">
        <v>241</v>
      </c>
      <c r="B194" s="1" t="s">
        <v>274</v>
      </c>
      <c r="C194" s="1">
        <v>2021</v>
      </c>
      <c r="D194" s="1" t="s">
        <v>47</v>
      </c>
      <c r="E194" s="1">
        <v>34</v>
      </c>
      <c r="F194" s="1" t="s">
        <v>48</v>
      </c>
      <c r="G194" s="10">
        <v>661850</v>
      </c>
    </row>
    <row r="195" spans="1:7" hidden="1">
      <c r="A195" s="1" t="s">
        <v>241</v>
      </c>
      <c r="B195" s="1" t="s">
        <v>274</v>
      </c>
      <c r="C195" s="1">
        <v>2021</v>
      </c>
      <c r="D195" s="1" t="s">
        <v>49</v>
      </c>
      <c r="E195" s="1">
        <v>35</v>
      </c>
      <c r="F195" s="1" t="s">
        <v>50</v>
      </c>
      <c r="G195" s="10">
        <v>3308410</v>
      </c>
    </row>
    <row r="196" spans="1:7" hidden="1">
      <c r="A196" s="1" t="s">
        <v>241</v>
      </c>
      <c r="B196" s="1" t="s">
        <v>274</v>
      </c>
      <c r="C196" s="1">
        <v>2021</v>
      </c>
      <c r="D196" s="1" t="s">
        <v>51</v>
      </c>
      <c r="E196" s="1">
        <v>36</v>
      </c>
      <c r="F196" s="1" t="s">
        <v>52</v>
      </c>
      <c r="G196" s="10">
        <v>0</v>
      </c>
    </row>
    <row r="197" spans="1:7" hidden="1">
      <c r="A197" s="1" t="s">
        <v>241</v>
      </c>
      <c r="B197" s="1" t="s">
        <v>274</v>
      </c>
      <c r="C197" s="1">
        <v>2021</v>
      </c>
      <c r="D197" s="1" t="s">
        <v>53</v>
      </c>
      <c r="E197" s="1">
        <v>37</v>
      </c>
      <c r="F197" s="1" t="s">
        <v>50</v>
      </c>
      <c r="G197" s="10">
        <v>25</v>
      </c>
    </row>
    <row r="198" spans="1:7" hidden="1">
      <c r="A198" s="1" t="s">
        <v>241</v>
      </c>
      <c r="B198" s="1" t="s">
        <v>274</v>
      </c>
      <c r="C198" s="1">
        <v>2021</v>
      </c>
      <c r="D198" s="1" t="s">
        <v>54</v>
      </c>
      <c r="E198" s="1">
        <v>38</v>
      </c>
      <c r="F198" s="1" t="s">
        <v>50</v>
      </c>
      <c r="G198" s="10">
        <f>SUM(G199:G201)</f>
        <v>635</v>
      </c>
    </row>
    <row r="199" spans="1:7" hidden="1">
      <c r="A199" s="1" t="s">
        <v>241</v>
      </c>
      <c r="B199" s="1" t="s">
        <v>274</v>
      </c>
      <c r="C199" s="1">
        <v>2021</v>
      </c>
      <c r="D199" s="1" t="s">
        <v>55</v>
      </c>
      <c r="E199" s="1">
        <v>39</v>
      </c>
      <c r="F199" s="1" t="s">
        <v>50</v>
      </c>
      <c r="G199" s="10">
        <v>250</v>
      </c>
    </row>
    <row r="200" spans="1:7" hidden="1">
      <c r="A200" s="1" t="s">
        <v>241</v>
      </c>
      <c r="B200" s="1" t="s">
        <v>274</v>
      </c>
      <c r="C200" s="1">
        <v>2021</v>
      </c>
      <c r="D200" s="1" t="s">
        <v>56</v>
      </c>
      <c r="E200" s="1">
        <v>40</v>
      </c>
      <c r="F200" s="1" t="s">
        <v>50</v>
      </c>
      <c r="G200" s="10">
        <v>360</v>
      </c>
    </row>
    <row r="201" spans="1:7" hidden="1">
      <c r="A201" s="1" t="s">
        <v>241</v>
      </c>
      <c r="B201" s="1" t="s">
        <v>274</v>
      </c>
      <c r="C201" s="1">
        <v>2021</v>
      </c>
      <c r="D201" s="1" t="s">
        <v>57</v>
      </c>
      <c r="E201" s="1">
        <v>41</v>
      </c>
      <c r="F201" s="1" t="s">
        <v>50</v>
      </c>
      <c r="G201" s="10">
        <v>25</v>
      </c>
    </row>
    <row r="202" spans="1:7" hidden="1">
      <c r="A202" s="1" t="s">
        <v>241</v>
      </c>
      <c r="B202" s="1" t="s">
        <v>274</v>
      </c>
      <c r="C202" s="1">
        <v>2021</v>
      </c>
      <c r="D202" s="1" t="s">
        <v>58</v>
      </c>
      <c r="E202" s="1">
        <v>42</v>
      </c>
      <c r="F202" s="1" t="s">
        <v>50</v>
      </c>
      <c r="G202" s="10">
        <v>15</v>
      </c>
    </row>
    <row r="203" spans="1:7" hidden="1">
      <c r="A203" s="1" t="s">
        <v>241</v>
      </c>
      <c r="B203" s="1" t="s">
        <v>274</v>
      </c>
      <c r="C203" s="1">
        <v>2021</v>
      </c>
      <c r="D203" s="1" t="s">
        <v>59</v>
      </c>
      <c r="E203" s="1">
        <v>43</v>
      </c>
      <c r="F203" s="1" t="s">
        <v>50</v>
      </c>
      <c r="G203" s="10">
        <v>12</v>
      </c>
    </row>
    <row r="204" spans="1:7" hidden="1">
      <c r="A204" s="1" t="s">
        <v>241</v>
      </c>
      <c r="B204" s="1" t="s">
        <v>274</v>
      </c>
      <c r="C204" s="1">
        <v>2021</v>
      </c>
      <c r="D204" s="1" t="s">
        <v>60</v>
      </c>
      <c r="E204" s="1">
        <v>44</v>
      </c>
      <c r="F204" s="1" t="s">
        <v>48</v>
      </c>
      <c r="G204" s="10">
        <v>104200</v>
      </c>
    </row>
    <row r="205" spans="1:7" hidden="1">
      <c r="A205" s="1" t="s">
        <v>241</v>
      </c>
      <c r="B205" s="1" t="s">
        <v>274</v>
      </c>
      <c r="C205" s="1">
        <v>2021</v>
      </c>
      <c r="D205" s="1" t="s">
        <v>61</v>
      </c>
      <c r="E205" s="1">
        <v>45</v>
      </c>
      <c r="F205" s="1" t="s">
        <v>50</v>
      </c>
      <c r="G205" s="10">
        <v>800</v>
      </c>
    </row>
    <row r="206" spans="1:7" hidden="1">
      <c r="A206" s="1" t="s">
        <v>185</v>
      </c>
      <c r="B206" s="1" t="s">
        <v>295</v>
      </c>
      <c r="C206" s="1">
        <v>2021</v>
      </c>
      <c r="D206" s="1" t="s">
        <v>47</v>
      </c>
      <c r="E206" s="1">
        <v>34</v>
      </c>
      <c r="F206" s="1" t="s">
        <v>48</v>
      </c>
      <c r="G206" s="10">
        <v>745629</v>
      </c>
    </row>
    <row r="207" spans="1:7" hidden="1">
      <c r="A207" s="1" t="s">
        <v>185</v>
      </c>
      <c r="B207" s="1" t="s">
        <v>295</v>
      </c>
      <c r="C207" s="1">
        <v>2021</v>
      </c>
      <c r="D207" s="1" t="s">
        <v>49</v>
      </c>
      <c r="E207" s="1">
        <v>35</v>
      </c>
      <c r="F207" s="1" t="s">
        <v>50</v>
      </c>
      <c r="G207" s="10">
        <v>2804785</v>
      </c>
    </row>
    <row r="208" spans="1:7" hidden="1">
      <c r="A208" s="1" t="s">
        <v>185</v>
      </c>
      <c r="B208" s="1" t="s">
        <v>295</v>
      </c>
      <c r="C208" s="1">
        <v>2021</v>
      </c>
      <c r="D208" s="1" t="s">
        <v>51</v>
      </c>
      <c r="E208" s="1">
        <v>36</v>
      </c>
      <c r="F208" s="1" t="s">
        <v>52</v>
      </c>
      <c r="G208" s="10">
        <v>0</v>
      </c>
    </row>
    <row r="209" spans="1:7" hidden="1">
      <c r="A209" s="1" t="s">
        <v>185</v>
      </c>
      <c r="B209" s="1" t="s">
        <v>295</v>
      </c>
      <c r="C209" s="1">
        <v>2021</v>
      </c>
      <c r="D209" s="1" t="s">
        <v>53</v>
      </c>
      <c r="E209" s="1">
        <v>37</v>
      </c>
      <c r="F209" s="1" t="s">
        <v>50</v>
      </c>
      <c r="G209" s="10">
        <v>0</v>
      </c>
    </row>
    <row r="210" spans="1:7" hidden="1">
      <c r="A210" s="1" t="s">
        <v>185</v>
      </c>
      <c r="B210" s="1" t="s">
        <v>295</v>
      </c>
      <c r="C210" s="1">
        <v>2021</v>
      </c>
      <c r="D210" s="1" t="s">
        <v>54</v>
      </c>
      <c r="E210" s="1">
        <v>38</v>
      </c>
      <c r="F210" s="1" t="s">
        <v>50</v>
      </c>
      <c r="G210" s="10">
        <f>SUM(G211:G213)</f>
        <v>1750</v>
      </c>
    </row>
    <row r="211" spans="1:7" hidden="1">
      <c r="A211" s="1" t="s">
        <v>185</v>
      </c>
      <c r="B211" s="1" t="s">
        <v>295</v>
      </c>
      <c r="C211" s="1">
        <v>2021</v>
      </c>
      <c r="D211" s="1" t="s">
        <v>55</v>
      </c>
      <c r="E211" s="1">
        <v>39</v>
      </c>
      <c r="F211" s="1" t="s">
        <v>50</v>
      </c>
      <c r="G211" s="10">
        <v>184</v>
      </c>
    </row>
    <row r="212" spans="1:7" hidden="1">
      <c r="A212" s="1" t="s">
        <v>185</v>
      </c>
      <c r="B212" s="1" t="s">
        <v>295</v>
      </c>
      <c r="C212" s="1">
        <v>2021</v>
      </c>
      <c r="D212" s="1" t="s">
        <v>56</v>
      </c>
      <c r="E212" s="1">
        <v>40</v>
      </c>
      <c r="F212" s="1" t="s">
        <v>50</v>
      </c>
      <c r="G212" s="10">
        <v>1348</v>
      </c>
    </row>
    <row r="213" spans="1:7" hidden="1">
      <c r="A213" s="1" t="s">
        <v>185</v>
      </c>
      <c r="B213" s="1" t="s">
        <v>295</v>
      </c>
      <c r="C213" s="1">
        <v>2021</v>
      </c>
      <c r="D213" s="1" t="s">
        <v>57</v>
      </c>
      <c r="E213" s="1">
        <v>41</v>
      </c>
      <c r="F213" s="1" t="s">
        <v>50</v>
      </c>
      <c r="G213" s="10">
        <v>218</v>
      </c>
    </row>
    <row r="214" spans="1:7" hidden="1">
      <c r="A214" s="1" t="s">
        <v>185</v>
      </c>
      <c r="B214" s="1" t="s">
        <v>295</v>
      </c>
      <c r="C214" s="1">
        <v>2021</v>
      </c>
      <c r="D214" s="1" t="s">
        <v>58</v>
      </c>
      <c r="E214" s="1">
        <v>42</v>
      </c>
      <c r="F214" s="1" t="s">
        <v>50</v>
      </c>
    </row>
    <row r="215" spans="1:7" hidden="1">
      <c r="A215" s="1" t="s">
        <v>185</v>
      </c>
      <c r="B215" s="1" t="s">
        <v>295</v>
      </c>
      <c r="C215" s="1">
        <v>2021</v>
      </c>
      <c r="D215" s="1" t="s">
        <v>59</v>
      </c>
      <c r="E215" s="1">
        <v>43</v>
      </c>
      <c r="F215" s="1" t="s">
        <v>50</v>
      </c>
    </row>
    <row r="216" spans="1:7" hidden="1">
      <c r="A216" s="1" t="s">
        <v>185</v>
      </c>
      <c r="B216" s="1" t="s">
        <v>295</v>
      </c>
      <c r="C216" s="1">
        <v>2021</v>
      </c>
      <c r="D216" s="1" t="s">
        <v>60</v>
      </c>
      <c r="E216" s="1">
        <v>44</v>
      </c>
      <c r="F216" s="1" t="s">
        <v>48</v>
      </c>
      <c r="G216" s="10">
        <v>2881</v>
      </c>
    </row>
    <row r="217" spans="1:7" hidden="1">
      <c r="A217" s="1" t="s">
        <v>185</v>
      </c>
      <c r="B217" s="1" t="s">
        <v>295</v>
      </c>
      <c r="C217" s="1">
        <v>2021</v>
      </c>
      <c r="D217" s="1" t="s">
        <v>61</v>
      </c>
      <c r="E217" s="1">
        <v>45</v>
      </c>
      <c r="F217" s="1" t="s">
        <v>50</v>
      </c>
      <c r="G217" s="10">
        <v>3420</v>
      </c>
    </row>
    <row r="218" spans="1:7" hidden="1">
      <c r="A218" s="1" t="s">
        <v>288</v>
      </c>
      <c r="B218" s="1" t="s">
        <v>286</v>
      </c>
      <c r="C218" s="1">
        <v>2021</v>
      </c>
      <c r="D218" s="1" t="s">
        <v>47</v>
      </c>
      <c r="E218" s="1">
        <v>34</v>
      </c>
      <c r="F218" s="1" t="s">
        <v>48</v>
      </c>
      <c r="G218" s="10">
        <v>146</v>
      </c>
    </row>
    <row r="219" spans="1:7" hidden="1">
      <c r="A219" s="1" t="s">
        <v>288</v>
      </c>
      <c r="B219" s="1" t="s">
        <v>286</v>
      </c>
      <c r="C219" s="1">
        <v>2021</v>
      </c>
      <c r="D219" s="1" t="s">
        <v>49</v>
      </c>
      <c r="E219" s="1">
        <v>35</v>
      </c>
      <c r="F219" s="1" t="s">
        <v>50</v>
      </c>
      <c r="G219" s="10">
        <v>516</v>
      </c>
    </row>
    <row r="220" spans="1:7" hidden="1">
      <c r="A220" s="1" t="s">
        <v>288</v>
      </c>
      <c r="B220" s="1" t="s">
        <v>286</v>
      </c>
      <c r="C220" s="1">
        <v>2021</v>
      </c>
      <c r="D220" s="1" t="s">
        <v>51</v>
      </c>
      <c r="E220" s="1">
        <v>36</v>
      </c>
      <c r="F220" s="1" t="s">
        <v>52</v>
      </c>
      <c r="G220" s="10">
        <v>200000</v>
      </c>
    </row>
    <row r="221" spans="1:7" hidden="1">
      <c r="A221" s="1" t="s">
        <v>288</v>
      </c>
      <c r="B221" s="1" t="s">
        <v>286</v>
      </c>
      <c r="C221" s="1">
        <v>2021</v>
      </c>
      <c r="D221" s="1" t="s">
        <v>53</v>
      </c>
      <c r="E221" s="1">
        <v>37</v>
      </c>
      <c r="F221" s="1" t="s">
        <v>50</v>
      </c>
      <c r="G221" s="10">
        <v>48</v>
      </c>
    </row>
    <row r="222" spans="1:7" hidden="1">
      <c r="A222" s="1" t="s">
        <v>288</v>
      </c>
      <c r="B222" s="1" t="s">
        <v>286</v>
      </c>
      <c r="C222" s="1">
        <v>2021</v>
      </c>
      <c r="D222" s="1" t="s">
        <v>54</v>
      </c>
      <c r="E222" s="1">
        <v>38</v>
      </c>
      <c r="F222" s="1" t="s">
        <v>50</v>
      </c>
      <c r="G222" s="10">
        <f>SUM(G223:G225)</f>
        <v>144</v>
      </c>
    </row>
    <row r="223" spans="1:7" hidden="1">
      <c r="A223" s="1" t="s">
        <v>288</v>
      </c>
      <c r="B223" s="1" t="s">
        <v>286</v>
      </c>
      <c r="C223" s="1">
        <v>2021</v>
      </c>
      <c r="D223" s="1" t="s">
        <v>55</v>
      </c>
      <c r="E223" s="1">
        <v>39</v>
      </c>
      <c r="F223" s="1" t="s">
        <v>50</v>
      </c>
      <c r="G223" s="10">
        <v>48</v>
      </c>
    </row>
    <row r="224" spans="1:7" hidden="1">
      <c r="A224" s="1" t="s">
        <v>288</v>
      </c>
      <c r="B224" s="1" t="s">
        <v>286</v>
      </c>
      <c r="C224" s="1">
        <v>2021</v>
      </c>
      <c r="D224" s="1" t="s">
        <v>56</v>
      </c>
      <c r="E224" s="1">
        <v>40</v>
      </c>
      <c r="F224" s="1" t="s">
        <v>50</v>
      </c>
      <c r="G224" s="10">
        <v>48</v>
      </c>
    </row>
    <row r="225" spans="1:7" hidden="1">
      <c r="A225" s="1" t="s">
        <v>288</v>
      </c>
      <c r="B225" s="1" t="s">
        <v>286</v>
      </c>
      <c r="C225" s="1">
        <v>2021</v>
      </c>
      <c r="D225" s="1" t="s">
        <v>57</v>
      </c>
      <c r="E225" s="1">
        <v>41</v>
      </c>
      <c r="F225" s="1" t="s">
        <v>50</v>
      </c>
      <c r="G225" s="10">
        <v>48</v>
      </c>
    </row>
    <row r="226" spans="1:7" hidden="1">
      <c r="A226" s="1" t="s">
        <v>288</v>
      </c>
      <c r="B226" s="1" t="s">
        <v>286</v>
      </c>
      <c r="C226" s="1">
        <v>2021</v>
      </c>
      <c r="D226" s="1" t="s">
        <v>58</v>
      </c>
      <c r="E226" s="1">
        <v>42</v>
      </c>
      <c r="F226" s="1" t="s">
        <v>50</v>
      </c>
      <c r="G226" s="10">
        <v>10</v>
      </c>
    </row>
    <row r="227" spans="1:7" hidden="1">
      <c r="A227" s="1" t="s">
        <v>288</v>
      </c>
      <c r="B227" s="1" t="s">
        <v>286</v>
      </c>
      <c r="C227" s="1">
        <v>2021</v>
      </c>
      <c r="D227" s="1" t="s">
        <v>59</v>
      </c>
      <c r="E227" s="1">
        <v>43</v>
      </c>
      <c r="F227" s="1" t="s">
        <v>50</v>
      </c>
      <c r="G227" s="10">
        <v>0</v>
      </c>
    </row>
    <row r="228" spans="1:7" hidden="1">
      <c r="A228" s="1" t="s">
        <v>288</v>
      </c>
      <c r="B228" s="1" t="s">
        <v>286</v>
      </c>
      <c r="C228" s="1">
        <v>2021</v>
      </c>
      <c r="D228" s="1" t="s">
        <v>60</v>
      </c>
      <c r="E228" s="1">
        <v>44</v>
      </c>
      <c r="F228" s="1" t="s">
        <v>48</v>
      </c>
      <c r="G228" s="10">
        <v>13</v>
      </c>
    </row>
    <row r="229" spans="1:7" hidden="1">
      <c r="A229" s="1" t="s">
        <v>288</v>
      </c>
      <c r="B229" s="1" t="s">
        <v>286</v>
      </c>
      <c r="C229" s="1">
        <v>2021</v>
      </c>
      <c r="D229" s="1" t="s">
        <v>61</v>
      </c>
      <c r="E229" s="1">
        <v>45</v>
      </c>
      <c r="F229" s="1" t="s">
        <v>50</v>
      </c>
      <c r="G229" s="10">
        <v>550</v>
      </c>
    </row>
    <row r="230" spans="1:7" hidden="1">
      <c r="A230" s="1" t="s">
        <v>226</v>
      </c>
      <c r="B230" s="1" t="s">
        <v>290</v>
      </c>
      <c r="C230" s="1">
        <v>2021</v>
      </c>
      <c r="D230" s="1" t="s">
        <v>47</v>
      </c>
      <c r="E230" s="1">
        <v>34</v>
      </c>
      <c r="F230" s="1" t="s">
        <v>48</v>
      </c>
      <c r="G230" s="10">
        <v>72349</v>
      </c>
    </row>
    <row r="231" spans="1:7" hidden="1">
      <c r="A231" s="1" t="s">
        <v>226</v>
      </c>
      <c r="B231" s="1" t="s">
        <v>290</v>
      </c>
      <c r="C231" s="1">
        <v>2021</v>
      </c>
      <c r="D231" s="1" t="s">
        <v>49</v>
      </c>
      <c r="E231" s="1">
        <v>35</v>
      </c>
      <c r="F231" s="1" t="s">
        <v>50</v>
      </c>
      <c r="G231" s="10">
        <v>161944</v>
      </c>
    </row>
    <row r="232" spans="1:7" hidden="1">
      <c r="A232" s="1" t="s">
        <v>226</v>
      </c>
      <c r="B232" s="1" t="s">
        <v>290</v>
      </c>
      <c r="C232" s="1">
        <v>2021</v>
      </c>
      <c r="D232" s="1" t="s">
        <v>51</v>
      </c>
      <c r="E232" s="1">
        <v>36</v>
      </c>
      <c r="F232" s="1" t="s">
        <v>52</v>
      </c>
      <c r="G232" s="10">
        <v>499600</v>
      </c>
    </row>
    <row r="233" spans="1:7" hidden="1">
      <c r="A233" s="1" t="s">
        <v>226</v>
      </c>
      <c r="B233" s="1" t="s">
        <v>290</v>
      </c>
      <c r="C233" s="1">
        <v>2021</v>
      </c>
      <c r="D233" s="1" t="s">
        <v>53</v>
      </c>
      <c r="E233" s="1">
        <v>37</v>
      </c>
      <c r="F233" s="1" t="s">
        <v>50</v>
      </c>
      <c r="G233" s="10">
        <v>179</v>
      </c>
    </row>
    <row r="234" spans="1:7" hidden="1">
      <c r="A234" s="1" t="s">
        <v>226</v>
      </c>
      <c r="B234" s="1" t="s">
        <v>290</v>
      </c>
      <c r="C234" s="1">
        <v>2021</v>
      </c>
      <c r="D234" s="1" t="s">
        <v>54</v>
      </c>
      <c r="E234" s="1">
        <v>38</v>
      </c>
      <c r="F234" s="1" t="s">
        <v>50</v>
      </c>
      <c r="G234" s="10">
        <f>SUM(G235:G237)</f>
        <v>2388</v>
      </c>
    </row>
    <row r="235" spans="1:7" hidden="1">
      <c r="A235" s="1" t="s">
        <v>226</v>
      </c>
      <c r="B235" s="1" t="s">
        <v>290</v>
      </c>
      <c r="C235" s="1">
        <v>2021</v>
      </c>
      <c r="D235" s="1" t="s">
        <v>55</v>
      </c>
      <c r="E235" s="1">
        <v>39</v>
      </c>
      <c r="F235" s="1" t="s">
        <v>50</v>
      </c>
      <c r="G235" s="10">
        <v>199</v>
      </c>
    </row>
    <row r="236" spans="1:7" hidden="1">
      <c r="A236" s="1" t="s">
        <v>226</v>
      </c>
      <c r="B236" s="1" t="s">
        <v>290</v>
      </c>
      <c r="C236" s="1">
        <v>2021</v>
      </c>
      <c r="D236" s="1" t="s">
        <v>56</v>
      </c>
      <c r="E236" s="1">
        <v>40</v>
      </c>
      <c r="F236" s="1" t="s">
        <v>50</v>
      </c>
      <c r="G236" s="10">
        <v>1958</v>
      </c>
    </row>
    <row r="237" spans="1:7" hidden="1">
      <c r="A237" s="1" t="s">
        <v>226</v>
      </c>
      <c r="B237" s="1" t="s">
        <v>290</v>
      </c>
      <c r="C237" s="1">
        <v>2021</v>
      </c>
      <c r="D237" s="1" t="s">
        <v>57</v>
      </c>
      <c r="E237" s="1">
        <v>41</v>
      </c>
      <c r="F237" s="1" t="s">
        <v>50</v>
      </c>
      <c r="G237" s="10">
        <v>231</v>
      </c>
    </row>
    <row r="238" spans="1:7" hidden="1">
      <c r="A238" s="1" t="s">
        <v>226</v>
      </c>
      <c r="B238" s="1" t="s">
        <v>290</v>
      </c>
      <c r="C238" s="1">
        <v>2021</v>
      </c>
      <c r="D238" s="1" t="s">
        <v>58</v>
      </c>
      <c r="E238" s="1">
        <v>42</v>
      </c>
      <c r="F238" s="1" t="s">
        <v>50</v>
      </c>
      <c r="G238" s="10">
        <v>32</v>
      </c>
    </row>
    <row r="239" spans="1:7" hidden="1">
      <c r="A239" s="1" t="s">
        <v>226</v>
      </c>
      <c r="B239" s="1" t="s">
        <v>290</v>
      </c>
      <c r="C239" s="1">
        <v>2021</v>
      </c>
      <c r="D239" s="1" t="s">
        <v>59</v>
      </c>
      <c r="E239" s="1">
        <v>43</v>
      </c>
      <c r="F239" s="1" t="s">
        <v>50</v>
      </c>
      <c r="G239" s="10">
        <v>34</v>
      </c>
    </row>
    <row r="240" spans="1:7" hidden="1">
      <c r="A240" s="1" t="s">
        <v>226</v>
      </c>
      <c r="B240" s="1" t="s">
        <v>290</v>
      </c>
      <c r="C240" s="1">
        <v>2021</v>
      </c>
      <c r="D240" s="1" t="s">
        <v>60</v>
      </c>
      <c r="E240" s="1">
        <v>44</v>
      </c>
      <c r="F240" s="1" t="s">
        <v>48</v>
      </c>
      <c r="G240" s="10">
        <v>22934</v>
      </c>
    </row>
    <row r="241" spans="1:7" hidden="1">
      <c r="A241" s="1" t="s">
        <v>226</v>
      </c>
      <c r="B241" s="1" t="s">
        <v>290</v>
      </c>
      <c r="C241" s="1">
        <v>2021</v>
      </c>
      <c r="D241" s="1" t="s">
        <v>61</v>
      </c>
      <c r="E241" s="1">
        <v>45</v>
      </c>
      <c r="F241" s="1" t="s">
        <v>50</v>
      </c>
      <c r="G241" s="10">
        <v>3706</v>
      </c>
    </row>
    <row r="242" spans="1:7" hidden="1">
      <c r="A242" s="1" t="s">
        <v>205</v>
      </c>
      <c r="B242" s="1" t="s">
        <v>286</v>
      </c>
      <c r="C242" s="1">
        <v>2021</v>
      </c>
      <c r="D242" s="1" t="s">
        <v>47</v>
      </c>
      <c r="E242" s="1">
        <v>34</v>
      </c>
      <c r="F242" s="1" t="s">
        <v>48</v>
      </c>
      <c r="G242" s="10">
        <v>27658</v>
      </c>
    </row>
    <row r="243" spans="1:7" hidden="1">
      <c r="A243" s="1" t="s">
        <v>205</v>
      </c>
      <c r="B243" s="1" t="s">
        <v>286</v>
      </c>
      <c r="C243" s="1">
        <v>2021</v>
      </c>
      <c r="D243" s="1" t="s">
        <v>49</v>
      </c>
      <c r="E243" s="1">
        <v>35</v>
      </c>
      <c r="F243" s="1" t="s">
        <v>50</v>
      </c>
      <c r="G243" s="10">
        <v>316489</v>
      </c>
    </row>
    <row r="244" spans="1:7" hidden="1">
      <c r="A244" s="1" t="s">
        <v>205</v>
      </c>
      <c r="B244" s="1" t="s">
        <v>286</v>
      </c>
      <c r="C244" s="1">
        <v>2021</v>
      </c>
      <c r="D244" s="1" t="s">
        <v>51</v>
      </c>
      <c r="E244" s="1">
        <v>36</v>
      </c>
      <c r="F244" s="1" t="s">
        <v>52</v>
      </c>
    </row>
    <row r="245" spans="1:7" hidden="1">
      <c r="A245" s="1" t="s">
        <v>205</v>
      </c>
      <c r="B245" s="1" t="s">
        <v>286</v>
      </c>
      <c r="C245" s="1">
        <v>2021</v>
      </c>
      <c r="D245" s="1" t="s">
        <v>53</v>
      </c>
      <c r="E245" s="1">
        <v>37</v>
      </c>
      <c r="F245" s="1" t="s">
        <v>50</v>
      </c>
      <c r="G245" s="10">
        <v>81</v>
      </c>
    </row>
    <row r="246" spans="1:7" hidden="1">
      <c r="A246" s="1" t="s">
        <v>205</v>
      </c>
      <c r="B246" s="1" t="s">
        <v>286</v>
      </c>
      <c r="C246" s="1">
        <v>2021</v>
      </c>
      <c r="D246" s="1" t="s">
        <v>54</v>
      </c>
      <c r="E246" s="1">
        <v>38</v>
      </c>
      <c r="F246" s="1" t="s">
        <v>50</v>
      </c>
      <c r="G246" s="10">
        <f>SUM(G247:G249)</f>
        <v>897</v>
      </c>
    </row>
    <row r="247" spans="1:7" hidden="1">
      <c r="A247" s="1" t="s">
        <v>205</v>
      </c>
      <c r="B247" s="1" t="s">
        <v>286</v>
      </c>
      <c r="C247" s="1">
        <v>2021</v>
      </c>
      <c r="D247" s="1" t="s">
        <v>55</v>
      </c>
      <c r="E247" s="1">
        <v>39</v>
      </c>
      <c r="F247" s="1" t="s">
        <v>50</v>
      </c>
      <c r="G247" s="10">
        <v>148</v>
      </c>
    </row>
    <row r="248" spans="1:7" hidden="1">
      <c r="A248" s="1" t="s">
        <v>205</v>
      </c>
      <c r="B248" s="1" t="s">
        <v>286</v>
      </c>
      <c r="C248" s="1">
        <v>2021</v>
      </c>
      <c r="D248" s="1" t="s">
        <v>56</v>
      </c>
      <c r="E248" s="1">
        <v>40</v>
      </c>
      <c r="F248" s="1" t="s">
        <v>50</v>
      </c>
      <c r="G248" s="10">
        <v>617</v>
      </c>
    </row>
    <row r="249" spans="1:7" hidden="1">
      <c r="A249" s="1" t="s">
        <v>205</v>
      </c>
      <c r="B249" s="1" t="s">
        <v>286</v>
      </c>
      <c r="C249" s="1">
        <v>2021</v>
      </c>
      <c r="D249" s="1" t="s">
        <v>57</v>
      </c>
      <c r="E249" s="1">
        <v>41</v>
      </c>
      <c r="F249" s="1" t="s">
        <v>50</v>
      </c>
      <c r="G249" s="10">
        <v>132</v>
      </c>
    </row>
    <row r="250" spans="1:7" hidden="1">
      <c r="A250" s="1" t="s">
        <v>205</v>
      </c>
      <c r="B250" s="1" t="s">
        <v>286</v>
      </c>
      <c r="C250" s="1">
        <v>2021</v>
      </c>
      <c r="D250" s="1" t="s">
        <v>58</v>
      </c>
      <c r="E250" s="1">
        <v>42</v>
      </c>
      <c r="F250" s="1" t="s">
        <v>50</v>
      </c>
      <c r="G250" s="10">
        <v>43</v>
      </c>
    </row>
    <row r="251" spans="1:7" hidden="1">
      <c r="A251" s="1" t="s">
        <v>205</v>
      </c>
      <c r="B251" s="1" t="s">
        <v>286</v>
      </c>
      <c r="C251" s="1">
        <v>2021</v>
      </c>
      <c r="D251" s="1" t="s">
        <v>59</v>
      </c>
      <c r="E251" s="1">
        <v>43</v>
      </c>
      <c r="F251" s="1" t="s">
        <v>50</v>
      </c>
      <c r="G251" s="10">
        <v>2</v>
      </c>
    </row>
    <row r="252" spans="1:7" hidden="1">
      <c r="A252" s="1" t="s">
        <v>205</v>
      </c>
      <c r="B252" s="1" t="s">
        <v>286</v>
      </c>
      <c r="C252" s="1">
        <v>2021</v>
      </c>
      <c r="D252" s="1" t="s">
        <v>60</v>
      </c>
      <c r="E252" s="1">
        <v>44</v>
      </c>
      <c r="F252" s="1" t="s">
        <v>48</v>
      </c>
      <c r="G252" s="10">
        <v>46591</v>
      </c>
    </row>
    <row r="253" spans="1:7" hidden="1">
      <c r="A253" s="1" t="s">
        <v>205</v>
      </c>
      <c r="B253" s="1" t="s">
        <v>286</v>
      </c>
      <c r="C253" s="1">
        <v>2021</v>
      </c>
      <c r="D253" s="1" t="s">
        <v>61</v>
      </c>
      <c r="E253" s="1">
        <v>45</v>
      </c>
      <c r="F253" s="1" t="s">
        <v>50</v>
      </c>
      <c r="G253" s="10">
        <v>262</v>
      </c>
    </row>
    <row r="254" spans="1:7" hidden="1">
      <c r="A254" s="1" t="s">
        <v>200</v>
      </c>
      <c r="B254" s="1" t="s">
        <v>283</v>
      </c>
      <c r="C254" s="1">
        <v>2021</v>
      </c>
      <c r="D254" s="1" t="s">
        <v>47</v>
      </c>
      <c r="E254" s="1">
        <v>34</v>
      </c>
      <c r="F254" s="1" t="s">
        <v>48</v>
      </c>
      <c r="G254" s="10">
        <v>90346</v>
      </c>
    </row>
    <row r="255" spans="1:7" hidden="1">
      <c r="A255" s="1" t="s">
        <v>200</v>
      </c>
      <c r="B255" s="1" t="s">
        <v>283</v>
      </c>
      <c r="C255" s="1">
        <v>2021</v>
      </c>
      <c r="D255" s="1" t="s">
        <v>49</v>
      </c>
      <c r="E255" s="1">
        <v>35</v>
      </c>
      <c r="F255" s="1" t="s">
        <v>50</v>
      </c>
      <c r="G255" s="10">
        <v>458342</v>
      </c>
    </row>
    <row r="256" spans="1:7" hidden="1">
      <c r="A256" s="1" t="s">
        <v>200</v>
      </c>
      <c r="B256" s="1" t="s">
        <v>283</v>
      </c>
      <c r="C256" s="1">
        <v>2021</v>
      </c>
      <c r="D256" s="1" t="s">
        <v>51</v>
      </c>
      <c r="E256" s="1">
        <v>36</v>
      </c>
      <c r="F256" s="1" t="s">
        <v>52</v>
      </c>
      <c r="G256" s="10">
        <v>900000</v>
      </c>
    </row>
    <row r="257" spans="1:7" hidden="1">
      <c r="A257" s="1" t="s">
        <v>200</v>
      </c>
      <c r="B257" s="1" t="s">
        <v>283</v>
      </c>
      <c r="C257" s="1">
        <v>2021</v>
      </c>
      <c r="D257" s="1" t="s">
        <v>53</v>
      </c>
      <c r="E257" s="1">
        <v>37</v>
      </c>
      <c r="F257" s="1" t="s">
        <v>50</v>
      </c>
      <c r="G257" s="10">
        <v>0</v>
      </c>
    </row>
    <row r="258" spans="1:7" hidden="1">
      <c r="A258" s="1" t="s">
        <v>200</v>
      </c>
      <c r="B258" s="1" t="s">
        <v>283</v>
      </c>
      <c r="C258" s="1">
        <v>2021</v>
      </c>
      <c r="D258" s="1" t="s">
        <v>54</v>
      </c>
      <c r="E258" s="1">
        <v>38</v>
      </c>
      <c r="F258" s="1" t="s">
        <v>50</v>
      </c>
      <c r="G258" s="10">
        <f>SUM(G259:G261)</f>
        <v>162</v>
      </c>
    </row>
    <row r="259" spans="1:7" hidden="1">
      <c r="A259" s="1" t="s">
        <v>200</v>
      </c>
      <c r="B259" s="1" t="s">
        <v>283</v>
      </c>
      <c r="C259" s="1">
        <v>2021</v>
      </c>
      <c r="D259" s="1" t="s">
        <v>55</v>
      </c>
      <c r="E259" s="1">
        <v>39</v>
      </c>
      <c r="F259" s="1" t="s">
        <v>50</v>
      </c>
      <c r="G259" s="10">
        <v>0</v>
      </c>
    </row>
    <row r="260" spans="1:7" hidden="1">
      <c r="A260" s="1" t="s">
        <v>200</v>
      </c>
      <c r="B260" s="1" t="s">
        <v>283</v>
      </c>
      <c r="C260" s="1">
        <v>2021</v>
      </c>
      <c r="D260" s="1" t="s">
        <v>56</v>
      </c>
      <c r="E260" s="1">
        <v>40</v>
      </c>
      <c r="F260" s="1" t="s">
        <v>50</v>
      </c>
      <c r="G260" s="10">
        <v>151</v>
      </c>
    </row>
    <row r="261" spans="1:7" hidden="1">
      <c r="A261" s="1" t="s">
        <v>200</v>
      </c>
      <c r="B261" s="1" t="s">
        <v>283</v>
      </c>
      <c r="C261" s="1">
        <v>2021</v>
      </c>
      <c r="D261" s="1" t="s">
        <v>57</v>
      </c>
      <c r="E261" s="1">
        <v>41</v>
      </c>
      <c r="F261" s="1" t="s">
        <v>50</v>
      </c>
      <c r="G261" s="10">
        <v>11</v>
      </c>
    </row>
    <row r="262" spans="1:7" hidden="1">
      <c r="A262" s="1" t="s">
        <v>200</v>
      </c>
      <c r="B262" s="1" t="s">
        <v>283</v>
      </c>
      <c r="C262" s="1">
        <v>2021</v>
      </c>
      <c r="D262" s="1" t="s">
        <v>58</v>
      </c>
      <c r="E262" s="1">
        <v>42</v>
      </c>
      <c r="F262" s="1" t="s">
        <v>50</v>
      </c>
      <c r="G262" s="10">
        <v>15</v>
      </c>
    </row>
    <row r="263" spans="1:7" hidden="1">
      <c r="A263" s="1" t="s">
        <v>200</v>
      </c>
      <c r="B263" s="1" t="s">
        <v>283</v>
      </c>
      <c r="C263" s="1">
        <v>2021</v>
      </c>
      <c r="D263" s="1" t="s">
        <v>59</v>
      </c>
      <c r="E263" s="1">
        <v>43</v>
      </c>
      <c r="F263" s="1" t="s">
        <v>50</v>
      </c>
      <c r="G263" s="10">
        <v>2</v>
      </c>
    </row>
    <row r="264" spans="1:7" hidden="1">
      <c r="A264" s="1" t="s">
        <v>200</v>
      </c>
      <c r="B264" s="1" t="s">
        <v>283</v>
      </c>
      <c r="C264" s="1">
        <v>2021</v>
      </c>
      <c r="D264" s="1" t="s">
        <v>60</v>
      </c>
      <c r="E264" s="1">
        <v>44</v>
      </c>
      <c r="F264" s="1" t="s">
        <v>48</v>
      </c>
      <c r="G264" s="10">
        <v>42932</v>
      </c>
    </row>
    <row r="265" spans="1:7" hidden="1">
      <c r="A265" s="1" t="s">
        <v>200</v>
      </c>
      <c r="B265" s="1" t="s">
        <v>283</v>
      </c>
      <c r="C265" s="1">
        <v>2021</v>
      </c>
      <c r="D265" s="1" t="s">
        <v>61</v>
      </c>
      <c r="E265" s="1">
        <v>45</v>
      </c>
      <c r="F265" s="1" t="s">
        <v>50</v>
      </c>
      <c r="G265" s="10">
        <v>983</v>
      </c>
    </row>
    <row r="266" spans="1:7" hidden="1">
      <c r="A266" s="1" t="s">
        <v>298</v>
      </c>
      <c r="B266" s="1" t="s">
        <v>296</v>
      </c>
      <c r="C266" s="1">
        <v>2021</v>
      </c>
      <c r="D266" s="1" t="s">
        <v>47</v>
      </c>
      <c r="E266" s="1">
        <v>34</v>
      </c>
      <c r="F266" s="1" t="s">
        <v>48</v>
      </c>
      <c r="G266" s="10">
        <v>19328</v>
      </c>
    </row>
    <row r="267" spans="1:7" hidden="1">
      <c r="A267" s="1" t="s">
        <v>298</v>
      </c>
      <c r="B267" s="1" t="s">
        <v>296</v>
      </c>
      <c r="C267" s="1">
        <v>2021</v>
      </c>
      <c r="D267" s="1" t="s">
        <v>49</v>
      </c>
      <c r="E267" s="1">
        <v>35</v>
      </c>
      <c r="F267" s="1" t="s">
        <v>50</v>
      </c>
      <c r="G267" s="10">
        <v>57140</v>
      </c>
    </row>
    <row r="268" spans="1:7" hidden="1">
      <c r="A268" s="1" t="s">
        <v>298</v>
      </c>
      <c r="B268" s="1" t="s">
        <v>296</v>
      </c>
      <c r="C268" s="1">
        <v>2021</v>
      </c>
      <c r="D268" s="1" t="s">
        <v>51</v>
      </c>
      <c r="E268" s="1">
        <v>36</v>
      </c>
      <c r="F268" s="1" t="s">
        <v>52</v>
      </c>
      <c r="G268" s="10">
        <v>0</v>
      </c>
    </row>
    <row r="269" spans="1:7" hidden="1">
      <c r="A269" s="1" t="s">
        <v>298</v>
      </c>
      <c r="B269" s="1" t="s">
        <v>296</v>
      </c>
      <c r="C269" s="1">
        <v>2021</v>
      </c>
      <c r="D269" s="1" t="s">
        <v>53</v>
      </c>
      <c r="E269" s="1">
        <v>37</v>
      </c>
      <c r="F269" s="1" t="s">
        <v>50</v>
      </c>
      <c r="G269" s="10">
        <v>57</v>
      </c>
    </row>
    <row r="270" spans="1:7" hidden="1">
      <c r="A270" s="1" t="s">
        <v>298</v>
      </c>
      <c r="B270" s="1" t="s">
        <v>296</v>
      </c>
      <c r="C270" s="1">
        <v>2021</v>
      </c>
      <c r="D270" s="1" t="s">
        <v>54</v>
      </c>
      <c r="E270" s="1">
        <v>38</v>
      </c>
      <c r="F270" s="1" t="s">
        <v>50</v>
      </c>
      <c r="G270" s="10">
        <f>SUM(G271:G273)</f>
        <v>150</v>
      </c>
    </row>
    <row r="271" spans="1:7" hidden="1">
      <c r="A271" s="1" t="s">
        <v>298</v>
      </c>
      <c r="B271" s="1" t="s">
        <v>296</v>
      </c>
      <c r="C271" s="1">
        <v>2021</v>
      </c>
      <c r="D271" s="1" t="s">
        <v>55</v>
      </c>
      <c r="E271" s="1">
        <v>39</v>
      </c>
      <c r="F271" s="1" t="s">
        <v>50</v>
      </c>
      <c r="G271" s="10">
        <v>50</v>
      </c>
    </row>
    <row r="272" spans="1:7" hidden="1">
      <c r="A272" s="1" t="s">
        <v>298</v>
      </c>
      <c r="B272" s="1" t="s">
        <v>296</v>
      </c>
      <c r="C272" s="1">
        <v>2021</v>
      </c>
      <c r="D272" s="1" t="s">
        <v>56</v>
      </c>
      <c r="E272" s="1">
        <v>40</v>
      </c>
      <c r="F272" s="1" t="s">
        <v>50</v>
      </c>
      <c r="G272" s="10">
        <v>50</v>
      </c>
    </row>
    <row r="273" spans="1:7" hidden="1">
      <c r="A273" s="1" t="s">
        <v>298</v>
      </c>
      <c r="B273" s="1" t="s">
        <v>296</v>
      </c>
      <c r="C273" s="1">
        <v>2021</v>
      </c>
      <c r="D273" s="1" t="s">
        <v>57</v>
      </c>
      <c r="E273" s="1">
        <v>41</v>
      </c>
      <c r="F273" s="1" t="s">
        <v>50</v>
      </c>
      <c r="G273" s="10">
        <v>50</v>
      </c>
    </row>
    <row r="274" spans="1:7" hidden="1">
      <c r="A274" s="1" t="s">
        <v>298</v>
      </c>
      <c r="B274" s="1" t="s">
        <v>296</v>
      </c>
      <c r="C274" s="1">
        <v>2021</v>
      </c>
      <c r="D274" s="1" t="s">
        <v>58</v>
      </c>
      <c r="E274" s="1">
        <v>42</v>
      </c>
      <c r="F274" s="1" t="s">
        <v>50</v>
      </c>
      <c r="G274" s="10">
        <v>10</v>
      </c>
    </row>
    <row r="275" spans="1:7" hidden="1">
      <c r="A275" s="1" t="s">
        <v>298</v>
      </c>
      <c r="B275" s="1" t="s">
        <v>296</v>
      </c>
      <c r="C275" s="1">
        <v>2021</v>
      </c>
      <c r="D275" s="1" t="s">
        <v>59</v>
      </c>
      <c r="E275" s="1">
        <v>43</v>
      </c>
      <c r="F275" s="1" t="s">
        <v>50</v>
      </c>
      <c r="G275" s="10">
        <v>9</v>
      </c>
    </row>
    <row r="276" spans="1:7" hidden="1">
      <c r="A276" s="1" t="s">
        <v>298</v>
      </c>
      <c r="B276" s="1" t="s">
        <v>296</v>
      </c>
      <c r="C276" s="1">
        <v>2021</v>
      </c>
      <c r="D276" s="1" t="s">
        <v>60</v>
      </c>
      <c r="E276" s="1">
        <v>44</v>
      </c>
      <c r="F276" s="1" t="s">
        <v>48</v>
      </c>
      <c r="G276" s="10">
        <v>8213</v>
      </c>
    </row>
    <row r="277" spans="1:7" hidden="1">
      <c r="A277" s="1" t="s">
        <v>298</v>
      </c>
      <c r="B277" s="1" t="s">
        <v>296</v>
      </c>
      <c r="C277" s="1">
        <v>2021</v>
      </c>
      <c r="D277" s="1" t="s">
        <v>61</v>
      </c>
      <c r="E277" s="1">
        <v>45</v>
      </c>
      <c r="F277" s="1" t="s">
        <v>50</v>
      </c>
      <c r="G277" s="10">
        <v>1236</v>
      </c>
    </row>
    <row r="278" spans="1:7" hidden="1">
      <c r="A278" s="1" t="s">
        <v>186</v>
      </c>
      <c r="B278" s="1" t="s">
        <v>295</v>
      </c>
      <c r="C278" s="1">
        <v>2021</v>
      </c>
      <c r="D278" s="1" t="s">
        <v>47</v>
      </c>
      <c r="E278" s="1">
        <v>34</v>
      </c>
      <c r="F278" s="1" t="s">
        <v>48</v>
      </c>
      <c r="G278" s="10">
        <v>52500</v>
      </c>
    </row>
    <row r="279" spans="1:7" hidden="1">
      <c r="A279" s="1" t="s">
        <v>186</v>
      </c>
      <c r="B279" s="1" t="s">
        <v>295</v>
      </c>
      <c r="C279" s="1">
        <v>2021</v>
      </c>
      <c r="D279" s="1" t="s">
        <v>49</v>
      </c>
      <c r="E279" s="1">
        <v>35</v>
      </c>
      <c r="F279" s="1" t="s">
        <v>50</v>
      </c>
      <c r="G279" s="10">
        <v>140000</v>
      </c>
    </row>
    <row r="280" spans="1:7" hidden="1">
      <c r="A280" s="1" t="s">
        <v>186</v>
      </c>
      <c r="B280" s="1" t="s">
        <v>295</v>
      </c>
      <c r="C280" s="1">
        <v>2021</v>
      </c>
      <c r="D280" s="1" t="s">
        <v>51</v>
      </c>
      <c r="E280" s="1">
        <v>36</v>
      </c>
      <c r="F280" s="1" t="s">
        <v>52</v>
      </c>
      <c r="G280" s="10">
        <v>0</v>
      </c>
    </row>
    <row r="281" spans="1:7" hidden="1">
      <c r="A281" s="1" t="s">
        <v>186</v>
      </c>
      <c r="B281" s="1" t="s">
        <v>295</v>
      </c>
      <c r="C281" s="1">
        <v>2021</v>
      </c>
      <c r="D281" s="1" t="s">
        <v>53</v>
      </c>
      <c r="E281" s="1">
        <v>37</v>
      </c>
      <c r="F281" s="1" t="s">
        <v>50</v>
      </c>
      <c r="G281" s="10">
        <v>201</v>
      </c>
    </row>
    <row r="282" spans="1:7" hidden="1">
      <c r="A282" s="1" t="s">
        <v>186</v>
      </c>
      <c r="B282" s="1" t="s">
        <v>295</v>
      </c>
      <c r="C282" s="1">
        <v>2021</v>
      </c>
      <c r="D282" s="1" t="s">
        <v>54</v>
      </c>
      <c r="E282" s="1">
        <v>38</v>
      </c>
      <c r="F282" s="1" t="s">
        <v>50</v>
      </c>
      <c r="G282" s="10">
        <f>SUM(G283:G285)</f>
        <v>1406</v>
      </c>
    </row>
    <row r="283" spans="1:7" hidden="1">
      <c r="A283" s="1" t="s">
        <v>186</v>
      </c>
      <c r="B283" s="1" t="s">
        <v>295</v>
      </c>
      <c r="C283" s="1">
        <v>2021</v>
      </c>
      <c r="D283" s="1" t="s">
        <v>55</v>
      </c>
      <c r="E283" s="1">
        <v>39</v>
      </c>
      <c r="F283" s="1" t="s">
        <v>50</v>
      </c>
      <c r="G283" s="10">
        <v>48</v>
      </c>
    </row>
    <row r="284" spans="1:7" hidden="1">
      <c r="A284" s="1" t="s">
        <v>186</v>
      </c>
      <c r="B284" s="1" t="s">
        <v>295</v>
      </c>
      <c r="C284" s="1">
        <v>2021</v>
      </c>
      <c r="D284" s="1" t="s">
        <v>56</v>
      </c>
      <c r="E284" s="1">
        <v>40</v>
      </c>
      <c r="F284" s="1" t="s">
        <v>50</v>
      </c>
      <c r="G284" s="10">
        <v>1200</v>
      </c>
    </row>
    <row r="285" spans="1:7" hidden="1">
      <c r="A285" s="1" t="s">
        <v>186</v>
      </c>
      <c r="B285" s="1" t="s">
        <v>295</v>
      </c>
      <c r="C285" s="1">
        <v>2021</v>
      </c>
      <c r="D285" s="1" t="s">
        <v>57</v>
      </c>
      <c r="E285" s="1">
        <v>41</v>
      </c>
      <c r="F285" s="1" t="s">
        <v>50</v>
      </c>
      <c r="G285" s="10">
        <v>158</v>
      </c>
    </row>
    <row r="286" spans="1:7" hidden="1">
      <c r="A286" s="1" t="s">
        <v>186</v>
      </c>
      <c r="B286" s="1" t="s">
        <v>295</v>
      </c>
      <c r="C286" s="1">
        <v>2021</v>
      </c>
      <c r="D286" s="1" t="s">
        <v>58</v>
      </c>
      <c r="E286" s="1">
        <v>42</v>
      </c>
      <c r="F286" s="1" t="s">
        <v>50</v>
      </c>
      <c r="G286" s="10">
        <v>346</v>
      </c>
    </row>
    <row r="287" spans="1:7" hidden="1">
      <c r="A287" s="1" t="s">
        <v>186</v>
      </c>
      <c r="B287" s="1" t="s">
        <v>295</v>
      </c>
      <c r="C287" s="1">
        <v>2021</v>
      </c>
      <c r="D287" s="1" t="s">
        <v>59</v>
      </c>
      <c r="E287" s="1">
        <v>43</v>
      </c>
      <c r="F287" s="1" t="s">
        <v>50</v>
      </c>
      <c r="G287" s="10">
        <v>200</v>
      </c>
    </row>
    <row r="288" spans="1:7" hidden="1">
      <c r="A288" s="1" t="s">
        <v>186</v>
      </c>
      <c r="B288" s="1" t="s">
        <v>295</v>
      </c>
      <c r="C288" s="1">
        <v>2021</v>
      </c>
      <c r="D288" s="1" t="s">
        <v>60</v>
      </c>
      <c r="E288" s="1">
        <v>44</v>
      </c>
      <c r="F288" s="1" t="s">
        <v>48</v>
      </c>
      <c r="G288" s="10">
        <v>8380</v>
      </c>
    </row>
    <row r="289" spans="1:7" hidden="1">
      <c r="A289" s="1" t="s">
        <v>186</v>
      </c>
      <c r="B289" s="1" t="s">
        <v>295</v>
      </c>
      <c r="C289" s="1">
        <v>2021</v>
      </c>
      <c r="D289" s="1" t="s">
        <v>61</v>
      </c>
      <c r="E289" s="1">
        <v>45</v>
      </c>
      <c r="F289" s="1" t="s">
        <v>50</v>
      </c>
      <c r="G289" s="10">
        <v>1200</v>
      </c>
    </row>
    <row r="290" spans="1:7" hidden="1">
      <c r="A290" s="1" t="s">
        <v>239</v>
      </c>
      <c r="B290" s="1" t="s">
        <v>274</v>
      </c>
      <c r="C290" s="1">
        <v>2021</v>
      </c>
      <c r="D290" s="1" t="s">
        <v>47</v>
      </c>
      <c r="E290" s="1">
        <v>34</v>
      </c>
      <c r="F290" s="1" t="s">
        <v>48</v>
      </c>
      <c r="G290" s="10">
        <v>0</v>
      </c>
    </row>
    <row r="291" spans="1:7" hidden="1">
      <c r="A291" s="1" t="s">
        <v>239</v>
      </c>
      <c r="B291" s="1" t="s">
        <v>274</v>
      </c>
      <c r="C291" s="1">
        <v>2021</v>
      </c>
      <c r="D291" s="1" t="s">
        <v>49</v>
      </c>
      <c r="E291" s="1">
        <v>35</v>
      </c>
      <c r="F291" s="1" t="s">
        <v>50</v>
      </c>
      <c r="G291" s="10">
        <v>0</v>
      </c>
    </row>
    <row r="292" spans="1:7" hidden="1">
      <c r="A292" s="1" t="s">
        <v>239</v>
      </c>
      <c r="B292" s="1" t="s">
        <v>274</v>
      </c>
      <c r="C292" s="1">
        <v>2021</v>
      </c>
      <c r="D292" s="1" t="s">
        <v>51</v>
      </c>
      <c r="E292" s="1">
        <v>36</v>
      </c>
      <c r="F292" s="1" t="s">
        <v>52</v>
      </c>
      <c r="G292" s="10">
        <v>1611218</v>
      </c>
    </row>
    <row r="293" spans="1:7" hidden="1">
      <c r="A293" s="1" t="s">
        <v>239</v>
      </c>
      <c r="B293" s="1" t="s">
        <v>274</v>
      </c>
      <c r="C293" s="1">
        <v>2021</v>
      </c>
      <c r="D293" s="1" t="s">
        <v>53</v>
      </c>
      <c r="E293" s="1">
        <v>37</v>
      </c>
      <c r="F293" s="1" t="s">
        <v>50</v>
      </c>
      <c r="G293" s="10">
        <v>0</v>
      </c>
    </row>
    <row r="294" spans="1:7" hidden="1">
      <c r="A294" s="1" t="s">
        <v>239</v>
      </c>
      <c r="B294" s="1" t="s">
        <v>274</v>
      </c>
      <c r="C294" s="1">
        <v>2021</v>
      </c>
      <c r="D294" s="1" t="s">
        <v>54</v>
      </c>
      <c r="E294" s="1">
        <v>38</v>
      </c>
      <c r="F294" s="1" t="s">
        <v>50</v>
      </c>
      <c r="G294" s="10">
        <f>SUM(G295:G297)</f>
        <v>150</v>
      </c>
    </row>
    <row r="295" spans="1:7" hidden="1">
      <c r="A295" s="1" t="s">
        <v>239</v>
      </c>
      <c r="B295" s="1" t="s">
        <v>274</v>
      </c>
      <c r="C295" s="1">
        <v>2021</v>
      </c>
      <c r="D295" s="1" t="s">
        <v>55</v>
      </c>
      <c r="E295" s="1">
        <v>39</v>
      </c>
      <c r="F295" s="1" t="s">
        <v>50</v>
      </c>
      <c r="G295" s="10">
        <v>0</v>
      </c>
    </row>
    <row r="296" spans="1:7" hidden="1">
      <c r="A296" s="1" t="s">
        <v>239</v>
      </c>
      <c r="B296" s="1" t="s">
        <v>274</v>
      </c>
      <c r="C296" s="1">
        <v>2021</v>
      </c>
      <c r="D296" s="1" t="s">
        <v>56</v>
      </c>
      <c r="E296" s="1">
        <v>40</v>
      </c>
      <c r="F296" s="1" t="s">
        <v>50</v>
      </c>
      <c r="G296" s="10">
        <v>138</v>
      </c>
    </row>
    <row r="297" spans="1:7" hidden="1">
      <c r="A297" s="1" t="s">
        <v>239</v>
      </c>
      <c r="B297" s="1" t="s">
        <v>274</v>
      </c>
      <c r="C297" s="1">
        <v>2021</v>
      </c>
      <c r="D297" s="1" t="s">
        <v>57</v>
      </c>
      <c r="E297" s="1">
        <v>41</v>
      </c>
      <c r="F297" s="1" t="s">
        <v>50</v>
      </c>
      <c r="G297" s="10">
        <v>12</v>
      </c>
    </row>
    <row r="298" spans="1:7" hidden="1">
      <c r="A298" s="1" t="s">
        <v>239</v>
      </c>
      <c r="B298" s="1" t="s">
        <v>274</v>
      </c>
      <c r="C298" s="1">
        <v>2021</v>
      </c>
      <c r="D298" s="1" t="s">
        <v>58</v>
      </c>
      <c r="E298" s="1">
        <v>42</v>
      </c>
      <c r="F298" s="1" t="s">
        <v>50</v>
      </c>
      <c r="G298" s="10">
        <v>0</v>
      </c>
    </row>
    <row r="299" spans="1:7" hidden="1">
      <c r="A299" s="1" t="s">
        <v>239</v>
      </c>
      <c r="B299" s="1" t="s">
        <v>274</v>
      </c>
      <c r="C299" s="1">
        <v>2021</v>
      </c>
      <c r="D299" s="1" t="s">
        <v>59</v>
      </c>
      <c r="E299" s="1">
        <v>43</v>
      </c>
      <c r="F299" s="1" t="s">
        <v>50</v>
      </c>
      <c r="G299" s="10">
        <v>48</v>
      </c>
    </row>
    <row r="300" spans="1:7" hidden="1">
      <c r="A300" s="1" t="s">
        <v>239</v>
      </c>
      <c r="B300" s="1" t="s">
        <v>274</v>
      </c>
      <c r="C300" s="1">
        <v>2021</v>
      </c>
      <c r="D300" s="1" t="s">
        <v>60</v>
      </c>
      <c r="E300" s="1">
        <v>44</v>
      </c>
      <c r="F300" s="1" t="s">
        <v>48</v>
      </c>
      <c r="G300" s="10">
        <v>718</v>
      </c>
    </row>
    <row r="301" spans="1:7" hidden="1">
      <c r="A301" s="1" t="s">
        <v>239</v>
      </c>
      <c r="B301" s="1" t="s">
        <v>274</v>
      </c>
      <c r="C301" s="1">
        <v>2021</v>
      </c>
      <c r="D301" s="1" t="s">
        <v>61</v>
      </c>
      <c r="E301" s="1">
        <v>45</v>
      </c>
      <c r="F301" s="1" t="s">
        <v>50</v>
      </c>
      <c r="G301" s="10">
        <v>565</v>
      </c>
    </row>
    <row r="302" spans="1:7" hidden="1">
      <c r="A302" s="1" t="s">
        <v>284</v>
      </c>
      <c r="B302" s="1" t="s">
        <v>283</v>
      </c>
      <c r="C302" s="1">
        <v>2021</v>
      </c>
      <c r="D302" s="1" t="s">
        <v>47</v>
      </c>
      <c r="E302" s="1">
        <v>34</v>
      </c>
      <c r="F302" s="1" t="s">
        <v>48</v>
      </c>
      <c r="G302" s="10">
        <v>5730</v>
      </c>
    </row>
    <row r="303" spans="1:7" hidden="1">
      <c r="A303" s="1" t="s">
        <v>284</v>
      </c>
      <c r="B303" s="1" t="s">
        <v>283</v>
      </c>
      <c r="C303" s="1">
        <v>2021</v>
      </c>
      <c r="D303" s="1" t="s">
        <v>49</v>
      </c>
      <c r="E303" s="1">
        <v>35</v>
      </c>
      <c r="F303" s="1" t="s">
        <v>50</v>
      </c>
      <c r="G303" s="10">
        <v>32000</v>
      </c>
    </row>
    <row r="304" spans="1:7" hidden="1">
      <c r="A304" s="1" t="s">
        <v>284</v>
      </c>
      <c r="B304" s="1" t="s">
        <v>283</v>
      </c>
      <c r="C304" s="1">
        <v>2021</v>
      </c>
      <c r="D304" s="1" t="s">
        <v>51</v>
      </c>
      <c r="E304" s="1">
        <v>36</v>
      </c>
      <c r="F304" s="1" t="s">
        <v>52</v>
      </c>
      <c r="G304" s="10">
        <v>200000</v>
      </c>
    </row>
    <row r="305" spans="1:7" hidden="1">
      <c r="A305" s="1" t="s">
        <v>284</v>
      </c>
      <c r="B305" s="1" t="s">
        <v>283</v>
      </c>
      <c r="C305" s="1">
        <v>2021</v>
      </c>
      <c r="D305" s="1" t="s">
        <v>53</v>
      </c>
      <c r="E305" s="1">
        <v>37</v>
      </c>
      <c r="F305" s="1" t="s">
        <v>50</v>
      </c>
      <c r="G305" s="10">
        <v>5</v>
      </c>
    </row>
    <row r="306" spans="1:7" hidden="1">
      <c r="A306" s="1" t="s">
        <v>284</v>
      </c>
      <c r="B306" s="1" t="s">
        <v>283</v>
      </c>
      <c r="C306" s="1">
        <v>2021</v>
      </c>
      <c r="D306" s="1" t="s">
        <v>54</v>
      </c>
      <c r="E306" s="1">
        <v>38</v>
      </c>
      <c r="F306" s="1" t="s">
        <v>50</v>
      </c>
      <c r="G306" s="10">
        <f>SUM(G307:G309)</f>
        <v>1406</v>
      </c>
    </row>
    <row r="307" spans="1:7" hidden="1">
      <c r="A307" s="1" t="s">
        <v>284</v>
      </c>
      <c r="B307" s="1" t="s">
        <v>283</v>
      </c>
      <c r="C307" s="1">
        <v>2021</v>
      </c>
      <c r="D307" s="1" t="s">
        <v>55</v>
      </c>
      <c r="E307" s="1">
        <v>39</v>
      </c>
      <c r="F307" s="1" t="s">
        <v>50</v>
      </c>
      <c r="G307" s="10">
        <v>117</v>
      </c>
    </row>
    <row r="308" spans="1:7" hidden="1">
      <c r="A308" s="1" t="s">
        <v>284</v>
      </c>
      <c r="B308" s="1" t="s">
        <v>283</v>
      </c>
      <c r="C308" s="1">
        <v>2021</v>
      </c>
      <c r="D308" s="1" t="s">
        <v>56</v>
      </c>
      <c r="E308" s="1">
        <v>40</v>
      </c>
      <c r="F308" s="1" t="s">
        <v>50</v>
      </c>
      <c r="G308" s="10">
        <v>1225</v>
      </c>
    </row>
    <row r="309" spans="1:7" hidden="1">
      <c r="A309" s="1" t="s">
        <v>284</v>
      </c>
      <c r="B309" s="1" t="s">
        <v>283</v>
      </c>
      <c r="C309" s="1">
        <v>2021</v>
      </c>
      <c r="D309" s="1" t="s">
        <v>57</v>
      </c>
      <c r="E309" s="1">
        <v>41</v>
      </c>
      <c r="F309" s="1" t="s">
        <v>50</v>
      </c>
      <c r="G309" s="10">
        <v>64</v>
      </c>
    </row>
    <row r="310" spans="1:7" hidden="1">
      <c r="A310" s="1" t="s">
        <v>284</v>
      </c>
      <c r="B310" s="1" t="s">
        <v>283</v>
      </c>
      <c r="C310" s="1">
        <v>2021</v>
      </c>
      <c r="D310" s="1" t="s">
        <v>58</v>
      </c>
      <c r="E310" s="1">
        <v>42</v>
      </c>
      <c r="F310" s="1" t="s">
        <v>50</v>
      </c>
      <c r="G310" s="10">
        <v>33</v>
      </c>
    </row>
    <row r="311" spans="1:7" hidden="1">
      <c r="A311" s="1" t="s">
        <v>284</v>
      </c>
      <c r="B311" s="1" t="s">
        <v>283</v>
      </c>
      <c r="C311" s="1">
        <v>2021</v>
      </c>
      <c r="D311" s="1" t="s">
        <v>59</v>
      </c>
      <c r="E311" s="1">
        <v>43</v>
      </c>
      <c r="F311" s="1" t="s">
        <v>50</v>
      </c>
      <c r="G311" s="10">
        <v>72</v>
      </c>
    </row>
    <row r="312" spans="1:7" hidden="1">
      <c r="A312" s="1" t="s">
        <v>284</v>
      </c>
      <c r="B312" s="1" t="s">
        <v>283</v>
      </c>
      <c r="C312" s="1">
        <v>2021</v>
      </c>
      <c r="D312" s="1" t="s">
        <v>60</v>
      </c>
      <c r="E312" s="1">
        <v>44</v>
      </c>
      <c r="F312" s="1" t="s">
        <v>48</v>
      </c>
      <c r="G312" s="10">
        <v>7181</v>
      </c>
    </row>
    <row r="313" spans="1:7" hidden="1">
      <c r="A313" s="1" t="s">
        <v>284</v>
      </c>
      <c r="B313" s="1" t="s">
        <v>283</v>
      </c>
      <c r="C313" s="1">
        <v>2021</v>
      </c>
      <c r="D313" s="1" t="s">
        <v>61</v>
      </c>
      <c r="E313" s="1">
        <v>45</v>
      </c>
      <c r="F313" s="1" t="s">
        <v>50</v>
      </c>
      <c r="G313" s="10">
        <v>503</v>
      </c>
    </row>
    <row r="314" spans="1:7" hidden="1">
      <c r="A314" s="1" t="s">
        <v>227</v>
      </c>
      <c r="B314" s="1" t="s">
        <v>290</v>
      </c>
      <c r="C314" s="1">
        <v>2021</v>
      </c>
      <c r="D314" s="1" t="s">
        <v>47</v>
      </c>
      <c r="E314" s="1">
        <v>34</v>
      </c>
      <c r="F314" s="1" t="s">
        <v>48</v>
      </c>
      <c r="G314" s="10">
        <v>5378611</v>
      </c>
    </row>
    <row r="315" spans="1:7" hidden="1">
      <c r="A315" s="1" t="s">
        <v>227</v>
      </c>
      <c r="B315" s="1" t="s">
        <v>290</v>
      </c>
      <c r="C315" s="1">
        <v>2021</v>
      </c>
      <c r="D315" s="1" t="s">
        <v>49</v>
      </c>
      <c r="E315" s="1">
        <v>35</v>
      </c>
      <c r="F315" s="1" t="s">
        <v>50</v>
      </c>
      <c r="G315" s="10">
        <v>6042612</v>
      </c>
    </row>
    <row r="316" spans="1:7" hidden="1">
      <c r="A316" s="1" t="s">
        <v>227</v>
      </c>
      <c r="B316" s="1" t="s">
        <v>290</v>
      </c>
      <c r="C316" s="1">
        <v>2021</v>
      </c>
      <c r="D316" s="1" t="s">
        <v>51</v>
      </c>
      <c r="E316" s="1">
        <v>36</v>
      </c>
      <c r="F316" s="1" t="s">
        <v>52</v>
      </c>
      <c r="G316" s="10">
        <v>0</v>
      </c>
    </row>
    <row r="317" spans="1:7" hidden="1">
      <c r="A317" s="1" t="s">
        <v>227</v>
      </c>
      <c r="B317" s="1" t="s">
        <v>290</v>
      </c>
      <c r="C317" s="1">
        <v>2021</v>
      </c>
      <c r="D317" s="1" t="s">
        <v>53</v>
      </c>
      <c r="E317" s="1">
        <v>37</v>
      </c>
      <c r="F317" s="1" t="s">
        <v>50</v>
      </c>
      <c r="G317" s="10">
        <v>23</v>
      </c>
    </row>
    <row r="318" spans="1:7" hidden="1">
      <c r="A318" s="1" t="s">
        <v>227</v>
      </c>
      <c r="B318" s="1" t="s">
        <v>290</v>
      </c>
      <c r="C318" s="1">
        <v>2021</v>
      </c>
      <c r="D318" s="1" t="s">
        <v>54</v>
      </c>
      <c r="E318" s="1">
        <v>38</v>
      </c>
      <c r="F318" s="1" t="s">
        <v>50</v>
      </c>
      <c r="G318" s="10">
        <f>SUM(G319:G321)</f>
        <v>882</v>
      </c>
    </row>
    <row r="319" spans="1:7" hidden="1">
      <c r="A319" s="1" t="s">
        <v>227</v>
      </c>
      <c r="B319" s="1" t="s">
        <v>290</v>
      </c>
      <c r="C319" s="1">
        <v>2021</v>
      </c>
      <c r="D319" s="1" t="s">
        <v>55</v>
      </c>
      <c r="E319" s="1">
        <v>39</v>
      </c>
      <c r="F319" s="1" t="s">
        <v>50</v>
      </c>
      <c r="G319" s="10">
        <v>39</v>
      </c>
    </row>
    <row r="320" spans="1:7" hidden="1">
      <c r="A320" s="1" t="s">
        <v>227</v>
      </c>
      <c r="B320" s="1" t="s">
        <v>290</v>
      </c>
      <c r="C320" s="1">
        <v>2021</v>
      </c>
      <c r="D320" s="1" t="s">
        <v>56</v>
      </c>
      <c r="E320" s="1">
        <v>40</v>
      </c>
      <c r="F320" s="1" t="s">
        <v>50</v>
      </c>
      <c r="G320" s="10">
        <v>789</v>
      </c>
    </row>
    <row r="321" spans="1:7" hidden="1">
      <c r="A321" s="1" t="s">
        <v>227</v>
      </c>
      <c r="B321" s="1" t="s">
        <v>290</v>
      </c>
      <c r="C321" s="1">
        <v>2021</v>
      </c>
      <c r="D321" s="1" t="s">
        <v>57</v>
      </c>
      <c r="E321" s="1">
        <v>41</v>
      </c>
      <c r="F321" s="1" t="s">
        <v>50</v>
      </c>
      <c r="G321" s="10">
        <v>54</v>
      </c>
    </row>
    <row r="322" spans="1:7" hidden="1">
      <c r="A322" s="1" t="s">
        <v>227</v>
      </c>
      <c r="B322" s="1" t="s">
        <v>290</v>
      </c>
      <c r="C322" s="1">
        <v>2021</v>
      </c>
      <c r="D322" s="1" t="s">
        <v>58</v>
      </c>
      <c r="E322" s="1">
        <v>42</v>
      </c>
      <c r="F322" s="1" t="s">
        <v>50</v>
      </c>
      <c r="G322" s="10">
        <v>0</v>
      </c>
    </row>
    <row r="323" spans="1:7" hidden="1">
      <c r="A323" s="1" t="s">
        <v>227</v>
      </c>
      <c r="B323" s="1" t="s">
        <v>290</v>
      </c>
      <c r="C323" s="1">
        <v>2021</v>
      </c>
      <c r="D323" s="1" t="s">
        <v>59</v>
      </c>
      <c r="E323" s="1">
        <v>43</v>
      </c>
      <c r="F323" s="1" t="s">
        <v>50</v>
      </c>
      <c r="G323" s="10">
        <v>9</v>
      </c>
    </row>
    <row r="324" spans="1:7" hidden="1">
      <c r="A324" s="1" t="s">
        <v>227</v>
      </c>
      <c r="B324" s="1" t="s">
        <v>290</v>
      </c>
      <c r="C324" s="1">
        <v>2021</v>
      </c>
      <c r="D324" s="1" t="s">
        <v>60</v>
      </c>
      <c r="E324" s="1">
        <v>44</v>
      </c>
      <c r="F324" s="1" t="s">
        <v>48</v>
      </c>
      <c r="G324" s="10">
        <v>1620</v>
      </c>
    </row>
    <row r="325" spans="1:7" hidden="1">
      <c r="A325" s="1" t="s">
        <v>227</v>
      </c>
      <c r="B325" s="1" t="s">
        <v>290</v>
      </c>
      <c r="C325" s="1">
        <v>2021</v>
      </c>
      <c r="D325" s="1" t="s">
        <v>61</v>
      </c>
      <c r="E325" s="1">
        <v>45</v>
      </c>
      <c r="F325" s="1" t="s">
        <v>50</v>
      </c>
      <c r="G325" s="10">
        <v>1219</v>
      </c>
    </row>
    <row r="326" spans="1:7" hidden="1">
      <c r="A326" s="1" t="s">
        <v>213</v>
      </c>
      <c r="B326" s="1" t="s">
        <v>277</v>
      </c>
      <c r="C326" s="1">
        <v>2021</v>
      </c>
      <c r="D326" s="1" t="s">
        <v>47</v>
      </c>
      <c r="E326" s="1">
        <v>34</v>
      </c>
      <c r="F326" s="1" t="s">
        <v>48</v>
      </c>
      <c r="G326" s="10">
        <v>18648</v>
      </c>
    </row>
    <row r="327" spans="1:7" hidden="1">
      <c r="A327" s="1" t="s">
        <v>213</v>
      </c>
      <c r="B327" s="1" t="s">
        <v>277</v>
      </c>
      <c r="C327" s="1">
        <v>2021</v>
      </c>
      <c r="D327" s="1" t="s">
        <v>49</v>
      </c>
      <c r="E327" s="1">
        <v>35</v>
      </c>
      <c r="F327" s="1" t="s">
        <v>50</v>
      </c>
      <c r="G327" s="10">
        <v>20265</v>
      </c>
    </row>
    <row r="328" spans="1:7" hidden="1">
      <c r="A328" s="1" t="s">
        <v>213</v>
      </c>
      <c r="B328" s="1" t="s">
        <v>277</v>
      </c>
      <c r="C328" s="1">
        <v>2021</v>
      </c>
      <c r="D328" s="1" t="s">
        <v>51</v>
      </c>
      <c r="E328" s="1">
        <v>36</v>
      </c>
      <c r="F328" s="1" t="s">
        <v>52</v>
      </c>
      <c r="G328" s="10">
        <v>0</v>
      </c>
    </row>
    <row r="329" spans="1:7" hidden="1">
      <c r="A329" s="1" t="s">
        <v>213</v>
      </c>
      <c r="B329" s="1" t="s">
        <v>277</v>
      </c>
      <c r="C329" s="1">
        <v>2021</v>
      </c>
      <c r="D329" s="1" t="s">
        <v>53</v>
      </c>
      <c r="E329" s="1">
        <v>37</v>
      </c>
      <c r="F329" s="1" t="s">
        <v>50</v>
      </c>
      <c r="G329" s="10">
        <v>17</v>
      </c>
    </row>
    <row r="330" spans="1:7" hidden="1">
      <c r="A330" s="1" t="s">
        <v>213</v>
      </c>
      <c r="B330" s="1" t="s">
        <v>277</v>
      </c>
      <c r="C330" s="1">
        <v>2021</v>
      </c>
      <c r="D330" s="1" t="s">
        <v>54</v>
      </c>
      <c r="E330" s="1">
        <v>38</v>
      </c>
      <c r="F330" s="1" t="s">
        <v>50</v>
      </c>
      <c r="G330" s="10">
        <f>SUM(G331:G333)</f>
        <v>158</v>
      </c>
    </row>
    <row r="331" spans="1:7" hidden="1">
      <c r="A331" s="1" t="s">
        <v>213</v>
      </c>
      <c r="B331" s="1" t="s">
        <v>277</v>
      </c>
      <c r="C331" s="1">
        <v>2021</v>
      </c>
      <c r="D331" s="1" t="s">
        <v>55</v>
      </c>
      <c r="E331" s="1">
        <v>39</v>
      </c>
      <c r="F331" s="1" t="s">
        <v>50</v>
      </c>
      <c r="G331" s="10">
        <v>19</v>
      </c>
    </row>
    <row r="332" spans="1:7" hidden="1">
      <c r="A332" s="1" t="s">
        <v>213</v>
      </c>
      <c r="B332" s="1" t="s">
        <v>277</v>
      </c>
      <c r="C332" s="1">
        <v>2021</v>
      </c>
      <c r="D332" s="1" t="s">
        <v>56</v>
      </c>
      <c r="E332" s="1">
        <v>40</v>
      </c>
      <c r="F332" s="1" t="s">
        <v>50</v>
      </c>
      <c r="G332" s="10">
        <v>96</v>
      </c>
    </row>
    <row r="333" spans="1:7" hidden="1">
      <c r="A333" s="1" t="s">
        <v>213</v>
      </c>
      <c r="B333" s="1" t="s">
        <v>277</v>
      </c>
      <c r="C333" s="1">
        <v>2021</v>
      </c>
      <c r="D333" s="1" t="s">
        <v>57</v>
      </c>
      <c r="E333" s="1">
        <v>41</v>
      </c>
      <c r="F333" s="1" t="s">
        <v>50</v>
      </c>
      <c r="G333" s="10">
        <v>43</v>
      </c>
    </row>
    <row r="334" spans="1:7" hidden="1">
      <c r="A334" s="1" t="s">
        <v>213</v>
      </c>
      <c r="B334" s="1" t="s">
        <v>277</v>
      </c>
      <c r="C334" s="1">
        <v>2021</v>
      </c>
      <c r="D334" s="1" t="s">
        <v>58</v>
      </c>
      <c r="E334" s="1">
        <v>42</v>
      </c>
      <c r="F334" s="1" t="s">
        <v>50</v>
      </c>
      <c r="G334" s="10">
        <v>168</v>
      </c>
    </row>
    <row r="335" spans="1:7" hidden="1">
      <c r="A335" s="1" t="s">
        <v>213</v>
      </c>
      <c r="B335" s="1" t="s">
        <v>277</v>
      </c>
      <c r="C335" s="1">
        <v>2021</v>
      </c>
      <c r="D335" s="1" t="s">
        <v>59</v>
      </c>
      <c r="E335" s="1">
        <v>43</v>
      </c>
      <c r="F335" s="1" t="s">
        <v>50</v>
      </c>
      <c r="G335" s="10">
        <v>37</v>
      </c>
    </row>
    <row r="336" spans="1:7" hidden="1">
      <c r="A336" s="1" t="s">
        <v>213</v>
      </c>
      <c r="B336" s="1" t="s">
        <v>277</v>
      </c>
      <c r="C336" s="1">
        <v>2021</v>
      </c>
      <c r="D336" s="1" t="s">
        <v>60</v>
      </c>
      <c r="E336" s="1">
        <v>44</v>
      </c>
      <c r="F336" s="1" t="s">
        <v>48</v>
      </c>
      <c r="G336" s="10">
        <v>26773</v>
      </c>
    </row>
    <row r="337" spans="1:7" hidden="1">
      <c r="A337" s="1" t="s">
        <v>213</v>
      </c>
      <c r="B337" s="1" t="s">
        <v>277</v>
      </c>
      <c r="C337" s="1">
        <v>2021</v>
      </c>
      <c r="D337" s="1" t="s">
        <v>61</v>
      </c>
      <c r="E337" s="1">
        <v>45</v>
      </c>
      <c r="F337" s="1" t="s">
        <v>50</v>
      </c>
      <c r="G337" s="10">
        <v>2914</v>
      </c>
    </row>
    <row r="338" spans="1:7" hidden="1">
      <c r="A338" s="1" t="s">
        <v>285</v>
      </c>
      <c r="B338" s="1" t="s">
        <v>283</v>
      </c>
      <c r="C338" s="1">
        <v>2021</v>
      </c>
      <c r="D338" s="1" t="s">
        <v>47</v>
      </c>
      <c r="E338" s="1">
        <v>34</v>
      </c>
      <c r="F338" s="1" t="s">
        <v>48</v>
      </c>
      <c r="G338" s="10">
        <v>83353</v>
      </c>
    </row>
    <row r="339" spans="1:7" hidden="1">
      <c r="A339" s="1" t="s">
        <v>285</v>
      </c>
      <c r="B339" s="1" t="s">
        <v>283</v>
      </c>
      <c r="C339" s="1">
        <v>2021</v>
      </c>
      <c r="D339" s="1" t="s">
        <v>49</v>
      </c>
      <c r="E339" s="1">
        <v>35</v>
      </c>
      <c r="F339" s="1" t="s">
        <v>50</v>
      </c>
      <c r="G339" s="10">
        <v>429936</v>
      </c>
    </row>
    <row r="340" spans="1:7" hidden="1">
      <c r="A340" s="1" t="s">
        <v>285</v>
      </c>
      <c r="B340" s="1" t="s">
        <v>283</v>
      </c>
      <c r="C340" s="1">
        <v>2021</v>
      </c>
      <c r="D340" s="1" t="s">
        <v>51</v>
      </c>
      <c r="E340" s="1">
        <v>36</v>
      </c>
      <c r="F340" s="1" t="s">
        <v>52</v>
      </c>
      <c r="G340" s="10">
        <v>0</v>
      </c>
    </row>
    <row r="341" spans="1:7" hidden="1">
      <c r="A341" s="1" t="s">
        <v>285</v>
      </c>
      <c r="B341" s="1" t="s">
        <v>283</v>
      </c>
      <c r="C341" s="1">
        <v>2021</v>
      </c>
      <c r="D341" s="1" t="s">
        <v>53</v>
      </c>
      <c r="E341" s="1">
        <v>37</v>
      </c>
      <c r="F341" s="1" t="s">
        <v>50</v>
      </c>
      <c r="G341" s="10">
        <v>20</v>
      </c>
    </row>
    <row r="342" spans="1:7" hidden="1">
      <c r="A342" s="1" t="s">
        <v>285</v>
      </c>
      <c r="B342" s="1" t="s">
        <v>283</v>
      </c>
      <c r="C342" s="1">
        <v>2021</v>
      </c>
      <c r="D342" s="1" t="s">
        <v>54</v>
      </c>
      <c r="E342" s="1">
        <v>38</v>
      </c>
      <c r="F342" s="1" t="s">
        <v>50</v>
      </c>
      <c r="G342" s="10">
        <f>SUM(G343:G345)</f>
        <v>3208</v>
      </c>
    </row>
    <row r="343" spans="1:7" hidden="1">
      <c r="A343" s="1" t="s">
        <v>285</v>
      </c>
      <c r="B343" s="1" t="s">
        <v>283</v>
      </c>
      <c r="C343" s="1">
        <v>2021</v>
      </c>
      <c r="D343" s="1" t="s">
        <v>55</v>
      </c>
      <c r="E343" s="1">
        <v>39</v>
      </c>
      <c r="F343" s="1" t="s">
        <v>50</v>
      </c>
      <c r="G343" s="10">
        <v>885</v>
      </c>
    </row>
    <row r="344" spans="1:7" hidden="1">
      <c r="A344" s="1" t="s">
        <v>285</v>
      </c>
      <c r="B344" s="1" t="s">
        <v>283</v>
      </c>
      <c r="C344" s="1">
        <v>2021</v>
      </c>
      <c r="D344" s="1" t="s">
        <v>56</v>
      </c>
      <c r="E344" s="1">
        <v>40</v>
      </c>
      <c r="F344" s="1" t="s">
        <v>50</v>
      </c>
      <c r="G344" s="10">
        <v>2061</v>
      </c>
    </row>
    <row r="345" spans="1:7" hidden="1">
      <c r="A345" s="1" t="s">
        <v>285</v>
      </c>
      <c r="B345" s="1" t="s">
        <v>283</v>
      </c>
      <c r="C345" s="1">
        <v>2021</v>
      </c>
      <c r="D345" s="1" t="s">
        <v>57</v>
      </c>
      <c r="E345" s="1">
        <v>41</v>
      </c>
      <c r="F345" s="1" t="s">
        <v>50</v>
      </c>
      <c r="G345" s="10">
        <v>262</v>
      </c>
    </row>
    <row r="346" spans="1:7" hidden="1">
      <c r="A346" s="1" t="s">
        <v>285</v>
      </c>
      <c r="B346" s="1" t="s">
        <v>283</v>
      </c>
      <c r="C346" s="1">
        <v>2021</v>
      </c>
      <c r="D346" s="1" t="s">
        <v>58</v>
      </c>
      <c r="E346" s="1">
        <v>42</v>
      </c>
      <c r="F346" s="1" t="s">
        <v>50</v>
      </c>
      <c r="G346" s="10">
        <v>26</v>
      </c>
    </row>
    <row r="347" spans="1:7" hidden="1">
      <c r="A347" s="1" t="s">
        <v>285</v>
      </c>
      <c r="B347" s="1" t="s">
        <v>283</v>
      </c>
      <c r="C347" s="1">
        <v>2021</v>
      </c>
      <c r="D347" s="1" t="s">
        <v>59</v>
      </c>
      <c r="E347" s="1">
        <v>43</v>
      </c>
      <c r="F347" s="1" t="s">
        <v>50</v>
      </c>
      <c r="G347" s="10">
        <v>37</v>
      </c>
    </row>
    <row r="348" spans="1:7" hidden="1">
      <c r="A348" s="1" t="s">
        <v>285</v>
      </c>
      <c r="B348" s="1" t="s">
        <v>283</v>
      </c>
      <c r="C348" s="1">
        <v>2021</v>
      </c>
      <c r="D348" s="1" t="s">
        <v>60</v>
      </c>
      <c r="E348" s="1">
        <v>44</v>
      </c>
      <c r="F348" s="1" t="s">
        <v>48</v>
      </c>
      <c r="G348" s="10">
        <v>30220</v>
      </c>
    </row>
    <row r="349" spans="1:7" hidden="1">
      <c r="A349" s="1" t="s">
        <v>285</v>
      </c>
      <c r="B349" s="1" t="s">
        <v>283</v>
      </c>
      <c r="C349" s="1">
        <v>2021</v>
      </c>
      <c r="D349" s="1" t="s">
        <v>61</v>
      </c>
      <c r="E349" s="1">
        <v>45</v>
      </c>
      <c r="F349" s="1" t="s">
        <v>50</v>
      </c>
      <c r="G349" s="10">
        <v>6737</v>
      </c>
    </row>
    <row r="350" spans="1:7" hidden="1">
      <c r="A350" s="1" t="s">
        <v>187</v>
      </c>
      <c r="B350" s="1" t="s">
        <v>295</v>
      </c>
      <c r="C350" s="1">
        <v>2021</v>
      </c>
      <c r="D350" s="1" t="s">
        <v>47</v>
      </c>
      <c r="E350" s="1">
        <v>34</v>
      </c>
      <c r="F350" s="1" t="s">
        <v>48</v>
      </c>
      <c r="G350" s="10">
        <v>68653</v>
      </c>
    </row>
    <row r="351" spans="1:7" hidden="1">
      <c r="A351" s="1" t="s">
        <v>187</v>
      </c>
      <c r="B351" s="1" t="s">
        <v>295</v>
      </c>
      <c r="C351" s="1">
        <v>2021</v>
      </c>
      <c r="D351" s="1" t="s">
        <v>49</v>
      </c>
      <c r="E351" s="1">
        <v>35</v>
      </c>
      <c r="F351" s="1" t="s">
        <v>50</v>
      </c>
      <c r="G351" s="10">
        <v>158922</v>
      </c>
    </row>
    <row r="352" spans="1:7" hidden="1">
      <c r="A352" s="1" t="s">
        <v>187</v>
      </c>
      <c r="B352" s="1" t="s">
        <v>295</v>
      </c>
      <c r="C352" s="1">
        <v>2021</v>
      </c>
      <c r="D352" s="1" t="s">
        <v>51</v>
      </c>
      <c r="E352" s="1">
        <v>36</v>
      </c>
      <c r="F352" s="1" t="s">
        <v>52</v>
      </c>
      <c r="G352" s="10">
        <v>36000</v>
      </c>
    </row>
    <row r="353" spans="1:7" hidden="1">
      <c r="A353" s="1" t="s">
        <v>187</v>
      </c>
      <c r="B353" s="1" t="s">
        <v>295</v>
      </c>
      <c r="C353" s="1">
        <v>2021</v>
      </c>
      <c r="D353" s="1" t="s">
        <v>53</v>
      </c>
      <c r="E353" s="1">
        <v>37</v>
      </c>
      <c r="F353" s="1" t="s">
        <v>50</v>
      </c>
      <c r="G353" s="10">
        <v>5</v>
      </c>
    </row>
    <row r="354" spans="1:7" hidden="1">
      <c r="A354" s="1" t="s">
        <v>187</v>
      </c>
      <c r="B354" s="1" t="s">
        <v>295</v>
      </c>
      <c r="C354" s="1">
        <v>2021</v>
      </c>
      <c r="D354" s="1" t="s">
        <v>54</v>
      </c>
      <c r="E354" s="1">
        <v>38</v>
      </c>
      <c r="F354" s="1" t="s">
        <v>50</v>
      </c>
      <c r="G354" s="10">
        <f>SUM(G355:G357)</f>
        <v>1685</v>
      </c>
    </row>
    <row r="355" spans="1:7" hidden="1">
      <c r="A355" s="1" t="s">
        <v>187</v>
      </c>
      <c r="B355" s="1" t="s">
        <v>295</v>
      </c>
      <c r="C355" s="1">
        <v>2021</v>
      </c>
      <c r="D355" s="1" t="s">
        <v>55</v>
      </c>
      <c r="E355" s="1">
        <v>39</v>
      </c>
      <c r="F355" s="1" t="s">
        <v>50</v>
      </c>
      <c r="G355" s="10">
        <v>183</v>
      </c>
    </row>
    <row r="356" spans="1:7" hidden="1">
      <c r="A356" s="1" t="s">
        <v>187</v>
      </c>
      <c r="B356" s="1" t="s">
        <v>295</v>
      </c>
      <c r="C356" s="1">
        <v>2021</v>
      </c>
      <c r="D356" s="1" t="s">
        <v>56</v>
      </c>
      <c r="E356" s="1">
        <v>40</v>
      </c>
      <c r="F356" s="1" t="s">
        <v>50</v>
      </c>
      <c r="G356" s="10">
        <v>1300</v>
      </c>
    </row>
    <row r="357" spans="1:7" hidden="1">
      <c r="A357" s="1" t="s">
        <v>187</v>
      </c>
      <c r="B357" s="1" t="s">
        <v>295</v>
      </c>
      <c r="C357" s="1">
        <v>2021</v>
      </c>
      <c r="D357" s="1" t="s">
        <v>57</v>
      </c>
      <c r="E357" s="1">
        <v>41</v>
      </c>
      <c r="F357" s="1" t="s">
        <v>50</v>
      </c>
      <c r="G357" s="10">
        <v>202</v>
      </c>
    </row>
    <row r="358" spans="1:7" hidden="1">
      <c r="A358" s="1" t="s">
        <v>187</v>
      </c>
      <c r="B358" s="1" t="s">
        <v>295</v>
      </c>
      <c r="C358" s="1">
        <v>2021</v>
      </c>
      <c r="D358" s="1" t="s">
        <v>58</v>
      </c>
      <c r="E358" s="1">
        <v>42</v>
      </c>
      <c r="F358" s="1" t="s">
        <v>50</v>
      </c>
      <c r="G358" s="10">
        <v>902</v>
      </c>
    </row>
    <row r="359" spans="1:7" hidden="1">
      <c r="A359" s="1" t="s">
        <v>187</v>
      </c>
      <c r="B359" s="1" t="s">
        <v>295</v>
      </c>
      <c r="C359" s="1">
        <v>2021</v>
      </c>
      <c r="D359" s="1" t="s">
        <v>59</v>
      </c>
      <c r="E359" s="1">
        <v>43</v>
      </c>
      <c r="F359" s="1" t="s">
        <v>50</v>
      </c>
      <c r="G359" s="10">
        <v>250</v>
      </c>
    </row>
    <row r="360" spans="1:7" hidden="1">
      <c r="A360" s="1" t="s">
        <v>187</v>
      </c>
      <c r="B360" s="1" t="s">
        <v>295</v>
      </c>
      <c r="C360" s="1">
        <v>2021</v>
      </c>
      <c r="D360" s="1" t="s">
        <v>60</v>
      </c>
      <c r="E360" s="1">
        <v>44</v>
      </c>
      <c r="F360" s="1" t="s">
        <v>48</v>
      </c>
      <c r="G360" s="10">
        <v>6557</v>
      </c>
    </row>
    <row r="361" spans="1:7" hidden="1">
      <c r="A361" s="1" t="s">
        <v>187</v>
      </c>
      <c r="B361" s="1" t="s">
        <v>295</v>
      </c>
      <c r="C361" s="1">
        <v>2021</v>
      </c>
      <c r="D361" s="1" t="s">
        <v>61</v>
      </c>
      <c r="E361" s="1">
        <v>45</v>
      </c>
      <c r="F361" s="1" t="s">
        <v>50</v>
      </c>
      <c r="G361" s="10">
        <v>6069</v>
      </c>
    </row>
    <row r="362" spans="1:7" hidden="1">
      <c r="A362" s="1" t="s">
        <v>208</v>
      </c>
      <c r="B362" s="1" t="s">
        <v>296</v>
      </c>
      <c r="C362" s="1">
        <v>2021</v>
      </c>
      <c r="D362" s="1" t="s">
        <v>47</v>
      </c>
      <c r="E362" s="1">
        <v>34</v>
      </c>
      <c r="F362" s="1" t="s">
        <v>48</v>
      </c>
      <c r="G362" s="10">
        <v>22365</v>
      </c>
    </row>
    <row r="363" spans="1:7" hidden="1">
      <c r="A363" s="1" t="s">
        <v>208</v>
      </c>
      <c r="B363" s="1" t="s">
        <v>296</v>
      </c>
      <c r="C363" s="1">
        <v>2021</v>
      </c>
      <c r="D363" s="1" t="s">
        <v>49</v>
      </c>
      <c r="E363" s="1">
        <v>35</v>
      </c>
      <c r="F363" s="1" t="s">
        <v>50</v>
      </c>
      <c r="G363" s="10">
        <v>25697</v>
      </c>
    </row>
    <row r="364" spans="1:7" hidden="1">
      <c r="A364" s="1" t="s">
        <v>208</v>
      </c>
      <c r="B364" s="1" t="s">
        <v>296</v>
      </c>
      <c r="C364" s="1">
        <v>2021</v>
      </c>
      <c r="D364" s="1" t="s">
        <v>51</v>
      </c>
      <c r="E364" s="1">
        <v>36</v>
      </c>
      <c r="F364" s="1" t="s">
        <v>52</v>
      </c>
      <c r="G364" s="10">
        <v>310194</v>
      </c>
    </row>
    <row r="365" spans="1:7" hidden="1">
      <c r="A365" s="1" t="s">
        <v>208</v>
      </c>
      <c r="B365" s="1" t="s">
        <v>296</v>
      </c>
      <c r="C365" s="1">
        <v>2021</v>
      </c>
      <c r="D365" s="1" t="s">
        <v>53</v>
      </c>
      <c r="E365" s="1">
        <v>37</v>
      </c>
      <c r="F365" s="1" t="s">
        <v>50</v>
      </c>
      <c r="G365" s="10">
        <v>2</v>
      </c>
    </row>
    <row r="366" spans="1:7" hidden="1">
      <c r="A366" s="1" t="s">
        <v>208</v>
      </c>
      <c r="B366" s="1" t="s">
        <v>296</v>
      </c>
      <c r="C366" s="1">
        <v>2021</v>
      </c>
      <c r="D366" s="1" t="s">
        <v>54</v>
      </c>
      <c r="E366" s="1">
        <v>38</v>
      </c>
      <c r="F366" s="1" t="s">
        <v>50</v>
      </c>
      <c r="G366" s="10">
        <f>SUM(G367:G369)</f>
        <v>112</v>
      </c>
    </row>
    <row r="367" spans="1:7" hidden="1">
      <c r="A367" s="1" t="s">
        <v>208</v>
      </c>
      <c r="B367" s="1" t="s">
        <v>296</v>
      </c>
      <c r="C367" s="1">
        <v>2021</v>
      </c>
      <c r="D367" s="1" t="s">
        <v>55</v>
      </c>
      <c r="E367" s="1">
        <v>39</v>
      </c>
      <c r="F367" s="1" t="s">
        <v>50</v>
      </c>
      <c r="G367" s="10">
        <v>9</v>
      </c>
    </row>
    <row r="368" spans="1:7" hidden="1">
      <c r="A368" s="1" t="s">
        <v>208</v>
      </c>
      <c r="B368" s="1" t="s">
        <v>296</v>
      </c>
      <c r="C368" s="1">
        <v>2021</v>
      </c>
      <c r="D368" s="1" t="s">
        <v>56</v>
      </c>
      <c r="E368" s="1">
        <v>40</v>
      </c>
      <c r="F368" s="1" t="s">
        <v>50</v>
      </c>
      <c r="G368" s="10">
        <v>45</v>
      </c>
    </row>
    <row r="369" spans="1:7" hidden="1">
      <c r="A369" s="1" t="s">
        <v>208</v>
      </c>
      <c r="B369" s="1" t="s">
        <v>296</v>
      </c>
      <c r="C369" s="1">
        <v>2021</v>
      </c>
      <c r="D369" s="1" t="s">
        <v>57</v>
      </c>
      <c r="E369" s="1">
        <v>41</v>
      </c>
      <c r="F369" s="1" t="s">
        <v>50</v>
      </c>
      <c r="G369" s="10">
        <v>58</v>
      </c>
    </row>
    <row r="370" spans="1:7" hidden="1">
      <c r="A370" s="1" t="s">
        <v>208</v>
      </c>
      <c r="B370" s="1" t="s">
        <v>296</v>
      </c>
      <c r="C370" s="1">
        <v>2021</v>
      </c>
      <c r="D370" s="1" t="s">
        <v>58</v>
      </c>
      <c r="E370" s="1">
        <v>42</v>
      </c>
      <c r="F370" s="1" t="s">
        <v>50</v>
      </c>
      <c r="G370" s="10">
        <v>31</v>
      </c>
    </row>
    <row r="371" spans="1:7" hidden="1">
      <c r="A371" s="1" t="s">
        <v>208</v>
      </c>
      <c r="B371" s="1" t="s">
        <v>296</v>
      </c>
      <c r="C371" s="1">
        <v>2021</v>
      </c>
      <c r="D371" s="1" t="s">
        <v>59</v>
      </c>
      <c r="E371" s="1">
        <v>43</v>
      </c>
      <c r="F371" s="1" t="s">
        <v>50</v>
      </c>
      <c r="G371" s="10">
        <v>29</v>
      </c>
    </row>
    <row r="372" spans="1:7" hidden="1">
      <c r="A372" s="1" t="s">
        <v>208</v>
      </c>
      <c r="B372" s="1" t="s">
        <v>296</v>
      </c>
      <c r="C372" s="1">
        <v>2021</v>
      </c>
      <c r="D372" s="1" t="s">
        <v>60</v>
      </c>
      <c r="E372" s="1">
        <v>44</v>
      </c>
      <c r="F372" s="1" t="s">
        <v>48</v>
      </c>
      <c r="G372" s="10">
        <v>46904</v>
      </c>
    </row>
    <row r="373" spans="1:7" hidden="1">
      <c r="A373" s="1" t="s">
        <v>208</v>
      </c>
      <c r="B373" s="1" t="s">
        <v>296</v>
      </c>
      <c r="C373" s="1">
        <v>2021</v>
      </c>
      <c r="D373" s="1" t="s">
        <v>61</v>
      </c>
      <c r="E373" s="1">
        <v>45</v>
      </c>
      <c r="F373" s="1" t="s">
        <v>50</v>
      </c>
      <c r="G373" s="10">
        <v>9250</v>
      </c>
    </row>
    <row r="374" spans="1:7" hidden="1">
      <c r="A374" s="1" t="s">
        <v>225</v>
      </c>
      <c r="B374" s="1" t="s">
        <v>290</v>
      </c>
      <c r="C374" s="1">
        <v>2021</v>
      </c>
      <c r="D374" s="1" t="s">
        <v>47</v>
      </c>
      <c r="E374" s="1">
        <v>34</v>
      </c>
      <c r="F374" s="1" t="s">
        <v>48</v>
      </c>
      <c r="G374" s="10">
        <v>27930</v>
      </c>
    </row>
    <row r="375" spans="1:7" hidden="1">
      <c r="A375" s="1" t="s">
        <v>225</v>
      </c>
      <c r="B375" s="1" t="s">
        <v>290</v>
      </c>
      <c r="C375" s="1">
        <v>2021</v>
      </c>
      <c r="D375" s="1" t="s">
        <v>49</v>
      </c>
      <c r="E375" s="1">
        <v>35</v>
      </c>
      <c r="F375" s="1" t="s">
        <v>50</v>
      </c>
      <c r="G375" s="10">
        <v>39102</v>
      </c>
    </row>
    <row r="376" spans="1:7" hidden="1">
      <c r="A376" s="1" t="s">
        <v>225</v>
      </c>
      <c r="B376" s="1" t="s">
        <v>290</v>
      </c>
      <c r="C376" s="1">
        <v>2021</v>
      </c>
      <c r="D376" s="1" t="s">
        <v>51</v>
      </c>
      <c r="E376" s="1">
        <v>36</v>
      </c>
      <c r="F376" s="1" t="s">
        <v>52</v>
      </c>
      <c r="G376" s="10">
        <v>2271030</v>
      </c>
    </row>
    <row r="377" spans="1:7" hidden="1">
      <c r="A377" s="1" t="s">
        <v>225</v>
      </c>
      <c r="B377" s="1" t="s">
        <v>290</v>
      </c>
      <c r="C377" s="1">
        <v>2021</v>
      </c>
      <c r="D377" s="1" t="s">
        <v>53</v>
      </c>
      <c r="E377" s="1">
        <v>37</v>
      </c>
      <c r="F377" s="1" t="s">
        <v>50</v>
      </c>
      <c r="G377" s="10">
        <v>20</v>
      </c>
    </row>
    <row r="378" spans="1:7" hidden="1">
      <c r="A378" s="1" t="s">
        <v>225</v>
      </c>
      <c r="B378" s="1" t="s">
        <v>290</v>
      </c>
      <c r="C378" s="1">
        <v>2021</v>
      </c>
      <c r="D378" s="1" t="s">
        <v>54</v>
      </c>
      <c r="E378" s="1">
        <v>38</v>
      </c>
      <c r="F378" s="1" t="s">
        <v>50</v>
      </c>
      <c r="G378" s="10">
        <f>SUM(G379:G381)</f>
        <v>430</v>
      </c>
    </row>
    <row r="379" spans="1:7" hidden="1">
      <c r="A379" s="1" t="s">
        <v>225</v>
      </c>
      <c r="B379" s="1" t="s">
        <v>290</v>
      </c>
      <c r="C379" s="1">
        <v>2021</v>
      </c>
      <c r="D379" s="1" t="s">
        <v>55</v>
      </c>
      <c r="E379" s="1">
        <v>39</v>
      </c>
      <c r="F379" s="1" t="s">
        <v>50</v>
      </c>
      <c r="G379" s="10">
        <v>108</v>
      </c>
    </row>
    <row r="380" spans="1:7" hidden="1">
      <c r="A380" s="1" t="s">
        <v>225</v>
      </c>
      <c r="B380" s="1" t="s">
        <v>290</v>
      </c>
      <c r="C380" s="1">
        <v>2021</v>
      </c>
      <c r="D380" s="1" t="s">
        <v>56</v>
      </c>
      <c r="E380" s="1">
        <v>40</v>
      </c>
      <c r="F380" s="1" t="s">
        <v>50</v>
      </c>
      <c r="G380" s="10">
        <v>246</v>
      </c>
    </row>
    <row r="381" spans="1:7" hidden="1">
      <c r="A381" s="1" t="s">
        <v>225</v>
      </c>
      <c r="B381" s="1" t="s">
        <v>290</v>
      </c>
      <c r="C381" s="1">
        <v>2021</v>
      </c>
      <c r="D381" s="1" t="s">
        <v>57</v>
      </c>
      <c r="E381" s="1">
        <v>41</v>
      </c>
      <c r="F381" s="1" t="s">
        <v>50</v>
      </c>
      <c r="G381" s="10">
        <v>76</v>
      </c>
    </row>
    <row r="382" spans="1:7" hidden="1">
      <c r="A382" s="1" t="s">
        <v>225</v>
      </c>
      <c r="B382" s="1" t="s">
        <v>290</v>
      </c>
      <c r="C382" s="1">
        <v>2021</v>
      </c>
      <c r="D382" s="1" t="s">
        <v>58</v>
      </c>
      <c r="E382" s="1">
        <v>42</v>
      </c>
      <c r="F382" s="1" t="s">
        <v>50</v>
      </c>
      <c r="G382" s="10">
        <v>34</v>
      </c>
    </row>
    <row r="383" spans="1:7" hidden="1">
      <c r="A383" s="1" t="s">
        <v>225</v>
      </c>
      <c r="B383" s="1" t="s">
        <v>290</v>
      </c>
      <c r="C383" s="1">
        <v>2021</v>
      </c>
      <c r="D383" s="1" t="s">
        <v>59</v>
      </c>
      <c r="E383" s="1">
        <v>43</v>
      </c>
      <c r="F383" s="1" t="s">
        <v>50</v>
      </c>
      <c r="G383" s="10">
        <v>51</v>
      </c>
    </row>
    <row r="384" spans="1:7" hidden="1">
      <c r="A384" s="1" t="s">
        <v>225</v>
      </c>
      <c r="B384" s="1" t="s">
        <v>290</v>
      </c>
      <c r="C384" s="1">
        <v>2021</v>
      </c>
      <c r="D384" s="1" t="s">
        <v>60</v>
      </c>
      <c r="E384" s="1">
        <v>44</v>
      </c>
      <c r="F384" s="1" t="s">
        <v>48</v>
      </c>
      <c r="G384" s="10">
        <v>106709</v>
      </c>
    </row>
    <row r="385" spans="1:7" hidden="1">
      <c r="A385" s="1" t="s">
        <v>225</v>
      </c>
      <c r="B385" s="1" t="s">
        <v>290</v>
      </c>
      <c r="C385" s="1">
        <v>2021</v>
      </c>
      <c r="D385" s="1" t="s">
        <v>61</v>
      </c>
      <c r="E385" s="1">
        <v>45</v>
      </c>
      <c r="F385" s="1" t="s">
        <v>50</v>
      </c>
      <c r="G385" s="10">
        <v>10593</v>
      </c>
    </row>
    <row r="386" spans="1:7" hidden="1">
      <c r="A386" s="1" t="s">
        <v>299</v>
      </c>
      <c r="B386" s="1" t="s">
        <v>296</v>
      </c>
      <c r="C386" s="1">
        <v>2021</v>
      </c>
      <c r="D386" s="1" t="s">
        <v>47</v>
      </c>
      <c r="E386" s="1">
        <v>34</v>
      </c>
      <c r="F386" s="1" t="s">
        <v>48</v>
      </c>
      <c r="G386" s="10">
        <v>5241</v>
      </c>
    </row>
    <row r="387" spans="1:7" hidden="1">
      <c r="A387" s="1" t="s">
        <v>299</v>
      </c>
      <c r="B387" s="1" t="s">
        <v>296</v>
      </c>
      <c r="C387" s="1">
        <v>2021</v>
      </c>
      <c r="D387" s="1" t="s">
        <v>49</v>
      </c>
      <c r="E387" s="1">
        <v>35</v>
      </c>
      <c r="F387" s="1" t="s">
        <v>50</v>
      </c>
      <c r="G387" s="10">
        <v>32634</v>
      </c>
    </row>
    <row r="388" spans="1:7" hidden="1">
      <c r="A388" s="1" t="s">
        <v>299</v>
      </c>
      <c r="B388" s="1" t="s">
        <v>296</v>
      </c>
      <c r="C388" s="1">
        <v>2021</v>
      </c>
      <c r="D388" s="1" t="s">
        <v>51</v>
      </c>
      <c r="E388" s="1">
        <v>36</v>
      </c>
      <c r="F388" s="1" t="s">
        <v>52</v>
      </c>
      <c r="G388" s="10">
        <v>3700000</v>
      </c>
    </row>
    <row r="389" spans="1:7" hidden="1">
      <c r="A389" s="1" t="s">
        <v>299</v>
      </c>
      <c r="B389" s="1" t="s">
        <v>296</v>
      </c>
      <c r="C389" s="1">
        <v>2021</v>
      </c>
      <c r="D389" s="1" t="s">
        <v>53</v>
      </c>
      <c r="E389" s="1">
        <v>37</v>
      </c>
      <c r="F389" s="1" t="s">
        <v>50</v>
      </c>
      <c r="G389" s="10">
        <v>43</v>
      </c>
    </row>
    <row r="390" spans="1:7" hidden="1">
      <c r="A390" s="1" t="s">
        <v>299</v>
      </c>
      <c r="B390" s="1" t="s">
        <v>296</v>
      </c>
      <c r="C390" s="1">
        <v>2021</v>
      </c>
      <c r="D390" s="1" t="s">
        <v>54</v>
      </c>
      <c r="E390" s="1">
        <v>38</v>
      </c>
      <c r="F390" s="1" t="s">
        <v>50</v>
      </c>
      <c r="G390" s="10">
        <f>SUM(G391:G393)</f>
        <v>291</v>
      </c>
    </row>
    <row r="391" spans="1:7" hidden="1">
      <c r="A391" s="1" t="s">
        <v>299</v>
      </c>
      <c r="B391" s="1" t="s">
        <v>296</v>
      </c>
      <c r="C391" s="1">
        <v>2021</v>
      </c>
      <c r="D391" s="1" t="s">
        <v>55</v>
      </c>
      <c r="E391" s="1">
        <v>39</v>
      </c>
      <c r="F391" s="1" t="s">
        <v>50</v>
      </c>
      <c r="G391" s="10">
        <v>139</v>
      </c>
    </row>
    <row r="392" spans="1:7" hidden="1">
      <c r="A392" s="1" t="s">
        <v>299</v>
      </c>
      <c r="B392" s="1" t="s">
        <v>296</v>
      </c>
      <c r="C392" s="1">
        <v>2021</v>
      </c>
      <c r="D392" s="1" t="s">
        <v>56</v>
      </c>
      <c r="E392" s="1">
        <v>40</v>
      </c>
      <c r="F392" s="1" t="s">
        <v>50</v>
      </c>
      <c r="G392" s="10">
        <v>125</v>
      </c>
    </row>
    <row r="393" spans="1:7" hidden="1">
      <c r="A393" s="1" t="s">
        <v>299</v>
      </c>
      <c r="B393" s="1" t="s">
        <v>296</v>
      </c>
      <c r="C393" s="1">
        <v>2021</v>
      </c>
      <c r="D393" s="1" t="s">
        <v>57</v>
      </c>
      <c r="E393" s="1">
        <v>41</v>
      </c>
      <c r="F393" s="1" t="s">
        <v>50</v>
      </c>
      <c r="G393" s="10">
        <v>27</v>
      </c>
    </row>
    <row r="394" spans="1:7" hidden="1">
      <c r="A394" s="1" t="s">
        <v>299</v>
      </c>
      <c r="B394" s="1" t="s">
        <v>296</v>
      </c>
      <c r="C394" s="1">
        <v>2021</v>
      </c>
      <c r="D394" s="1" t="s">
        <v>58</v>
      </c>
      <c r="E394" s="1">
        <v>42</v>
      </c>
      <c r="F394" s="1" t="s">
        <v>50</v>
      </c>
      <c r="G394" s="10">
        <v>21</v>
      </c>
    </row>
    <row r="395" spans="1:7" hidden="1">
      <c r="A395" s="1" t="s">
        <v>299</v>
      </c>
      <c r="B395" s="1" t="s">
        <v>296</v>
      </c>
      <c r="C395" s="1">
        <v>2021</v>
      </c>
      <c r="D395" s="1" t="s">
        <v>59</v>
      </c>
      <c r="E395" s="1">
        <v>43</v>
      </c>
      <c r="F395" s="1" t="s">
        <v>50</v>
      </c>
      <c r="G395" s="10">
        <v>7</v>
      </c>
    </row>
    <row r="396" spans="1:7" hidden="1">
      <c r="A396" s="1" t="s">
        <v>299</v>
      </c>
      <c r="B396" s="1" t="s">
        <v>296</v>
      </c>
      <c r="C396" s="1">
        <v>2021</v>
      </c>
      <c r="D396" s="1" t="s">
        <v>60</v>
      </c>
      <c r="E396" s="1">
        <v>44</v>
      </c>
      <c r="F396" s="1" t="s">
        <v>48</v>
      </c>
      <c r="G396" s="10">
        <v>8873</v>
      </c>
    </row>
    <row r="397" spans="1:7" hidden="1">
      <c r="A397" s="1" t="s">
        <v>299</v>
      </c>
      <c r="B397" s="1" t="s">
        <v>296</v>
      </c>
      <c r="C397" s="1">
        <v>2021</v>
      </c>
      <c r="D397" s="1" t="s">
        <v>61</v>
      </c>
      <c r="E397" s="1">
        <v>45</v>
      </c>
      <c r="F397" s="1" t="s">
        <v>50</v>
      </c>
      <c r="G397" s="10">
        <v>3026</v>
      </c>
    </row>
    <row r="398" spans="1:7" hidden="1">
      <c r="A398" s="1" t="s">
        <v>220</v>
      </c>
      <c r="B398" s="1" t="s">
        <v>294</v>
      </c>
      <c r="C398" s="1">
        <v>2021</v>
      </c>
      <c r="D398" s="1" t="s">
        <v>47</v>
      </c>
      <c r="E398" s="1">
        <v>34</v>
      </c>
      <c r="F398" s="1" t="s">
        <v>48</v>
      </c>
      <c r="G398" s="10">
        <v>941718</v>
      </c>
    </row>
    <row r="399" spans="1:7" hidden="1">
      <c r="A399" s="1" t="s">
        <v>220</v>
      </c>
      <c r="B399" s="1" t="s">
        <v>294</v>
      </c>
      <c r="C399" s="1">
        <v>2021</v>
      </c>
      <c r="D399" s="1" t="s">
        <v>49</v>
      </c>
      <c r="E399" s="1">
        <v>35</v>
      </c>
      <c r="F399" s="1" t="s">
        <v>50</v>
      </c>
      <c r="G399" s="10">
        <v>3766872</v>
      </c>
    </row>
    <row r="400" spans="1:7" hidden="1">
      <c r="A400" s="1" t="s">
        <v>220</v>
      </c>
      <c r="B400" s="1" t="s">
        <v>294</v>
      </c>
      <c r="C400" s="1">
        <v>2021</v>
      </c>
      <c r="D400" s="1" t="s">
        <v>51</v>
      </c>
      <c r="E400" s="1">
        <v>36</v>
      </c>
      <c r="F400" s="1" t="s">
        <v>52</v>
      </c>
      <c r="G400" s="10">
        <v>0</v>
      </c>
    </row>
    <row r="401" spans="1:7" hidden="1">
      <c r="A401" s="1" t="s">
        <v>220</v>
      </c>
      <c r="B401" s="1" t="s">
        <v>294</v>
      </c>
      <c r="C401" s="1">
        <v>2021</v>
      </c>
      <c r="D401" s="1" t="s">
        <v>53</v>
      </c>
      <c r="E401" s="1">
        <v>37</v>
      </c>
      <c r="F401" s="1" t="s">
        <v>50</v>
      </c>
      <c r="G401" s="10">
        <v>265</v>
      </c>
    </row>
    <row r="402" spans="1:7" hidden="1">
      <c r="A402" s="1" t="s">
        <v>220</v>
      </c>
      <c r="B402" s="1" t="s">
        <v>294</v>
      </c>
      <c r="C402" s="1">
        <v>2021</v>
      </c>
      <c r="D402" s="1" t="s">
        <v>54</v>
      </c>
      <c r="E402" s="1">
        <v>38</v>
      </c>
      <c r="F402" s="1" t="s">
        <v>50</v>
      </c>
      <c r="G402" s="10">
        <f>SUM(G403:G405)</f>
        <v>538</v>
      </c>
    </row>
    <row r="403" spans="1:7" hidden="1">
      <c r="A403" s="1" t="s">
        <v>220</v>
      </c>
      <c r="B403" s="1" t="s">
        <v>294</v>
      </c>
      <c r="C403" s="1">
        <v>2021</v>
      </c>
      <c r="D403" s="1" t="s">
        <v>55</v>
      </c>
      <c r="E403" s="1">
        <v>39</v>
      </c>
      <c r="F403" s="1" t="s">
        <v>50</v>
      </c>
      <c r="G403" s="10">
        <v>311</v>
      </c>
    </row>
    <row r="404" spans="1:7" hidden="1">
      <c r="A404" s="1" t="s">
        <v>220</v>
      </c>
      <c r="B404" s="1" t="s">
        <v>294</v>
      </c>
      <c r="C404" s="1">
        <v>2021</v>
      </c>
      <c r="D404" s="1" t="s">
        <v>56</v>
      </c>
      <c r="E404" s="1">
        <v>40</v>
      </c>
      <c r="F404" s="1" t="s">
        <v>50</v>
      </c>
      <c r="G404" s="10">
        <v>164</v>
      </c>
    </row>
    <row r="405" spans="1:7" hidden="1">
      <c r="A405" s="1" t="s">
        <v>220</v>
      </c>
      <c r="B405" s="1" t="s">
        <v>294</v>
      </c>
      <c r="C405" s="1">
        <v>2021</v>
      </c>
      <c r="D405" s="1" t="s">
        <v>57</v>
      </c>
      <c r="E405" s="1">
        <v>41</v>
      </c>
      <c r="F405" s="1" t="s">
        <v>50</v>
      </c>
      <c r="G405" s="10">
        <v>63</v>
      </c>
    </row>
    <row r="406" spans="1:7" hidden="1">
      <c r="A406" s="1" t="s">
        <v>220</v>
      </c>
      <c r="B406" s="1" t="s">
        <v>294</v>
      </c>
      <c r="C406" s="1">
        <v>2021</v>
      </c>
      <c r="D406" s="1" t="s">
        <v>58</v>
      </c>
      <c r="E406" s="1">
        <v>42</v>
      </c>
      <c r="F406" s="1" t="s">
        <v>50</v>
      </c>
      <c r="G406" s="10">
        <v>8</v>
      </c>
    </row>
    <row r="407" spans="1:7" hidden="1">
      <c r="A407" s="1" t="s">
        <v>220</v>
      </c>
      <c r="B407" s="1" t="s">
        <v>294</v>
      </c>
      <c r="C407" s="1">
        <v>2021</v>
      </c>
      <c r="D407" s="1" t="s">
        <v>59</v>
      </c>
      <c r="E407" s="1">
        <v>43</v>
      </c>
      <c r="F407" s="1" t="s">
        <v>50</v>
      </c>
      <c r="G407" s="10">
        <v>69</v>
      </c>
    </row>
    <row r="408" spans="1:7" hidden="1">
      <c r="A408" s="1" t="s">
        <v>220</v>
      </c>
      <c r="B408" s="1" t="s">
        <v>294</v>
      </c>
      <c r="C408" s="1">
        <v>2021</v>
      </c>
      <c r="D408" s="1" t="s">
        <v>60</v>
      </c>
      <c r="E408" s="1">
        <v>44</v>
      </c>
      <c r="F408" s="1" t="s">
        <v>48</v>
      </c>
      <c r="G408" s="10">
        <v>13101</v>
      </c>
    </row>
    <row r="409" spans="1:7" hidden="1">
      <c r="A409" s="1" t="s">
        <v>220</v>
      </c>
      <c r="B409" s="1" t="s">
        <v>294</v>
      </c>
      <c r="C409" s="1">
        <v>2021</v>
      </c>
      <c r="D409" s="1" t="s">
        <v>61</v>
      </c>
      <c r="E409" s="1">
        <v>45</v>
      </c>
      <c r="F409" s="1" t="s">
        <v>50</v>
      </c>
      <c r="G409" s="10">
        <v>2923</v>
      </c>
    </row>
    <row r="410" spans="1:7" hidden="1">
      <c r="A410" s="1" t="s">
        <v>188</v>
      </c>
      <c r="B410" s="1" t="s">
        <v>295</v>
      </c>
      <c r="C410" s="1">
        <v>2021</v>
      </c>
      <c r="D410" s="1" t="s">
        <v>47</v>
      </c>
      <c r="E410" s="1">
        <v>34</v>
      </c>
      <c r="F410" s="1" t="s">
        <v>48</v>
      </c>
      <c r="G410" s="10">
        <v>5218</v>
      </c>
    </row>
    <row r="411" spans="1:7" hidden="1">
      <c r="A411" s="1" t="s">
        <v>188</v>
      </c>
      <c r="B411" s="1" t="s">
        <v>295</v>
      </c>
      <c r="C411" s="1">
        <v>2021</v>
      </c>
      <c r="D411" s="1" t="s">
        <v>49</v>
      </c>
      <c r="E411" s="1">
        <v>35</v>
      </c>
      <c r="F411" s="1" t="s">
        <v>50</v>
      </c>
      <c r="G411" s="10">
        <v>21645</v>
      </c>
    </row>
    <row r="412" spans="1:7" hidden="1">
      <c r="A412" s="1" t="s">
        <v>188</v>
      </c>
      <c r="B412" s="1" t="s">
        <v>295</v>
      </c>
      <c r="C412" s="1">
        <v>2021</v>
      </c>
      <c r="D412" s="1" t="s">
        <v>51</v>
      </c>
      <c r="E412" s="1">
        <v>36</v>
      </c>
      <c r="F412" s="1" t="s">
        <v>52</v>
      </c>
      <c r="G412" s="10">
        <v>574751</v>
      </c>
    </row>
    <row r="413" spans="1:7" hidden="1">
      <c r="A413" s="1" t="s">
        <v>188</v>
      </c>
      <c r="B413" s="1" t="s">
        <v>295</v>
      </c>
      <c r="C413" s="1">
        <v>2021</v>
      </c>
      <c r="D413" s="1" t="s">
        <v>53</v>
      </c>
      <c r="E413" s="1">
        <v>37</v>
      </c>
      <c r="F413" s="1" t="s">
        <v>50</v>
      </c>
      <c r="G413" s="10">
        <v>156</v>
      </c>
    </row>
    <row r="414" spans="1:7" hidden="1">
      <c r="A414" s="1" t="s">
        <v>188</v>
      </c>
      <c r="B414" s="1" t="s">
        <v>295</v>
      </c>
      <c r="C414" s="1">
        <v>2021</v>
      </c>
      <c r="D414" s="1" t="s">
        <v>54</v>
      </c>
      <c r="E414" s="1">
        <v>38</v>
      </c>
      <c r="F414" s="1" t="s">
        <v>50</v>
      </c>
      <c r="G414" s="10">
        <f>SUM(G415:G417)</f>
        <v>552</v>
      </c>
    </row>
    <row r="415" spans="1:7" hidden="1">
      <c r="A415" s="1" t="s">
        <v>188</v>
      </c>
      <c r="B415" s="1" t="s">
        <v>295</v>
      </c>
      <c r="C415" s="1">
        <v>2021</v>
      </c>
      <c r="D415" s="1" t="s">
        <v>55</v>
      </c>
      <c r="E415" s="1">
        <v>39</v>
      </c>
      <c r="F415" s="1" t="s">
        <v>50</v>
      </c>
      <c r="G415" s="10">
        <v>117</v>
      </c>
    </row>
    <row r="416" spans="1:7" hidden="1">
      <c r="A416" s="1" t="s">
        <v>188</v>
      </c>
      <c r="B416" s="1" t="s">
        <v>295</v>
      </c>
      <c r="C416" s="1">
        <v>2021</v>
      </c>
      <c r="D416" s="1" t="s">
        <v>56</v>
      </c>
      <c r="E416" s="1">
        <v>40</v>
      </c>
      <c r="F416" s="1" t="s">
        <v>50</v>
      </c>
      <c r="G416" s="10">
        <v>256</v>
      </c>
    </row>
    <row r="417" spans="1:7" hidden="1">
      <c r="A417" s="1" t="s">
        <v>188</v>
      </c>
      <c r="B417" s="1" t="s">
        <v>295</v>
      </c>
      <c r="C417" s="1">
        <v>2021</v>
      </c>
      <c r="D417" s="1" t="s">
        <v>57</v>
      </c>
      <c r="E417" s="1">
        <v>41</v>
      </c>
      <c r="F417" s="1" t="s">
        <v>50</v>
      </c>
      <c r="G417" s="10">
        <v>179</v>
      </c>
    </row>
    <row r="418" spans="1:7" hidden="1">
      <c r="A418" s="1" t="s">
        <v>188</v>
      </c>
      <c r="B418" s="1" t="s">
        <v>295</v>
      </c>
      <c r="C418" s="1">
        <v>2021</v>
      </c>
      <c r="D418" s="1" t="s">
        <v>58</v>
      </c>
      <c r="E418" s="1">
        <v>42</v>
      </c>
      <c r="F418" s="1" t="s">
        <v>50</v>
      </c>
      <c r="G418" s="10">
        <v>153</v>
      </c>
    </row>
    <row r="419" spans="1:7" hidden="1">
      <c r="A419" s="1" t="s">
        <v>188</v>
      </c>
      <c r="B419" s="1" t="s">
        <v>295</v>
      </c>
      <c r="C419" s="1">
        <v>2021</v>
      </c>
      <c r="D419" s="1" t="s">
        <v>59</v>
      </c>
      <c r="E419" s="1">
        <v>43</v>
      </c>
      <c r="F419" s="1" t="s">
        <v>50</v>
      </c>
      <c r="G419" s="10">
        <v>140</v>
      </c>
    </row>
    <row r="420" spans="1:7" hidden="1">
      <c r="A420" s="1" t="s">
        <v>188</v>
      </c>
      <c r="B420" s="1" t="s">
        <v>295</v>
      </c>
      <c r="C420" s="1">
        <v>2021</v>
      </c>
      <c r="D420" s="1" t="s">
        <v>60</v>
      </c>
      <c r="E420" s="1">
        <v>44</v>
      </c>
      <c r="F420" s="1" t="s">
        <v>48</v>
      </c>
      <c r="G420" s="10">
        <v>16319</v>
      </c>
    </row>
    <row r="421" spans="1:7" hidden="1">
      <c r="A421" s="1" t="s">
        <v>188</v>
      </c>
      <c r="B421" s="1" t="s">
        <v>295</v>
      </c>
      <c r="C421" s="1">
        <v>2021</v>
      </c>
      <c r="D421" s="1" t="s">
        <v>61</v>
      </c>
      <c r="E421" s="1">
        <v>45</v>
      </c>
      <c r="F421" s="1" t="s">
        <v>50</v>
      </c>
      <c r="G421" s="10">
        <v>4094</v>
      </c>
    </row>
    <row r="422" spans="1:7" hidden="1">
      <c r="A422" s="1" t="s">
        <v>201</v>
      </c>
      <c r="B422" s="1" t="s">
        <v>283</v>
      </c>
      <c r="C422" s="1">
        <v>2021</v>
      </c>
      <c r="D422" s="1" t="s">
        <v>47</v>
      </c>
      <c r="E422" s="1">
        <v>34</v>
      </c>
      <c r="F422" s="1" t="s">
        <v>48</v>
      </c>
      <c r="G422" s="10">
        <v>24706</v>
      </c>
    </row>
    <row r="423" spans="1:7" hidden="1">
      <c r="A423" s="1" t="s">
        <v>201</v>
      </c>
      <c r="B423" s="1" t="s">
        <v>283</v>
      </c>
      <c r="C423" s="1">
        <v>2021</v>
      </c>
      <c r="D423" s="1" t="s">
        <v>49</v>
      </c>
      <c r="E423" s="1">
        <v>35</v>
      </c>
      <c r="F423" s="1" t="s">
        <v>50</v>
      </c>
      <c r="G423" s="10">
        <v>67420</v>
      </c>
    </row>
    <row r="424" spans="1:7" hidden="1">
      <c r="A424" s="1" t="s">
        <v>201</v>
      </c>
      <c r="B424" s="1" t="s">
        <v>283</v>
      </c>
      <c r="C424" s="1">
        <v>2021</v>
      </c>
      <c r="D424" s="1" t="s">
        <v>51</v>
      </c>
      <c r="E424" s="1">
        <v>36</v>
      </c>
      <c r="F424" s="1" t="s">
        <v>52</v>
      </c>
      <c r="G424" s="10">
        <v>1142377</v>
      </c>
    </row>
    <row r="425" spans="1:7" hidden="1">
      <c r="A425" s="1" t="s">
        <v>201</v>
      </c>
      <c r="B425" s="1" t="s">
        <v>283</v>
      </c>
      <c r="C425" s="1">
        <v>2021</v>
      </c>
      <c r="D425" s="1" t="s">
        <v>53</v>
      </c>
      <c r="E425" s="1">
        <v>37</v>
      </c>
      <c r="F425" s="1" t="s">
        <v>50</v>
      </c>
      <c r="G425" s="10">
        <v>2</v>
      </c>
    </row>
    <row r="426" spans="1:7" hidden="1">
      <c r="A426" s="1" t="s">
        <v>201</v>
      </c>
      <c r="B426" s="1" t="s">
        <v>283</v>
      </c>
      <c r="C426" s="1">
        <v>2021</v>
      </c>
      <c r="D426" s="1" t="s">
        <v>54</v>
      </c>
      <c r="E426" s="1">
        <v>38</v>
      </c>
      <c r="F426" s="1" t="s">
        <v>50</v>
      </c>
      <c r="G426" s="10">
        <f>SUM(G427:G429)</f>
        <v>2629</v>
      </c>
    </row>
    <row r="427" spans="1:7" hidden="1">
      <c r="A427" s="1" t="s">
        <v>201</v>
      </c>
      <c r="B427" s="1" t="s">
        <v>283</v>
      </c>
      <c r="C427" s="1">
        <v>2021</v>
      </c>
      <c r="D427" s="1" t="s">
        <v>55</v>
      </c>
      <c r="E427" s="1">
        <v>39</v>
      </c>
      <c r="F427" s="1" t="s">
        <v>50</v>
      </c>
      <c r="G427" s="10">
        <v>251</v>
      </c>
    </row>
    <row r="428" spans="1:7" hidden="1">
      <c r="A428" s="1" t="s">
        <v>201</v>
      </c>
      <c r="B428" s="1" t="s">
        <v>283</v>
      </c>
      <c r="C428" s="1">
        <v>2021</v>
      </c>
      <c r="D428" s="1" t="s">
        <v>56</v>
      </c>
      <c r="E428" s="1">
        <v>40</v>
      </c>
      <c r="F428" s="1" t="s">
        <v>50</v>
      </c>
      <c r="G428" s="10">
        <v>2342</v>
      </c>
    </row>
    <row r="429" spans="1:7" hidden="1">
      <c r="A429" s="1" t="s">
        <v>201</v>
      </c>
      <c r="B429" s="1" t="s">
        <v>283</v>
      </c>
      <c r="C429" s="1">
        <v>2021</v>
      </c>
      <c r="D429" s="1" t="s">
        <v>57</v>
      </c>
      <c r="E429" s="1">
        <v>41</v>
      </c>
      <c r="F429" s="1" t="s">
        <v>50</v>
      </c>
      <c r="G429" s="10">
        <v>36</v>
      </c>
    </row>
    <row r="430" spans="1:7" hidden="1">
      <c r="A430" s="1" t="s">
        <v>201</v>
      </c>
      <c r="B430" s="1" t="s">
        <v>283</v>
      </c>
      <c r="C430" s="1">
        <v>2021</v>
      </c>
      <c r="D430" s="1" t="s">
        <v>58</v>
      </c>
      <c r="E430" s="1">
        <v>42</v>
      </c>
      <c r="F430" s="1" t="s">
        <v>50</v>
      </c>
      <c r="G430" s="10">
        <v>92</v>
      </c>
    </row>
    <row r="431" spans="1:7" hidden="1">
      <c r="A431" s="1" t="s">
        <v>201</v>
      </c>
      <c r="B431" s="1" t="s">
        <v>283</v>
      </c>
      <c r="C431" s="1">
        <v>2021</v>
      </c>
      <c r="D431" s="1" t="s">
        <v>59</v>
      </c>
      <c r="E431" s="1">
        <v>43</v>
      </c>
      <c r="F431" s="1" t="s">
        <v>50</v>
      </c>
      <c r="G431" s="10">
        <v>51</v>
      </c>
    </row>
    <row r="432" spans="1:7" hidden="1">
      <c r="A432" s="1" t="s">
        <v>201</v>
      </c>
      <c r="B432" s="1" t="s">
        <v>283</v>
      </c>
      <c r="C432" s="1">
        <v>2021</v>
      </c>
      <c r="D432" s="1" t="s">
        <v>60</v>
      </c>
      <c r="E432" s="1">
        <v>44</v>
      </c>
      <c r="F432" s="1" t="s">
        <v>48</v>
      </c>
      <c r="G432" s="10">
        <v>12424</v>
      </c>
    </row>
    <row r="433" spans="1:7" hidden="1">
      <c r="A433" s="1" t="s">
        <v>201</v>
      </c>
      <c r="B433" s="1" t="s">
        <v>283</v>
      </c>
      <c r="C433" s="1">
        <v>2021</v>
      </c>
      <c r="D433" s="1" t="s">
        <v>61</v>
      </c>
      <c r="E433" s="1">
        <v>45</v>
      </c>
      <c r="F433" s="1" t="s">
        <v>50</v>
      </c>
      <c r="G433" s="10">
        <v>1661</v>
      </c>
    </row>
    <row r="434" spans="1:7" hidden="1">
      <c r="A434" s="1" t="s">
        <v>189</v>
      </c>
      <c r="B434" s="1" t="s">
        <v>295</v>
      </c>
      <c r="C434" s="1">
        <v>2021</v>
      </c>
      <c r="D434" s="1" t="s">
        <v>47</v>
      </c>
      <c r="E434" s="1">
        <v>34</v>
      </c>
      <c r="F434" s="1" t="s">
        <v>48</v>
      </c>
      <c r="G434" s="10">
        <v>27385</v>
      </c>
    </row>
    <row r="435" spans="1:7" hidden="1">
      <c r="A435" s="1" t="s">
        <v>189</v>
      </c>
      <c r="B435" s="1" t="s">
        <v>295</v>
      </c>
      <c r="C435" s="1">
        <v>2021</v>
      </c>
      <c r="D435" s="1" t="s">
        <v>49</v>
      </c>
      <c r="E435" s="1">
        <v>35</v>
      </c>
      <c r="F435" s="1" t="s">
        <v>50</v>
      </c>
      <c r="G435" s="10">
        <v>53244</v>
      </c>
    </row>
    <row r="436" spans="1:7" hidden="1">
      <c r="A436" s="1" t="s">
        <v>189</v>
      </c>
      <c r="B436" s="1" t="s">
        <v>295</v>
      </c>
      <c r="C436" s="1">
        <v>2021</v>
      </c>
      <c r="D436" s="1" t="s">
        <v>51</v>
      </c>
      <c r="E436" s="1">
        <v>36</v>
      </c>
      <c r="F436" s="1" t="s">
        <v>52</v>
      </c>
      <c r="G436" s="10">
        <v>263500</v>
      </c>
    </row>
    <row r="437" spans="1:7" hidden="1">
      <c r="A437" s="1" t="s">
        <v>189</v>
      </c>
      <c r="B437" s="1" t="s">
        <v>295</v>
      </c>
      <c r="C437" s="1">
        <v>2021</v>
      </c>
      <c r="D437" s="1" t="s">
        <v>53</v>
      </c>
      <c r="E437" s="1">
        <v>37</v>
      </c>
      <c r="F437" s="1" t="s">
        <v>50</v>
      </c>
      <c r="G437" s="10">
        <v>47</v>
      </c>
    </row>
    <row r="438" spans="1:7" hidden="1">
      <c r="A438" s="1" t="s">
        <v>189</v>
      </c>
      <c r="B438" s="1" t="s">
        <v>295</v>
      </c>
      <c r="C438" s="1">
        <v>2021</v>
      </c>
      <c r="D438" s="1" t="s">
        <v>54</v>
      </c>
      <c r="E438" s="1">
        <v>38</v>
      </c>
      <c r="F438" s="1" t="s">
        <v>50</v>
      </c>
      <c r="G438" s="10">
        <f>SUM(G439:G441)</f>
        <v>658</v>
      </c>
    </row>
    <row r="439" spans="1:7" hidden="1">
      <c r="A439" s="1" t="s">
        <v>189</v>
      </c>
      <c r="B439" s="1" t="s">
        <v>295</v>
      </c>
      <c r="C439" s="1">
        <v>2021</v>
      </c>
      <c r="D439" s="1" t="s">
        <v>55</v>
      </c>
      <c r="E439" s="1">
        <v>39</v>
      </c>
      <c r="F439" s="1" t="s">
        <v>50</v>
      </c>
      <c r="G439" s="10">
        <v>325</v>
      </c>
    </row>
    <row r="440" spans="1:7" hidden="1">
      <c r="A440" s="1" t="s">
        <v>189</v>
      </c>
      <c r="B440" s="1" t="s">
        <v>295</v>
      </c>
      <c r="C440" s="1">
        <v>2021</v>
      </c>
      <c r="D440" s="1" t="s">
        <v>56</v>
      </c>
      <c r="E440" s="1">
        <v>40</v>
      </c>
      <c r="F440" s="1" t="s">
        <v>50</v>
      </c>
      <c r="G440" s="10">
        <v>284</v>
      </c>
    </row>
    <row r="441" spans="1:7" hidden="1">
      <c r="A441" s="1" t="s">
        <v>189</v>
      </c>
      <c r="B441" s="1" t="s">
        <v>295</v>
      </c>
      <c r="C441" s="1">
        <v>2021</v>
      </c>
      <c r="D441" s="1" t="s">
        <v>57</v>
      </c>
      <c r="E441" s="1">
        <v>41</v>
      </c>
      <c r="F441" s="1" t="s">
        <v>50</v>
      </c>
      <c r="G441" s="10">
        <v>49</v>
      </c>
    </row>
    <row r="442" spans="1:7" hidden="1">
      <c r="A442" s="1" t="s">
        <v>189</v>
      </c>
      <c r="B442" s="1" t="s">
        <v>295</v>
      </c>
      <c r="C442" s="1">
        <v>2021</v>
      </c>
      <c r="D442" s="1" t="s">
        <v>58</v>
      </c>
      <c r="E442" s="1">
        <v>42</v>
      </c>
      <c r="F442" s="1" t="s">
        <v>50</v>
      </c>
      <c r="G442" s="10">
        <v>123</v>
      </c>
    </row>
    <row r="443" spans="1:7" hidden="1">
      <c r="A443" s="1" t="s">
        <v>189</v>
      </c>
      <c r="B443" s="1" t="s">
        <v>295</v>
      </c>
      <c r="C443" s="1">
        <v>2021</v>
      </c>
      <c r="D443" s="1" t="s">
        <v>59</v>
      </c>
      <c r="E443" s="1">
        <v>43</v>
      </c>
      <c r="F443" s="1" t="s">
        <v>50</v>
      </c>
      <c r="G443" s="10">
        <v>51</v>
      </c>
    </row>
    <row r="444" spans="1:7" hidden="1">
      <c r="A444" s="1" t="s">
        <v>189</v>
      </c>
      <c r="B444" s="1" t="s">
        <v>295</v>
      </c>
      <c r="C444" s="1">
        <v>2021</v>
      </c>
      <c r="D444" s="1" t="s">
        <v>60</v>
      </c>
      <c r="E444" s="1">
        <v>44</v>
      </c>
      <c r="F444" s="1" t="s">
        <v>48</v>
      </c>
      <c r="G444" s="10">
        <v>22466</v>
      </c>
    </row>
    <row r="445" spans="1:7" hidden="1">
      <c r="A445" s="1" t="s">
        <v>189</v>
      </c>
      <c r="B445" s="1" t="s">
        <v>295</v>
      </c>
      <c r="C445" s="1">
        <v>2021</v>
      </c>
      <c r="D445" s="1" t="s">
        <v>61</v>
      </c>
      <c r="E445" s="1">
        <v>45</v>
      </c>
      <c r="F445" s="1" t="s">
        <v>50</v>
      </c>
      <c r="G445" s="10">
        <v>1213</v>
      </c>
    </row>
    <row r="446" spans="1:7" hidden="1">
      <c r="A446" s="1" t="s">
        <v>234</v>
      </c>
      <c r="B446" s="1" t="s">
        <v>274</v>
      </c>
      <c r="C446" s="1">
        <v>2021</v>
      </c>
      <c r="D446" s="1" t="s">
        <v>47</v>
      </c>
      <c r="E446" s="1">
        <v>34</v>
      </c>
      <c r="F446" s="1" t="s">
        <v>48</v>
      </c>
      <c r="G446" s="10">
        <v>1563</v>
      </c>
    </row>
    <row r="447" spans="1:7" hidden="1">
      <c r="A447" s="1" t="s">
        <v>234</v>
      </c>
      <c r="B447" s="1" t="s">
        <v>274</v>
      </c>
      <c r="C447" s="1">
        <v>2021</v>
      </c>
      <c r="D447" s="1" t="s">
        <v>49</v>
      </c>
      <c r="E447" s="1">
        <v>35</v>
      </c>
      <c r="F447" s="1" t="s">
        <v>50</v>
      </c>
      <c r="G447" s="10">
        <v>4202</v>
      </c>
    </row>
    <row r="448" spans="1:7" hidden="1">
      <c r="A448" s="1" t="s">
        <v>234</v>
      </c>
      <c r="B448" s="1" t="s">
        <v>274</v>
      </c>
      <c r="C448" s="1">
        <v>2021</v>
      </c>
      <c r="D448" s="1" t="s">
        <v>51</v>
      </c>
      <c r="E448" s="1">
        <v>36</v>
      </c>
      <c r="F448" s="1" t="s">
        <v>52</v>
      </c>
      <c r="G448" s="10">
        <v>665100</v>
      </c>
    </row>
    <row r="449" spans="1:7" hidden="1">
      <c r="A449" s="1" t="s">
        <v>234</v>
      </c>
      <c r="B449" s="1" t="s">
        <v>274</v>
      </c>
      <c r="C449" s="1">
        <v>2021</v>
      </c>
      <c r="D449" s="1" t="s">
        <v>53</v>
      </c>
      <c r="E449" s="1">
        <v>37</v>
      </c>
      <c r="F449" s="1" t="s">
        <v>50</v>
      </c>
      <c r="G449" s="10">
        <v>63</v>
      </c>
    </row>
    <row r="450" spans="1:7" hidden="1">
      <c r="A450" s="1" t="s">
        <v>234</v>
      </c>
      <c r="B450" s="1" t="s">
        <v>274</v>
      </c>
      <c r="C450" s="1">
        <v>2021</v>
      </c>
      <c r="D450" s="1" t="s">
        <v>54</v>
      </c>
      <c r="E450" s="1">
        <v>38</v>
      </c>
      <c r="F450" s="1" t="s">
        <v>50</v>
      </c>
      <c r="G450" s="10">
        <f>SUM(G451:G453)</f>
        <v>738</v>
      </c>
    </row>
    <row r="451" spans="1:7" hidden="1">
      <c r="A451" s="1" t="s">
        <v>234</v>
      </c>
      <c r="B451" s="1" t="s">
        <v>274</v>
      </c>
      <c r="C451" s="1">
        <v>2021</v>
      </c>
      <c r="D451" s="1" t="s">
        <v>55</v>
      </c>
      <c r="E451" s="1">
        <v>39</v>
      </c>
      <c r="F451" s="1" t="s">
        <v>50</v>
      </c>
      <c r="G451" s="10">
        <v>38</v>
      </c>
    </row>
    <row r="452" spans="1:7" hidden="1">
      <c r="A452" s="1" t="s">
        <v>234</v>
      </c>
      <c r="B452" s="1" t="s">
        <v>274</v>
      </c>
      <c r="C452" s="1">
        <v>2021</v>
      </c>
      <c r="D452" s="1" t="s">
        <v>56</v>
      </c>
      <c r="E452" s="1">
        <v>40</v>
      </c>
      <c r="F452" s="1" t="s">
        <v>50</v>
      </c>
      <c r="G452" s="10">
        <v>630</v>
      </c>
    </row>
    <row r="453" spans="1:7" hidden="1">
      <c r="A453" s="1" t="s">
        <v>234</v>
      </c>
      <c r="B453" s="1" t="s">
        <v>274</v>
      </c>
      <c r="C453" s="1">
        <v>2021</v>
      </c>
      <c r="D453" s="1" t="s">
        <v>57</v>
      </c>
      <c r="E453" s="1">
        <v>41</v>
      </c>
      <c r="F453" s="1" t="s">
        <v>50</v>
      </c>
      <c r="G453" s="10">
        <v>70</v>
      </c>
    </row>
    <row r="454" spans="1:7" hidden="1">
      <c r="A454" s="1" t="s">
        <v>234</v>
      </c>
      <c r="B454" s="1" t="s">
        <v>274</v>
      </c>
      <c r="C454" s="1">
        <v>2021</v>
      </c>
      <c r="D454" s="1" t="s">
        <v>58</v>
      </c>
      <c r="E454" s="1">
        <v>42</v>
      </c>
      <c r="F454" s="1" t="s">
        <v>50</v>
      </c>
      <c r="G454" s="10">
        <v>97</v>
      </c>
    </row>
    <row r="455" spans="1:7" hidden="1">
      <c r="A455" s="1" t="s">
        <v>234</v>
      </c>
      <c r="B455" s="1" t="s">
        <v>274</v>
      </c>
      <c r="C455" s="1">
        <v>2021</v>
      </c>
      <c r="D455" s="1" t="s">
        <v>59</v>
      </c>
      <c r="E455" s="1">
        <v>43</v>
      </c>
      <c r="F455" s="1" t="s">
        <v>50</v>
      </c>
      <c r="G455" s="10">
        <v>90</v>
      </c>
    </row>
    <row r="456" spans="1:7" hidden="1">
      <c r="A456" s="1" t="s">
        <v>234</v>
      </c>
      <c r="B456" s="1" t="s">
        <v>274</v>
      </c>
      <c r="C456" s="1">
        <v>2021</v>
      </c>
      <c r="D456" s="1" t="s">
        <v>60</v>
      </c>
      <c r="E456" s="1">
        <v>44</v>
      </c>
      <c r="F456" s="1" t="s">
        <v>48</v>
      </c>
      <c r="G456" s="10">
        <v>10000</v>
      </c>
    </row>
    <row r="457" spans="1:7" hidden="1">
      <c r="A457" s="1" t="s">
        <v>234</v>
      </c>
      <c r="B457" s="1" t="s">
        <v>274</v>
      </c>
      <c r="C457" s="1">
        <v>2021</v>
      </c>
      <c r="D457" s="1" t="s">
        <v>61</v>
      </c>
      <c r="E457" s="1">
        <v>45</v>
      </c>
      <c r="F457" s="1" t="s">
        <v>50</v>
      </c>
      <c r="G457" s="10">
        <v>1961</v>
      </c>
    </row>
    <row r="458" spans="1:7" hidden="1">
      <c r="A458" s="1" t="s">
        <v>279</v>
      </c>
      <c r="B458" s="1" t="s">
        <v>277</v>
      </c>
      <c r="C458" s="1">
        <v>2021</v>
      </c>
      <c r="D458" s="1" t="s">
        <v>47</v>
      </c>
      <c r="E458" s="1">
        <v>34</v>
      </c>
      <c r="F458" s="1" t="s">
        <v>48</v>
      </c>
      <c r="G458" s="10">
        <v>78645</v>
      </c>
    </row>
    <row r="459" spans="1:7" hidden="1">
      <c r="A459" s="1" t="s">
        <v>279</v>
      </c>
      <c r="B459" s="1" t="s">
        <v>277</v>
      </c>
      <c r="C459" s="1">
        <v>2021</v>
      </c>
      <c r="D459" s="1" t="s">
        <v>49</v>
      </c>
      <c r="E459" s="1">
        <v>35</v>
      </c>
      <c r="F459" s="1" t="s">
        <v>50</v>
      </c>
      <c r="G459" s="10">
        <v>224488</v>
      </c>
    </row>
    <row r="460" spans="1:7" hidden="1">
      <c r="A460" s="1" t="s">
        <v>279</v>
      </c>
      <c r="B460" s="1" t="s">
        <v>277</v>
      </c>
      <c r="C460" s="1">
        <v>2021</v>
      </c>
      <c r="D460" s="1" t="s">
        <v>51</v>
      </c>
      <c r="E460" s="1">
        <v>36</v>
      </c>
      <c r="F460" s="1" t="s">
        <v>52</v>
      </c>
      <c r="G460" s="10">
        <v>1021865</v>
      </c>
    </row>
    <row r="461" spans="1:7" hidden="1">
      <c r="A461" s="1" t="s">
        <v>279</v>
      </c>
      <c r="B461" s="1" t="s">
        <v>277</v>
      </c>
      <c r="C461" s="1">
        <v>2021</v>
      </c>
      <c r="D461" s="1" t="s">
        <v>53</v>
      </c>
      <c r="E461" s="1">
        <v>37</v>
      </c>
      <c r="F461" s="1" t="s">
        <v>50</v>
      </c>
      <c r="G461" s="10">
        <v>461</v>
      </c>
    </row>
    <row r="462" spans="1:7" hidden="1">
      <c r="A462" s="1" t="s">
        <v>279</v>
      </c>
      <c r="B462" s="1" t="s">
        <v>277</v>
      </c>
      <c r="C462" s="1">
        <v>2021</v>
      </c>
      <c r="D462" s="1" t="s">
        <v>54</v>
      </c>
      <c r="E462" s="1">
        <v>38</v>
      </c>
      <c r="F462" s="1" t="s">
        <v>50</v>
      </c>
      <c r="G462" s="10">
        <f>SUM(G463:G465)</f>
        <v>2052</v>
      </c>
    </row>
    <row r="463" spans="1:7" hidden="1">
      <c r="A463" s="1" t="s">
        <v>279</v>
      </c>
      <c r="B463" s="1" t="s">
        <v>277</v>
      </c>
      <c r="C463" s="1">
        <v>2021</v>
      </c>
      <c r="D463" s="1" t="s">
        <v>55</v>
      </c>
      <c r="E463" s="1">
        <v>39</v>
      </c>
      <c r="F463" s="1" t="s">
        <v>50</v>
      </c>
      <c r="G463" s="10">
        <v>483</v>
      </c>
    </row>
    <row r="464" spans="1:7" hidden="1">
      <c r="A464" s="1" t="s">
        <v>279</v>
      </c>
      <c r="B464" s="1" t="s">
        <v>277</v>
      </c>
      <c r="C464" s="1">
        <v>2021</v>
      </c>
      <c r="D464" s="1" t="s">
        <v>56</v>
      </c>
      <c r="E464" s="1">
        <v>40</v>
      </c>
      <c r="F464" s="1" t="s">
        <v>50</v>
      </c>
      <c r="G464" s="10">
        <v>1424</v>
      </c>
    </row>
    <row r="465" spans="1:7" hidden="1">
      <c r="A465" s="1" t="s">
        <v>279</v>
      </c>
      <c r="B465" s="1" t="s">
        <v>277</v>
      </c>
      <c r="C465" s="1">
        <v>2021</v>
      </c>
      <c r="D465" s="1" t="s">
        <v>57</v>
      </c>
      <c r="E465" s="1">
        <v>41</v>
      </c>
      <c r="F465" s="1" t="s">
        <v>50</v>
      </c>
      <c r="G465" s="10">
        <v>145</v>
      </c>
    </row>
    <row r="466" spans="1:7" hidden="1">
      <c r="A466" s="1" t="s">
        <v>279</v>
      </c>
      <c r="B466" s="1" t="s">
        <v>277</v>
      </c>
      <c r="C466" s="1">
        <v>2021</v>
      </c>
      <c r="D466" s="1" t="s">
        <v>58</v>
      </c>
      <c r="E466" s="1">
        <v>42</v>
      </c>
      <c r="F466" s="1" t="s">
        <v>50</v>
      </c>
      <c r="G466" s="10">
        <v>130</v>
      </c>
    </row>
    <row r="467" spans="1:7" hidden="1">
      <c r="A467" s="1" t="s">
        <v>279</v>
      </c>
      <c r="B467" s="1" t="s">
        <v>277</v>
      </c>
      <c r="C467" s="1">
        <v>2021</v>
      </c>
      <c r="D467" s="1" t="s">
        <v>59</v>
      </c>
      <c r="E467" s="1">
        <v>43</v>
      </c>
      <c r="F467" s="1" t="s">
        <v>50</v>
      </c>
      <c r="G467" s="10">
        <v>13</v>
      </c>
    </row>
    <row r="468" spans="1:7" hidden="1">
      <c r="A468" s="1" t="s">
        <v>279</v>
      </c>
      <c r="B468" s="1" t="s">
        <v>277</v>
      </c>
      <c r="C468" s="1">
        <v>2021</v>
      </c>
      <c r="D468" s="1" t="s">
        <v>60</v>
      </c>
      <c r="E468" s="1">
        <v>44</v>
      </c>
      <c r="F468" s="1" t="s">
        <v>48</v>
      </c>
      <c r="G468" s="10">
        <v>29992</v>
      </c>
    </row>
    <row r="469" spans="1:7" hidden="1">
      <c r="A469" s="1" t="s">
        <v>279</v>
      </c>
      <c r="B469" s="1" t="s">
        <v>277</v>
      </c>
      <c r="C469" s="1">
        <v>2021</v>
      </c>
      <c r="D469" s="1" t="s">
        <v>61</v>
      </c>
      <c r="E469" s="1">
        <v>45</v>
      </c>
      <c r="F469" s="1" t="s">
        <v>50</v>
      </c>
      <c r="G469" s="10">
        <v>4944</v>
      </c>
    </row>
    <row r="470" spans="1:7" hidden="1">
      <c r="A470" s="1" t="s">
        <v>280</v>
      </c>
      <c r="B470" s="1" t="s">
        <v>277</v>
      </c>
      <c r="C470" s="1">
        <v>2021</v>
      </c>
      <c r="D470" s="1" t="s">
        <v>47</v>
      </c>
      <c r="E470" s="1">
        <v>34</v>
      </c>
      <c r="F470" s="1" t="s">
        <v>48</v>
      </c>
      <c r="G470" s="10">
        <v>23300</v>
      </c>
    </row>
    <row r="471" spans="1:7" hidden="1">
      <c r="A471" s="1" t="s">
        <v>280</v>
      </c>
      <c r="B471" s="1" t="s">
        <v>277</v>
      </c>
      <c r="C471" s="1">
        <v>2021</v>
      </c>
      <c r="D471" s="1" t="s">
        <v>49</v>
      </c>
      <c r="E471" s="1">
        <v>35</v>
      </c>
      <c r="F471" s="1" t="s">
        <v>50</v>
      </c>
      <c r="G471" s="10">
        <v>29238</v>
      </c>
    </row>
    <row r="472" spans="1:7" hidden="1">
      <c r="A472" s="1" t="s">
        <v>280</v>
      </c>
      <c r="B472" s="1" t="s">
        <v>277</v>
      </c>
      <c r="C472" s="1">
        <v>2021</v>
      </c>
      <c r="D472" s="1" t="s">
        <v>51</v>
      </c>
      <c r="E472" s="1">
        <v>36</v>
      </c>
      <c r="F472" s="1" t="s">
        <v>52</v>
      </c>
      <c r="G472" s="10">
        <v>782952</v>
      </c>
    </row>
    <row r="473" spans="1:7" hidden="1">
      <c r="A473" s="1" t="s">
        <v>280</v>
      </c>
      <c r="B473" s="1" t="s">
        <v>277</v>
      </c>
      <c r="C473" s="1">
        <v>2021</v>
      </c>
      <c r="D473" s="1" t="s">
        <v>53</v>
      </c>
      <c r="E473" s="1">
        <v>37</v>
      </c>
      <c r="F473" s="1" t="s">
        <v>50</v>
      </c>
      <c r="G473" s="10">
        <v>104</v>
      </c>
    </row>
    <row r="474" spans="1:7" hidden="1">
      <c r="A474" s="1" t="s">
        <v>280</v>
      </c>
      <c r="B474" s="1" t="s">
        <v>277</v>
      </c>
      <c r="C474" s="1">
        <v>2021</v>
      </c>
      <c r="D474" s="1" t="s">
        <v>54</v>
      </c>
      <c r="E474" s="1">
        <v>38</v>
      </c>
      <c r="F474" s="1" t="s">
        <v>50</v>
      </c>
      <c r="G474" s="10">
        <f>SUM(G475:G477)</f>
        <v>703</v>
      </c>
    </row>
    <row r="475" spans="1:7" hidden="1">
      <c r="A475" s="1" t="s">
        <v>280</v>
      </c>
      <c r="B475" s="1" t="s">
        <v>277</v>
      </c>
      <c r="C475" s="1">
        <v>2021</v>
      </c>
      <c r="D475" s="1" t="s">
        <v>55</v>
      </c>
      <c r="E475" s="1">
        <v>39</v>
      </c>
      <c r="F475" s="1" t="s">
        <v>50</v>
      </c>
      <c r="G475" s="10">
        <v>185</v>
      </c>
    </row>
    <row r="476" spans="1:7" hidden="1">
      <c r="A476" s="1" t="s">
        <v>280</v>
      </c>
      <c r="B476" s="1" t="s">
        <v>277</v>
      </c>
      <c r="C476" s="1">
        <v>2021</v>
      </c>
      <c r="D476" s="1" t="s">
        <v>56</v>
      </c>
      <c r="E476" s="1">
        <v>40</v>
      </c>
      <c r="F476" s="1" t="s">
        <v>50</v>
      </c>
      <c r="G476" s="10">
        <v>407</v>
      </c>
    </row>
    <row r="477" spans="1:7" hidden="1">
      <c r="A477" s="1" t="s">
        <v>280</v>
      </c>
      <c r="B477" s="1" t="s">
        <v>277</v>
      </c>
      <c r="C477" s="1">
        <v>2021</v>
      </c>
      <c r="D477" s="1" t="s">
        <v>57</v>
      </c>
      <c r="E477" s="1">
        <v>41</v>
      </c>
      <c r="F477" s="1" t="s">
        <v>50</v>
      </c>
      <c r="G477" s="10">
        <v>111</v>
      </c>
    </row>
    <row r="478" spans="1:7" hidden="1">
      <c r="A478" s="1" t="s">
        <v>280</v>
      </c>
      <c r="B478" s="1" t="s">
        <v>277</v>
      </c>
      <c r="C478" s="1">
        <v>2021</v>
      </c>
      <c r="D478" s="1" t="s">
        <v>58</v>
      </c>
      <c r="E478" s="1">
        <v>42</v>
      </c>
      <c r="F478" s="1" t="s">
        <v>50</v>
      </c>
      <c r="G478" s="10">
        <v>136</v>
      </c>
    </row>
    <row r="479" spans="1:7" hidden="1">
      <c r="A479" s="1" t="s">
        <v>280</v>
      </c>
      <c r="B479" s="1" t="s">
        <v>277</v>
      </c>
      <c r="C479" s="1">
        <v>2021</v>
      </c>
      <c r="D479" s="1" t="s">
        <v>59</v>
      </c>
      <c r="E479" s="1">
        <v>43</v>
      </c>
      <c r="F479" s="1" t="s">
        <v>50</v>
      </c>
      <c r="G479" s="10">
        <v>62</v>
      </c>
    </row>
    <row r="480" spans="1:7" hidden="1">
      <c r="A480" s="1" t="s">
        <v>280</v>
      </c>
      <c r="B480" s="1" t="s">
        <v>277</v>
      </c>
      <c r="C480" s="1">
        <v>2021</v>
      </c>
      <c r="D480" s="1" t="s">
        <v>60</v>
      </c>
      <c r="E480" s="1">
        <v>44</v>
      </c>
      <c r="F480" s="1" t="s">
        <v>48</v>
      </c>
      <c r="G480" s="10">
        <v>16061</v>
      </c>
    </row>
    <row r="481" spans="1:7" hidden="1">
      <c r="A481" s="1" t="s">
        <v>280</v>
      </c>
      <c r="B481" s="1" t="s">
        <v>277</v>
      </c>
      <c r="C481" s="1">
        <v>2021</v>
      </c>
      <c r="D481" s="1" t="s">
        <v>61</v>
      </c>
      <c r="E481" s="1">
        <v>45</v>
      </c>
      <c r="F481" s="1" t="s">
        <v>50</v>
      </c>
      <c r="G481" s="10">
        <v>1713</v>
      </c>
    </row>
    <row r="482" spans="1:7" hidden="1">
      <c r="A482" s="1" t="s">
        <v>272</v>
      </c>
      <c r="B482" s="1" t="s">
        <v>295</v>
      </c>
      <c r="C482" s="1">
        <v>2021</v>
      </c>
      <c r="D482" s="1" t="s">
        <v>47</v>
      </c>
      <c r="E482" s="1">
        <v>34</v>
      </c>
      <c r="F482" s="1" t="s">
        <v>48</v>
      </c>
      <c r="G482" s="10">
        <f>1151954</f>
        <v>1151954</v>
      </c>
    </row>
    <row r="483" spans="1:7" hidden="1">
      <c r="A483" s="1" t="s">
        <v>272</v>
      </c>
      <c r="B483" s="1" t="s">
        <v>295</v>
      </c>
      <c r="C483" s="1">
        <v>2021</v>
      </c>
      <c r="D483" s="1" t="s">
        <v>49</v>
      </c>
      <c r="E483" s="1">
        <v>35</v>
      </c>
      <c r="F483" s="1" t="s">
        <v>50</v>
      </c>
      <c r="G483" s="10">
        <v>110880000</v>
      </c>
    </row>
    <row r="484" spans="1:7" hidden="1">
      <c r="A484" s="1" t="s">
        <v>272</v>
      </c>
      <c r="B484" s="1" t="s">
        <v>295</v>
      </c>
      <c r="C484" s="1">
        <v>2021</v>
      </c>
      <c r="D484" s="1" t="s">
        <v>51</v>
      </c>
      <c r="E484" s="1">
        <v>36</v>
      </c>
      <c r="F484" s="1" t="s">
        <v>52</v>
      </c>
      <c r="G484" s="10">
        <v>0</v>
      </c>
    </row>
    <row r="485" spans="1:7" hidden="1">
      <c r="A485" s="1" t="s">
        <v>272</v>
      </c>
      <c r="B485" s="1" t="s">
        <v>295</v>
      </c>
      <c r="C485" s="1">
        <v>2021</v>
      </c>
      <c r="D485" s="1" t="s">
        <v>53</v>
      </c>
      <c r="E485" s="1">
        <v>37</v>
      </c>
      <c r="F485" s="1" t="s">
        <v>50</v>
      </c>
      <c r="G485" s="10">
        <v>0</v>
      </c>
    </row>
    <row r="486" spans="1:7" hidden="1">
      <c r="A486" s="1" t="s">
        <v>272</v>
      </c>
      <c r="B486" s="1" t="s">
        <v>295</v>
      </c>
      <c r="C486" s="1">
        <v>2021</v>
      </c>
      <c r="D486" s="1" t="s">
        <v>54</v>
      </c>
      <c r="E486" s="1">
        <v>38</v>
      </c>
      <c r="F486" s="1" t="s">
        <v>50</v>
      </c>
      <c r="G486" s="10">
        <f>SUM(G487:G489)</f>
        <v>2738</v>
      </c>
    </row>
    <row r="487" spans="1:7" hidden="1">
      <c r="A487" s="1" t="s">
        <v>272</v>
      </c>
      <c r="B487" s="1" t="s">
        <v>295</v>
      </c>
      <c r="C487" s="1">
        <v>2021</v>
      </c>
      <c r="D487" s="1" t="s">
        <v>55</v>
      </c>
      <c r="E487" s="1">
        <v>39</v>
      </c>
      <c r="F487" s="1" t="s">
        <v>50</v>
      </c>
      <c r="G487" s="10">
        <v>37</v>
      </c>
    </row>
    <row r="488" spans="1:7" hidden="1">
      <c r="A488" s="1" t="s">
        <v>272</v>
      </c>
      <c r="B488" s="1" t="s">
        <v>295</v>
      </c>
      <c r="C488" s="1">
        <v>2021</v>
      </c>
      <c r="D488" s="1" t="s">
        <v>56</v>
      </c>
      <c r="E488" s="1">
        <v>40</v>
      </c>
      <c r="F488" s="1" t="s">
        <v>50</v>
      </c>
      <c r="G488" s="10">
        <v>2418</v>
      </c>
    </row>
    <row r="489" spans="1:7" hidden="1">
      <c r="A489" s="1" t="s">
        <v>272</v>
      </c>
      <c r="B489" s="1" t="s">
        <v>295</v>
      </c>
      <c r="C489" s="1">
        <v>2021</v>
      </c>
      <c r="D489" s="1" t="s">
        <v>57</v>
      </c>
      <c r="E489" s="1">
        <v>41</v>
      </c>
      <c r="F489" s="1" t="s">
        <v>50</v>
      </c>
      <c r="G489" s="10">
        <v>283</v>
      </c>
    </row>
    <row r="490" spans="1:7" hidden="1">
      <c r="A490" s="1" t="s">
        <v>272</v>
      </c>
      <c r="B490" s="1" t="s">
        <v>295</v>
      </c>
      <c r="C490" s="1">
        <v>2021</v>
      </c>
      <c r="D490" s="1" t="s">
        <v>58</v>
      </c>
      <c r="E490" s="1">
        <v>42</v>
      </c>
      <c r="F490" s="1" t="s">
        <v>50</v>
      </c>
      <c r="G490" s="10">
        <v>0</v>
      </c>
    </row>
    <row r="491" spans="1:7" hidden="1">
      <c r="A491" s="1" t="s">
        <v>272</v>
      </c>
      <c r="B491" s="1" t="s">
        <v>295</v>
      </c>
      <c r="C491" s="1">
        <v>2021</v>
      </c>
      <c r="D491" s="1" t="s">
        <v>59</v>
      </c>
      <c r="E491" s="1">
        <v>43</v>
      </c>
      <c r="F491" s="1" t="s">
        <v>50</v>
      </c>
      <c r="G491" s="10">
        <v>63</v>
      </c>
    </row>
    <row r="492" spans="1:7" hidden="1">
      <c r="A492" s="1" t="s">
        <v>272</v>
      </c>
      <c r="B492" s="1" t="s">
        <v>295</v>
      </c>
      <c r="C492" s="1">
        <v>2021</v>
      </c>
      <c r="D492" s="1" t="s">
        <v>60</v>
      </c>
      <c r="E492" s="1">
        <v>44</v>
      </c>
      <c r="F492" s="1" t="s">
        <v>48</v>
      </c>
      <c r="G492" s="10">
        <v>162790</v>
      </c>
    </row>
    <row r="493" spans="1:7" hidden="1">
      <c r="A493" s="1" t="s">
        <v>272</v>
      </c>
      <c r="B493" s="1" t="s">
        <v>295</v>
      </c>
      <c r="C493" s="1">
        <v>2021</v>
      </c>
      <c r="D493" s="1" t="s">
        <v>61</v>
      </c>
      <c r="E493" s="1">
        <v>45</v>
      </c>
      <c r="F493" s="1" t="s">
        <v>50</v>
      </c>
      <c r="G493" s="10">
        <v>37401</v>
      </c>
    </row>
    <row r="494" spans="1:7" hidden="1">
      <c r="A494" s="1" t="s">
        <v>190</v>
      </c>
      <c r="B494" s="1" t="s">
        <v>295</v>
      </c>
      <c r="C494" s="1">
        <v>2021</v>
      </c>
      <c r="D494" s="1" t="s">
        <v>47</v>
      </c>
      <c r="E494" s="1">
        <v>34</v>
      </c>
      <c r="F494" s="1" t="s">
        <v>48</v>
      </c>
      <c r="G494" s="10">
        <v>493</v>
      </c>
    </row>
    <row r="495" spans="1:7" hidden="1">
      <c r="A495" s="1" t="s">
        <v>190</v>
      </c>
      <c r="B495" s="1" t="s">
        <v>295</v>
      </c>
      <c r="C495" s="1">
        <v>2021</v>
      </c>
      <c r="D495" s="1" t="s">
        <v>49</v>
      </c>
      <c r="E495" s="1">
        <v>35</v>
      </c>
      <c r="F495" s="1" t="s">
        <v>50</v>
      </c>
      <c r="G495" s="10">
        <v>39780</v>
      </c>
    </row>
    <row r="496" spans="1:7" hidden="1">
      <c r="A496" s="1" t="s">
        <v>190</v>
      </c>
      <c r="B496" s="1" t="s">
        <v>295</v>
      </c>
      <c r="C496" s="1">
        <v>2021</v>
      </c>
      <c r="D496" s="1" t="s">
        <v>51</v>
      </c>
      <c r="E496" s="1">
        <v>36</v>
      </c>
      <c r="F496" s="1" t="s">
        <v>52</v>
      </c>
      <c r="G496" s="10">
        <v>0</v>
      </c>
    </row>
    <row r="497" spans="1:7" hidden="1">
      <c r="A497" s="1" t="s">
        <v>190</v>
      </c>
      <c r="B497" s="1" t="s">
        <v>295</v>
      </c>
      <c r="C497" s="1">
        <v>2021</v>
      </c>
      <c r="D497" s="1" t="s">
        <v>53</v>
      </c>
      <c r="E497" s="1">
        <v>37</v>
      </c>
      <c r="F497" s="1" t="s">
        <v>50</v>
      </c>
      <c r="G497" s="10">
        <v>19</v>
      </c>
    </row>
    <row r="498" spans="1:7" hidden="1">
      <c r="A498" s="1" t="s">
        <v>190</v>
      </c>
      <c r="B498" s="1" t="s">
        <v>295</v>
      </c>
      <c r="C498" s="1">
        <v>2021</v>
      </c>
      <c r="D498" s="1" t="s">
        <v>54</v>
      </c>
      <c r="E498" s="1">
        <v>38</v>
      </c>
      <c r="F498" s="1" t="s">
        <v>50</v>
      </c>
      <c r="G498" s="10">
        <f>SUM(G499:G501)</f>
        <v>770</v>
      </c>
    </row>
    <row r="499" spans="1:7" hidden="1">
      <c r="A499" s="1" t="s">
        <v>190</v>
      </c>
      <c r="B499" s="1" t="s">
        <v>295</v>
      </c>
      <c r="C499" s="1">
        <v>2021</v>
      </c>
      <c r="D499" s="1" t="s">
        <v>55</v>
      </c>
      <c r="E499" s="1">
        <v>39</v>
      </c>
      <c r="F499" s="1" t="s">
        <v>50</v>
      </c>
      <c r="G499" s="10">
        <v>105</v>
      </c>
    </row>
    <row r="500" spans="1:7" hidden="1">
      <c r="A500" s="1" t="s">
        <v>190</v>
      </c>
      <c r="B500" s="1" t="s">
        <v>295</v>
      </c>
      <c r="C500" s="1">
        <v>2021</v>
      </c>
      <c r="D500" s="1" t="s">
        <v>56</v>
      </c>
      <c r="E500" s="1">
        <v>40</v>
      </c>
      <c r="F500" s="1" t="s">
        <v>50</v>
      </c>
      <c r="G500" s="10">
        <v>598</v>
      </c>
    </row>
    <row r="501" spans="1:7" hidden="1">
      <c r="A501" s="1" t="s">
        <v>190</v>
      </c>
      <c r="B501" s="1" t="s">
        <v>295</v>
      </c>
      <c r="C501" s="1">
        <v>2021</v>
      </c>
      <c r="D501" s="1" t="s">
        <v>57</v>
      </c>
      <c r="E501" s="1">
        <v>41</v>
      </c>
      <c r="F501" s="1" t="s">
        <v>50</v>
      </c>
      <c r="G501" s="10">
        <v>67</v>
      </c>
    </row>
    <row r="502" spans="1:7" hidden="1">
      <c r="A502" s="1" t="s">
        <v>190</v>
      </c>
      <c r="B502" s="1" t="s">
        <v>295</v>
      </c>
      <c r="C502" s="1">
        <v>2021</v>
      </c>
      <c r="D502" s="1" t="s">
        <v>58</v>
      </c>
      <c r="E502" s="1">
        <v>42</v>
      </c>
      <c r="F502" s="1" t="s">
        <v>50</v>
      </c>
      <c r="G502" s="10">
        <v>0</v>
      </c>
    </row>
    <row r="503" spans="1:7" hidden="1">
      <c r="A503" s="1" t="s">
        <v>190</v>
      </c>
      <c r="B503" s="1" t="s">
        <v>295</v>
      </c>
      <c r="C503" s="1">
        <v>2021</v>
      </c>
      <c r="D503" s="1" t="s">
        <v>59</v>
      </c>
      <c r="E503" s="1">
        <v>43</v>
      </c>
      <c r="F503" s="1" t="s">
        <v>50</v>
      </c>
      <c r="G503" s="10">
        <v>0</v>
      </c>
    </row>
    <row r="504" spans="1:7" hidden="1">
      <c r="A504" s="1" t="s">
        <v>190</v>
      </c>
      <c r="B504" s="1" t="s">
        <v>295</v>
      </c>
      <c r="C504" s="1">
        <v>2021</v>
      </c>
      <c r="D504" s="1" t="s">
        <v>60</v>
      </c>
      <c r="E504" s="1">
        <v>44</v>
      </c>
      <c r="F504" s="1" t="s">
        <v>48</v>
      </c>
      <c r="G504" s="10">
        <v>20122</v>
      </c>
    </row>
    <row r="505" spans="1:7" hidden="1">
      <c r="A505" s="1" t="s">
        <v>190</v>
      </c>
      <c r="B505" s="1" t="s">
        <v>295</v>
      </c>
      <c r="C505" s="1">
        <v>2021</v>
      </c>
      <c r="D505" s="1" t="s">
        <v>61</v>
      </c>
      <c r="E505" s="1">
        <v>45</v>
      </c>
      <c r="F505" s="1" t="s">
        <v>50</v>
      </c>
      <c r="G505" s="10">
        <v>493</v>
      </c>
    </row>
    <row r="506" spans="1:7" hidden="1">
      <c r="A506" s="1" t="s">
        <v>202</v>
      </c>
      <c r="B506" s="1" t="s">
        <v>283</v>
      </c>
      <c r="C506" s="1">
        <v>2021</v>
      </c>
      <c r="D506" s="1" t="s">
        <v>47</v>
      </c>
      <c r="E506" s="1">
        <v>34</v>
      </c>
      <c r="F506" s="1" t="s">
        <v>48</v>
      </c>
      <c r="G506" s="10">
        <v>43104</v>
      </c>
    </row>
    <row r="507" spans="1:7" hidden="1">
      <c r="A507" s="1" t="s">
        <v>202</v>
      </c>
      <c r="B507" s="1" t="s">
        <v>283</v>
      </c>
      <c r="C507" s="1">
        <v>2021</v>
      </c>
      <c r="D507" s="1" t="s">
        <v>49</v>
      </c>
      <c r="E507" s="1">
        <v>35</v>
      </c>
      <c r="F507" s="1" t="s">
        <v>50</v>
      </c>
      <c r="G507" s="10">
        <v>8364</v>
      </c>
    </row>
    <row r="508" spans="1:7" hidden="1">
      <c r="A508" s="1" t="s">
        <v>202</v>
      </c>
      <c r="B508" s="1" t="s">
        <v>283</v>
      </c>
      <c r="C508" s="1">
        <v>2021</v>
      </c>
      <c r="D508" s="1" t="s">
        <v>51</v>
      </c>
      <c r="E508" s="1">
        <v>36</v>
      </c>
      <c r="F508" s="1" t="s">
        <v>52</v>
      </c>
    </row>
    <row r="509" spans="1:7" hidden="1">
      <c r="A509" s="1" t="s">
        <v>202</v>
      </c>
      <c r="B509" s="1" t="s">
        <v>283</v>
      </c>
      <c r="C509" s="1">
        <v>2021</v>
      </c>
      <c r="D509" s="1" t="s">
        <v>53</v>
      </c>
      <c r="E509" s="1">
        <v>37</v>
      </c>
      <c r="F509" s="1" t="s">
        <v>50</v>
      </c>
      <c r="G509" s="10">
        <v>1</v>
      </c>
    </row>
    <row r="510" spans="1:7" hidden="1">
      <c r="A510" s="1" t="s">
        <v>202</v>
      </c>
      <c r="B510" s="1" t="s">
        <v>283</v>
      </c>
      <c r="C510" s="1">
        <v>2021</v>
      </c>
      <c r="D510" s="1" t="s">
        <v>54</v>
      </c>
      <c r="E510" s="1">
        <v>38</v>
      </c>
      <c r="F510" s="1" t="s">
        <v>50</v>
      </c>
      <c r="G510" s="10">
        <f>SUM(G511:G513)</f>
        <v>94</v>
      </c>
    </row>
    <row r="511" spans="1:7" hidden="1">
      <c r="A511" s="1" t="s">
        <v>202</v>
      </c>
      <c r="B511" s="1" t="s">
        <v>283</v>
      </c>
      <c r="C511" s="1">
        <v>2021</v>
      </c>
      <c r="D511" s="1" t="s">
        <v>55</v>
      </c>
      <c r="E511" s="1">
        <v>39</v>
      </c>
      <c r="F511" s="1" t="s">
        <v>50</v>
      </c>
      <c r="G511" s="10">
        <v>1</v>
      </c>
    </row>
    <row r="512" spans="1:7" hidden="1">
      <c r="A512" s="1" t="s">
        <v>202</v>
      </c>
      <c r="B512" s="1" t="s">
        <v>283</v>
      </c>
      <c r="C512" s="1">
        <v>2021</v>
      </c>
      <c r="D512" s="1" t="s">
        <v>56</v>
      </c>
      <c r="E512" s="1">
        <v>40</v>
      </c>
      <c r="F512" s="1" t="s">
        <v>50</v>
      </c>
      <c r="G512" s="10">
        <v>70</v>
      </c>
    </row>
    <row r="513" spans="1:7" hidden="1">
      <c r="A513" s="1" t="s">
        <v>202</v>
      </c>
      <c r="B513" s="1" t="s">
        <v>283</v>
      </c>
      <c r="C513" s="1">
        <v>2021</v>
      </c>
      <c r="D513" s="1" t="s">
        <v>57</v>
      </c>
      <c r="E513" s="1">
        <v>41</v>
      </c>
      <c r="F513" s="1" t="s">
        <v>50</v>
      </c>
      <c r="G513" s="10">
        <v>23</v>
      </c>
    </row>
    <row r="514" spans="1:7" hidden="1">
      <c r="A514" s="1" t="s">
        <v>202</v>
      </c>
      <c r="B514" s="1" t="s">
        <v>283</v>
      </c>
      <c r="C514" s="1">
        <v>2021</v>
      </c>
      <c r="D514" s="1" t="s">
        <v>58</v>
      </c>
      <c r="E514" s="1">
        <v>42</v>
      </c>
      <c r="F514" s="1" t="s">
        <v>50</v>
      </c>
      <c r="G514" s="10">
        <v>14</v>
      </c>
    </row>
    <row r="515" spans="1:7" hidden="1">
      <c r="A515" s="1" t="s">
        <v>202</v>
      </c>
      <c r="B515" s="1" t="s">
        <v>283</v>
      </c>
      <c r="C515" s="1">
        <v>2021</v>
      </c>
      <c r="D515" s="1" t="s">
        <v>59</v>
      </c>
      <c r="E515" s="1">
        <v>43</v>
      </c>
      <c r="F515" s="1" t="s">
        <v>50</v>
      </c>
      <c r="G515" s="10">
        <v>3</v>
      </c>
    </row>
    <row r="516" spans="1:7" hidden="1">
      <c r="A516" s="1" t="s">
        <v>202</v>
      </c>
      <c r="B516" s="1" t="s">
        <v>283</v>
      </c>
      <c r="C516" s="1">
        <v>2021</v>
      </c>
      <c r="D516" s="1" t="s">
        <v>60</v>
      </c>
      <c r="E516" s="1">
        <v>44</v>
      </c>
      <c r="F516" s="1" t="s">
        <v>48</v>
      </c>
      <c r="G516" s="10">
        <v>3640</v>
      </c>
    </row>
    <row r="517" spans="1:7" hidden="1">
      <c r="A517" s="1" t="s">
        <v>202</v>
      </c>
      <c r="B517" s="1" t="s">
        <v>283</v>
      </c>
      <c r="C517" s="1">
        <v>2021</v>
      </c>
      <c r="D517" s="1" t="s">
        <v>61</v>
      </c>
      <c r="E517" s="1">
        <v>45</v>
      </c>
      <c r="F517" s="1" t="s">
        <v>50</v>
      </c>
      <c r="G517" s="10">
        <v>1638</v>
      </c>
    </row>
    <row r="518" spans="1:7" hidden="1">
      <c r="A518" s="1" t="s">
        <v>238</v>
      </c>
      <c r="B518" s="1" t="s">
        <v>283</v>
      </c>
      <c r="C518" s="1">
        <v>2021</v>
      </c>
      <c r="D518" s="1" t="s">
        <v>47</v>
      </c>
      <c r="E518" s="1">
        <v>34</v>
      </c>
      <c r="F518" s="1" t="s">
        <v>48</v>
      </c>
      <c r="G518" s="10">
        <v>23183</v>
      </c>
    </row>
    <row r="519" spans="1:7" hidden="1">
      <c r="A519" s="1" t="s">
        <v>238</v>
      </c>
      <c r="B519" s="1" t="s">
        <v>283</v>
      </c>
      <c r="C519" s="1">
        <v>2021</v>
      </c>
      <c r="D519" s="1" t="s">
        <v>49</v>
      </c>
      <c r="E519" s="1">
        <v>35</v>
      </c>
      <c r="F519" s="1" t="s">
        <v>50</v>
      </c>
      <c r="G519" s="10">
        <v>122133</v>
      </c>
    </row>
    <row r="520" spans="1:7" hidden="1">
      <c r="A520" s="1" t="s">
        <v>238</v>
      </c>
      <c r="B520" s="1" t="s">
        <v>283</v>
      </c>
      <c r="C520" s="1">
        <v>2021</v>
      </c>
      <c r="D520" s="1" t="s">
        <v>51</v>
      </c>
      <c r="E520" s="1">
        <v>36</v>
      </c>
      <c r="F520" s="1" t="s">
        <v>52</v>
      </c>
      <c r="G520" s="10">
        <v>307600</v>
      </c>
    </row>
    <row r="521" spans="1:7" hidden="1">
      <c r="A521" s="1" t="s">
        <v>238</v>
      </c>
      <c r="B521" s="1" t="s">
        <v>283</v>
      </c>
      <c r="C521" s="1">
        <v>2021</v>
      </c>
      <c r="D521" s="1" t="s">
        <v>53</v>
      </c>
      <c r="E521" s="1">
        <v>37</v>
      </c>
      <c r="F521" s="1" t="s">
        <v>50</v>
      </c>
      <c r="G521" s="10">
        <v>362</v>
      </c>
    </row>
    <row r="522" spans="1:7" hidden="1">
      <c r="A522" s="1" t="s">
        <v>238</v>
      </c>
      <c r="B522" s="1" t="s">
        <v>283</v>
      </c>
      <c r="C522" s="1">
        <v>2021</v>
      </c>
      <c r="D522" s="1" t="s">
        <v>54</v>
      </c>
      <c r="E522" s="1">
        <v>38</v>
      </c>
      <c r="F522" s="1" t="s">
        <v>50</v>
      </c>
      <c r="G522" s="10">
        <f>SUM(G523:G525)</f>
        <v>1269</v>
      </c>
    </row>
    <row r="523" spans="1:7" hidden="1">
      <c r="A523" s="1" t="s">
        <v>238</v>
      </c>
      <c r="B523" s="1" t="s">
        <v>283</v>
      </c>
      <c r="C523" s="1">
        <v>2021</v>
      </c>
      <c r="D523" s="1" t="s">
        <v>55</v>
      </c>
      <c r="E523" s="1">
        <v>39</v>
      </c>
      <c r="F523" s="1" t="s">
        <v>50</v>
      </c>
      <c r="G523" s="10">
        <v>362</v>
      </c>
    </row>
    <row r="524" spans="1:7" hidden="1">
      <c r="A524" s="1" t="s">
        <v>238</v>
      </c>
      <c r="B524" s="1" t="s">
        <v>283</v>
      </c>
      <c r="C524" s="1">
        <v>2021</v>
      </c>
      <c r="D524" s="1" t="s">
        <v>56</v>
      </c>
      <c r="E524" s="1">
        <v>40</v>
      </c>
      <c r="F524" s="1" t="s">
        <v>50</v>
      </c>
      <c r="G524" s="10">
        <v>781</v>
      </c>
    </row>
    <row r="525" spans="1:7" hidden="1">
      <c r="A525" s="1" t="s">
        <v>238</v>
      </c>
      <c r="B525" s="1" t="s">
        <v>283</v>
      </c>
      <c r="C525" s="1">
        <v>2021</v>
      </c>
      <c r="D525" s="1" t="s">
        <v>57</v>
      </c>
      <c r="E525" s="1">
        <v>41</v>
      </c>
      <c r="F525" s="1" t="s">
        <v>50</v>
      </c>
      <c r="G525" s="10">
        <v>126</v>
      </c>
    </row>
    <row r="526" spans="1:7" hidden="1">
      <c r="A526" s="1" t="s">
        <v>238</v>
      </c>
      <c r="B526" s="1" t="s">
        <v>283</v>
      </c>
      <c r="C526" s="1">
        <v>2021</v>
      </c>
      <c r="D526" s="1" t="s">
        <v>58</v>
      </c>
      <c r="E526" s="1">
        <v>42</v>
      </c>
      <c r="F526" s="1" t="s">
        <v>50</v>
      </c>
      <c r="G526" s="10">
        <v>130</v>
      </c>
    </row>
    <row r="527" spans="1:7" hidden="1">
      <c r="A527" s="1" t="s">
        <v>238</v>
      </c>
      <c r="B527" s="1" t="s">
        <v>283</v>
      </c>
      <c r="C527" s="1">
        <v>2021</v>
      </c>
      <c r="D527" s="1" t="s">
        <v>59</v>
      </c>
      <c r="E527" s="1">
        <v>43</v>
      </c>
      <c r="F527" s="1" t="s">
        <v>50</v>
      </c>
      <c r="G527" s="10">
        <v>1</v>
      </c>
    </row>
    <row r="528" spans="1:7" hidden="1">
      <c r="A528" s="1" t="s">
        <v>238</v>
      </c>
      <c r="B528" s="1" t="s">
        <v>283</v>
      </c>
      <c r="C528" s="1">
        <v>2021</v>
      </c>
      <c r="D528" s="1" t="s">
        <v>60</v>
      </c>
      <c r="E528" s="1">
        <v>44</v>
      </c>
      <c r="F528" s="1" t="s">
        <v>48</v>
      </c>
      <c r="G528" s="10">
        <v>7769</v>
      </c>
    </row>
    <row r="529" spans="1:7" hidden="1">
      <c r="A529" s="1" t="s">
        <v>238</v>
      </c>
      <c r="B529" s="1" t="s">
        <v>283</v>
      </c>
      <c r="C529" s="1">
        <v>2021</v>
      </c>
      <c r="D529" s="1" t="s">
        <v>61</v>
      </c>
      <c r="E529" s="1">
        <v>45</v>
      </c>
      <c r="F529" s="1" t="s">
        <v>50</v>
      </c>
      <c r="G529" s="10">
        <v>2032</v>
      </c>
    </row>
    <row r="530" spans="1:7" hidden="1">
      <c r="A530" s="1" t="s">
        <v>214</v>
      </c>
      <c r="B530" s="1" t="s">
        <v>277</v>
      </c>
      <c r="C530" s="1">
        <v>2021</v>
      </c>
      <c r="D530" s="1" t="s">
        <v>47</v>
      </c>
      <c r="E530" s="1">
        <v>34</v>
      </c>
      <c r="F530" s="1" t="s">
        <v>48</v>
      </c>
      <c r="G530" s="10">
        <v>274397</v>
      </c>
    </row>
    <row r="531" spans="1:7" hidden="1">
      <c r="A531" s="1" t="s">
        <v>214</v>
      </c>
      <c r="B531" s="1" t="s">
        <v>277</v>
      </c>
      <c r="C531" s="1">
        <v>2021</v>
      </c>
      <c r="D531" s="1" t="s">
        <v>49</v>
      </c>
      <c r="E531" s="1">
        <v>35</v>
      </c>
      <c r="F531" s="1" t="s">
        <v>50</v>
      </c>
      <c r="G531" s="10">
        <v>1157040</v>
      </c>
    </row>
    <row r="532" spans="1:7" hidden="1">
      <c r="A532" s="1" t="s">
        <v>214</v>
      </c>
      <c r="B532" s="1" t="s">
        <v>277</v>
      </c>
      <c r="C532" s="1">
        <v>2021</v>
      </c>
      <c r="D532" s="1" t="s">
        <v>51</v>
      </c>
      <c r="E532" s="1">
        <v>36</v>
      </c>
      <c r="F532" s="1" t="s">
        <v>52</v>
      </c>
      <c r="G532" s="10">
        <v>340000</v>
      </c>
    </row>
    <row r="533" spans="1:7" hidden="1">
      <c r="A533" s="1" t="s">
        <v>214</v>
      </c>
      <c r="B533" s="1" t="s">
        <v>277</v>
      </c>
      <c r="C533" s="1">
        <v>2021</v>
      </c>
      <c r="D533" s="1" t="s">
        <v>53</v>
      </c>
      <c r="E533" s="1">
        <v>37</v>
      </c>
      <c r="F533" s="1" t="s">
        <v>50</v>
      </c>
      <c r="G533" s="10">
        <v>132</v>
      </c>
    </row>
    <row r="534" spans="1:7" hidden="1">
      <c r="A534" s="1" t="s">
        <v>214</v>
      </c>
      <c r="B534" s="1" t="s">
        <v>277</v>
      </c>
      <c r="C534" s="1">
        <v>2021</v>
      </c>
      <c r="D534" s="1" t="s">
        <v>54</v>
      </c>
      <c r="E534" s="1">
        <v>38</v>
      </c>
      <c r="F534" s="1" t="s">
        <v>50</v>
      </c>
      <c r="G534" s="10">
        <f>SUM(G535:G537)</f>
        <v>1255</v>
      </c>
    </row>
    <row r="535" spans="1:7" hidden="1">
      <c r="A535" s="1" t="s">
        <v>214</v>
      </c>
      <c r="B535" s="1" t="s">
        <v>277</v>
      </c>
      <c r="C535" s="1">
        <v>2021</v>
      </c>
      <c r="D535" s="1" t="s">
        <v>55</v>
      </c>
      <c r="E535" s="1">
        <v>39</v>
      </c>
      <c r="F535" s="1" t="s">
        <v>50</v>
      </c>
      <c r="G535" s="10">
        <v>31</v>
      </c>
    </row>
    <row r="536" spans="1:7" hidden="1">
      <c r="A536" s="1" t="s">
        <v>214</v>
      </c>
      <c r="B536" s="1" t="s">
        <v>277</v>
      </c>
      <c r="C536" s="1">
        <v>2021</v>
      </c>
      <c r="D536" s="1" t="s">
        <v>56</v>
      </c>
      <c r="E536" s="1">
        <v>40</v>
      </c>
      <c r="F536" s="1" t="s">
        <v>50</v>
      </c>
      <c r="G536" s="10">
        <v>1106</v>
      </c>
    </row>
    <row r="537" spans="1:7" hidden="1">
      <c r="A537" s="1" t="s">
        <v>214</v>
      </c>
      <c r="B537" s="1" t="s">
        <v>277</v>
      </c>
      <c r="C537" s="1">
        <v>2021</v>
      </c>
      <c r="D537" s="1" t="s">
        <v>57</v>
      </c>
      <c r="E537" s="1">
        <v>41</v>
      </c>
      <c r="F537" s="1" t="s">
        <v>50</v>
      </c>
      <c r="G537" s="10">
        <v>118</v>
      </c>
    </row>
    <row r="538" spans="1:7" hidden="1">
      <c r="A538" s="1" t="s">
        <v>214</v>
      </c>
      <c r="B538" s="1" t="s">
        <v>277</v>
      </c>
      <c r="C538" s="1">
        <v>2021</v>
      </c>
      <c r="D538" s="1" t="s">
        <v>58</v>
      </c>
      <c r="E538" s="1">
        <v>42</v>
      </c>
      <c r="F538" s="1" t="s">
        <v>50</v>
      </c>
      <c r="G538" s="10">
        <v>0</v>
      </c>
    </row>
    <row r="539" spans="1:7" hidden="1">
      <c r="A539" s="1" t="s">
        <v>214</v>
      </c>
      <c r="B539" s="1" t="s">
        <v>277</v>
      </c>
      <c r="C539" s="1">
        <v>2021</v>
      </c>
      <c r="D539" s="1" t="s">
        <v>59</v>
      </c>
      <c r="E539" s="1">
        <v>43</v>
      </c>
      <c r="F539" s="1" t="s">
        <v>50</v>
      </c>
      <c r="G539" s="10">
        <v>49</v>
      </c>
    </row>
    <row r="540" spans="1:7" hidden="1">
      <c r="A540" s="1" t="s">
        <v>214</v>
      </c>
      <c r="B540" s="1" t="s">
        <v>277</v>
      </c>
      <c r="C540" s="1">
        <v>2021</v>
      </c>
      <c r="D540" s="1" t="s">
        <v>60</v>
      </c>
      <c r="E540" s="1">
        <v>44</v>
      </c>
      <c r="F540" s="1" t="s">
        <v>48</v>
      </c>
      <c r="G540" s="10">
        <v>49658</v>
      </c>
    </row>
    <row r="541" spans="1:7" hidden="1">
      <c r="A541" s="1" t="s">
        <v>214</v>
      </c>
      <c r="B541" s="1" t="s">
        <v>277</v>
      </c>
      <c r="C541" s="1">
        <v>2021</v>
      </c>
      <c r="D541" s="1" t="s">
        <v>61</v>
      </c>
      <c r="E541" s="1">
        <v>45</v>
      </c>
      <c r="F541" s="1" t="s">
        <v>50</v>
      </c>
      <c r="G541" s="10">
        <v>1389</v>
      </c>
    </row>
    <row r="542" spans="1:7" hidden="1">
      <c r="A542" s="1" t="s">
        <v>203</v>
      </c>
      <c r="B542" s="1" t="s">
        <v>283</v>
      </c>
      <c r="C542" s="1">
        <v>2021</v>
      </c>
      <c r="D542" s="1" t="s">
        <v>47</v>
      </c>
      <c r="E542" s="1">
        <v>34</v>
      </c>
      <c r="F542" s="1" t="s">
        <v>48</v>
      </c>
      <c r="G542" s="10">
        <v>24471</v>
      </c>
    </row>
    <row r="543" spans="1:7" hidden="1">
      <c r="A543" s="1" t="s">
        <v>203</v>
      </c>
      <c r="B543" s="1" t="s">
        <v>283</v>
      </c>
      <c r="C543" s="1">
        <v>2021</v>
      </c>
      <c r="D543" s="1" t="s">
        <v>49</v>
      </c>
      <c r="E543" s="1">
        <v>35</v>
      </c>
      <c r="F543" s="1" t="s">
        <v>50</v>
      </c>
      <c r="G543" s="10">
        <v>121179</v>
      </c>
    </row>
    <row r="544" spans="1:7" hidden="1">
      <c r="A544" s="1" t="s">
        <v>203</v>
      </c>
      <c r="B544" s="1" t="s">
        <v>283</v>
      </c>
      <c r="C544" s="1">
        <v>2021</v>
      </c>
      <c r="D544" s="1" t="s">
        <v>51</v>
      </c>
      <c r="E544" s="1">
        <v>36</v>
      </c>
      <c r="F544" s="1" t="s">
        <v>52</v>
      </c>
      <c r="G544" s="10">
        <v>503535</v>
      </c>
    </row>
    <row r="545" spans="1:7" hidden="1">
      <c r="A545" s="1" t="s">
        <v>203</v>
      </c>
      <c r="B545" s="1" t="s">
        <v>283</v>
      </c>
      <c r="C545" s="1">
        <v>2021</v>
      </c>
      <c r="D545" s="1" t="s">
        <v>53</v>
      </c>
      <c r="E545" s="1">
        <v>37</v>
      </c>
      <c r="F545" s="1" t="s">
        <v>50</v>
      </c>
      <c r="G545" s="10">
        <v>71</v>
      </c>
    </row>
    <row r="546" spans="1:7" hidden="1">
      <c r="A546" s="1" t="s">
        <v>203</v>
      </c>
      <c r="B546" s="1" t="s">
        <v>283</v>
      </c>
      <c r="C546" s="1">
        <v>2021</v>
      </c>
      <c r="D546" s="1" t="s">
        <v>54</v>
      </c>
      <c r="E546" s="1">
        <v>38</v>
      </c>
      <c r="F546" s="1" t="s">
        <v>50</v>
      </c>
      <c r="G546" s="10">
        <f>SUM(G547:G549)</f>
        <v>639</v>
      </c>
    </row>
    <row r="547" spans="1:7" hidden="1">
      <c r="A547" s="1" t="s">
        <v>203</v>
      </c>
      <c r="B547" s="1" t="s">
        <v>283</v>
      </c>
      <c r="C547" s="1">
        <v>2021</v>
      </c>
      <c r="D547" s="1" t="s">
        <v>55</v>
      </c>
      <c r="E547" s="1">
        <v>39</v>
      </c>
      <c r="F547" s="1" t="s">
        <v>50</v>
      </c>
      <c r="G547" s="10">
        <v>140</v>
      </c>
    </row>
    <row r="548" spans="1:7" hidden="1">
      <c r="A548" s="1" t="s">
        <v>203</v>
      </c>
      <c r="B548" s="1" t="s">
        <v>283</v>
      </c>
      <c r="C548" s="1">
        <v>2021</v>
      </c>
      <c r="D548" s="1" t="s">
        <v>56</v>
      </c>
      <c r="E548" s="1">
        <v>40</v>
      </c>
      <c r="F548" s="1" t="s">
        <v>50</v>
      </c>
      <c r="G548" s="10">
        <v>358</v>
      </c>
    </row>
    <row r="549" spans="1:7" hidden="1">
      <c r="A549" s="1" t="s">
        <v>203</v>
      </c>
      <c r="B549" s="1" t="s">
        <v>283</v>
      </c>
      <c r="C549" s="1">
        <v>2021</v>
      </c>
      <c r="D549" s="1" t="s">
        <v>57</v>
      </c>
      <c r="E549" s="1">
        <v>41</v>
      </c>
      <c r="F549" s="1" t="s">
        <v>50</v>
      </c>
      <c r="G549" s="10">
        <v>141</v>
      </c>
    </row>
    <row r="550" spans="1:7" hidden="1">
      <c r="A550" s="1" t="s">
        <v>203</v>
      </c>
      <c r="B550" s="1" t="s">
        <v>283</v>
      </c>
      <c r="C550" s="1">
        <v>2021</v>
      </c>
      <c r="D550" s="1" t="s">
        <v>58</v>
      </c>
      <c r="E550" s="1">
        <v>42</v>
      </c>
      <c r="F550" s="1" t="s">
        <v>50</v>
      </c>
      <c r="G550" s="10">
        <v>123</v>
      </c>
    </row>
    <row r="551" spans="1:7" hidden="1">
      <c r="A551" s="1" t="s">
        <v>203</v>
      </c>
      <c r="B551" s="1" t="s">
        <v>283</v>
      </c>
      <c r="C551" s="1">
        <v>2021</v>
      </c>
      <c r="D551" s="1" t="s">
        <v>59</v>
      </c>
      <c r="E551" s="1">
        <v>43</v>
      </c>
      <c r="F551" s="1" t="s">
        <v>50</v>
      </c>
      <c r="G551" s="10">
        <v>111</v>
      </c>
    </row>
    <row r="552" spans="1:7" hidden="1">
      <c r="A552" s="1" t="s">
        <v>203</v>
      </c>
      <c r="B552" s="1" t="s">
        <v>283</v>
      </c>
      <c r="C552" s="1">
        <v>2021</v>
      </c>
      <c r="D552" s="1" t="s">
        <v>60</v>
      </c>
      <c r="E552" s="1">
        <v>44</v>
      </c>
      <c r="F552" s="1" t="s">
        <v>48</v>
      </c>
      <c r="G552" s="10">
        <v>14174</v>
      </c>
    </row>
    <row r="553" spans="1:7" hidden="1">
      <c r="A553" s="1" t="s">
        <v>203</v>
      </c>
      <c r="B553" s="1" t="s">
        <v>283</v>
      </c>
      <c r="C553" s="1">
        <v>2021</v>
      </c>
      <c r="D553" s="1" t="s">
        <v>61</v>
      </c>
      <c r="E553" s="1">
        <v>45</v>
      </c>
      <c r="F553" s="1" t="s">
        <v>50</v>
      </c>
      <c r="G553" s="10">
        <v>2378</v>
      </c>
    </row>
    <row r="554" spans="1:7" hidden="1">
      <c r="A554" s="1" t="s">
        <v>228</v>
      </c>
      <c r="B554" s="1" t="s">
        <v>290</v>
      </c>
      <c r="C554" s="1">
        <v>2021</v>
      </c>
      <c r="D554" s="1" t="s">
        <v>47</v>
      </c>
      <c r="E554" s="1">
        <v>34</v>
      </c>
      <c r="F554" s="1" t="s">
        <v>48</v>
      </c>
      <c r="G554" s="10">
        <v>7925</v>
      </c>
    </row>
    <row r="555" spans="1:7" hidden="1">
      <c r="A555" s="1" t="s">
        <v>228</v>
      </c>
      <c r="B555" s="1" t="s">
        <v>290</v>
      </c>
      <c r="C555" s="1">
        <v>2021</v>
      </c>
      <c r="D555" s="1" t="s">
        <v>49</v>
      </c>
      <c r="E555" s="1">
        <v>35</v>
      </c>
      <c r="F555" s="1" t="s">
        <v>50</v>
      </c>
      <c r="G555" s="10">
        <v>26298</v>
      </c>
    </row>
    <row r="556" spans="1:7" hidden="1">
      <c r="A556" s="1" t="s">
        <v>228</v>
      </c>
      <c r="B556" s="1" t="s">
        <v>290</v>
      </c>
      <c r="C556" s="1">
        <v>2021</v>
      </c>
      <c r="D556" s="1" t="s">
        <v>51</v>
      </c>
      <c r="E556" s="1">
        <v>36</v>
      </c>
      <c r="F556" s="1" t="s">
        <v>52</v>
      </c>
      <c r="G556" s="10">
        <v>857330</v>
      </c>
    </row>
    <row r="557" spans="1:7" hidden="1">
      <c r="A557" s="1" t="s">
        <v>228</v>
      </c>
      <c r="B557" s="1" t="s">
        <v>290</v>
      </c>
      <c r="C557" s="1">
        <v>2021</v>
      </c>
      <c r="D557" s="1" t="s">
        <v>53</v>
      </c>
      <c r="E557" s="1">
        <v>37</v>
      </c>
      <c r="F557" s="1" t="s">
        <v>50</v>
      </c>
      <c r="G557" s="10">
        <v>0</v>
      </c>
    </row>
    <row r="558" spans="1:7" hidden="1">
      <c r="A558" s="1" t="s">
        <v>228</v>
      </c>
      <c r="B558" s="1" t="s">
        <v>290</v>
      </c>
      <c r="C558" s="1">
        <v>2021</v>
      </c>
      <c r="D558" s="1" t="s">
        <v>54</v>
      </c>
      <c r="E558" s="1">
        <v>38</v>
      </c>
      <c r="F558" s="1" t="s">
        <v>50</v>
      </c>
      <c r="G558" s="10">
        <f>SUM(G559:G561)</f>
        <v>64</v>
      </c>
    </row>
    <row r="559" spans="1:7" hidden="1">
      <c r="A559" s="1" t="s">
        <v>228</v>
      </c>
      <c r="B559" s="1" t="s">
        <v>290</v>
      </c>
      <c r="C559" s="1">
        <v>2021</v>
      </c>
      <c r="D559" s="1" t="s">
        <v>55</v>
      </c>
      <c r="E559" s="1">
        <v>39</v>
      </c>
      <c r="F559" s="1" t="s">
        <v>50</v>
      </c>
      <c r="G559" s="10">
        <v>0</v>
      </c>
    </row>
    <row r="560" spans="1:7" hidden="1">
      <c r="A560" s="1" t="s">
        <v>228</v>
      </c>
      <c r="B560" s="1" t="s">
        <v>290</v>
      </c>
      <c r="C560" s="1">
        <v>2021</v>
      </c>
      <c r="D560" s="1" t="s">
        <v>56</v>
      </c>
      <c r="E560" s="1">
        <v>40</v>
      </c>
      <c r="F560" s="1" t="s">
        <v>50</v>
      </c>
      <c r="G560" s="10">
        <v>56</v>
      </c>
    </row>
    <row r="561" spans="1:7" hidden="1">
      <c r="A561" s="1" t="s">
        <v>228</v>
      </c>
      <c r="B561" s="1" t="s">
        <v>290</v>
      </c>
      <c r="C561" s="1">
        <v>2021</v>
      </c>
      <c r="D561" s="1" t="s">
        <v>57</v>
      </c>
      <c r="E561" s="1">
        <v>41</v>
      </c>
      <c r="F561" s="1" t="s">
        <v>50</v>
      </c>
      <c r="G561" s="10">
        <v>8</v>
      </c>
    </row>
    <row r="562" spans="1:7" hidden="1">
      <c r="A562" s="1" t="s">
        <v>228</v>
      </c>
      <c r="B562" s="1" t="s">
        <v>290</v>
      </c>
      <c r="C562" s="1">
        <v>2021</v>
      </c>
      <c r="D562" s="1" t="s">
        <v>58</v>
      </c>
      <c r="E562" s="1">
        <v>42</v>
      </c>
      <c r="F562" s="1" t="s">
        <v>50</v>
      </c>
      <c r="G562" s="10">
        <v>47</v>
      </c>
    </row>
    <row r="563" spans="1:7" hidden="1">
      <c r="A563" s="1" t="s">
        <v>228</v>
      </c>
      <c r="B563" s="1" t="s">
        <v>290</v>
      </c>
      <c r="C563" s="1">
        <v>2021</v>
      </c>
      <c r="D563" s="1" t="s">
        <v>59</v>
      </c>
      <c r="E563" s="1">
        <v>43</v>
      </c>
      <c r="F563" s="1" t="s">
        <v>50</v>
      </c>
      <c r="G563" s="10">
        <v>51</v>
      </c>
    </row>
    <row r="564" spans="1:7" hidden="1">
      <c r="A564" s="1" t="s">
        <v>228</v>
      </c>
      <c r="B564" s="1" t="s">
        <v>290</v>
      </c>
      <c r="C564" s="1">
        <v>2021</v>
      </c>
      <c r="D564" s="1" t="s">
        <v>60</v>
      </c>
      <c r="E564" s="1">
        <v>44</v>
      </c>
      <c r="F564" s="1" t="s">
        <v>48</v>
      </c>
      <c r="G564" s="10">
        <v>8879</v>
      </c>
    </row>
    <row r="565" spans="1:7" hidden="1">
      <c r="A565" s="1" t="s">
        <v>228</v>
      </c>
      <c r="B565" s="1" t="s">
        <v>290</v>
      </c>
      <c r="C565" s="1">
        <v>2021</v>
      </c>
      <c r="D565" s="1" t="s">
        <v>61</v>
      </c>
      <c r="E565" s="1">
        <v>45</v>
      </c>
      <c r="F565" s="1" t="s">
        <v>50</v>
      </c>
      <c r="G565" s="10">
        <v>9066</v>
      </c>
    </row>
    <row r="566" spans="1:7" hidden="1">
      <c r="A566" s="1" t="s">
        <v>229</v>
      </c>
      <c r="B566" s="1" t="s">
        <v>290</v>
      </c>
      <c r="C566" s="1">
        <v>2021</v>
      </c>
      <c r="D566" s="1" t="s">
        <v>47</v>
      </c>
      <c r="E566" s="1">
        <v>34</v>
      </c>
      <c r="F566" s="1" t="s">
        <v>48</v>
      </c>
      <c r="G566" s="10">
        <v>41469</v>
      </c>
    </row>
    <row r="567" spans="1:7" hidden="1">
      <c r="A567" s="1" t="s">
        <v>229</v>
      </c>
      <c r="B567" s="1" t="s">
        <v>290</v>
      </c>
      <c r="C567" s="1">
        <v>2021</v>
      </c>
      <c r="D567" s="1" t="s">
        <v>49</v>
      </c>
      <c r="E567" s="1">
        <v>35</v>
      </c>
      <c r="F567" s="1" t="s">
        <v>50</v>
      </c>
      <c r="G567" s="10">
        <v>198400</v>
      </c>
    </row>
    <row r="568" spans="1:7" hidden="1">
      <c r="A568" s="1" t="s">
        <v>229</v>
      </c>
      <c r="B568" s="1" t="s">
        <v>290</v>
      </c>
      <c r="C568" s="1">
        <v>2021</v>
      </c>
      <c r="D568" s="1" t="s">
        <v>51</v>
      </c>
      <c r="E568" s="1">
        <v>36</v>
      </c>
      <c r="F568" s="1" t="s">
        <v>52</v>
      </c>
    </row>
    <row r="569" spans="1:7" hidden="1">
      <c r="A569" s="1" t="s">
        <v>229</v>
      </c>
      <c r="B569" s="1" t="s">
        <v>290</v>
      </c>
      <c r="C569" s="1">
        <v>2021</v>
      </c>
      <c r="D569" s="1" t="s">
        <v>53</v>
      </c>
      <c r="E569" s="1">
        <v>37</v>
      </c>
      <c r="F569" s="1" t="s">
        <v>50</v>
      </c>
      <c r="G569" s="10">
        <v>8</v>
      </c>
    </row>
    <row r="570" spans="1:7" hidden="1">
      <c r="A570" s="1" t="s">
        <v>229</v>
      </c>
      <c r="B570" s="1" t="s">
        <v>290</v>
      </c>
      <c r="C570" s="1">
        <v>2021</v>
      </c>
      <c r="D570" s="1" t="s">
        <v>54</v>
      </c>
      <c r="E570" s="1">
        <v>38</v>
      </c>
      <c r="F570" s="1" t="s">
        <v>50</v>
      </c>
      <c r="G570" s="10">
        <f>SUM(G571:G573)</f>
        <v>8860</v>
      </c>
    </row>
    <row r="571" spans="1:7" hidden="1">
      <c r="A571" s="1" t="s">
        <v>229</v>
      </c>
      <c r="B571" s="1" t="s">
        <v>290</v>
      </c>
      <c r="C571" s="1">
        <v>2021</v>
      </c>
      <c r="D571" s="1" t="s">
        <v>55</v>
      </c>
      <c r="E571" s="1">
        <v>39</v>
      </c>
      <c r="F571" s="1" t="s">
        <v>50</v>
      </c>
      <c r="G571" s="10">
        <v>675</v>
      </c>
    </row>
    <row r="572" spans="1:7" hidden="1">
      <c r="A572" s="1" t="s">
        <v>229</v>
      </c>
      <c r="B572" s="1" t="s">
        <v>290</v>
      </c>
      <c r="C572" s="1">
        <v>2021</v>
      </c>
      <c r="D572" s="1" t="s">
        <v>56</v>
      </c>
      <c r="E572" s="1">
        <v>40</v>
      </c>
      <c r="F572" s="1" t="s">
        <v>50</v>
      </c>
      <c r="G572" s="10">
        <v>7292</v>
      </c>
    </row>
    <row r="573" spans="1:7" hidden="1">
      <c r="A573" s="1" t="s">
        <v>229</v>
      </c>
      <c r="B573" s="1" t="s">
        <v>290</v>
      </c>
      <c r="C573" s="1">
        <v>2021</v>
      </c>
      <c r="D573" s="1" t="s">
        <v>57</v>
      </c>
      <c r="E573" s="1">
        <v>41</v>
      </c>
      <c r="F573" s="1" t="s">
        <v>50</v>
      </c>
      <c r="G573" s="10">
        <v>893</v>
      </c>
    </row>
    <row r="574" spans="1:7" hidden="1">
      <c r="A574" s="1" t="s">
        <v>229</v>
      </c>
      <c r="B574" s="1" t="s">
        <v>290</v>
      </c>
      <c r="C574" s="1">
        <v>2021</v>
      </c>
      <c r="D574" s="1" t="s">
        <v>58</v>
      </c>
      <c r="E574" s="1">
        <v>42</v>
      </c>
      <c r="F574" s="1" t="s">
        <v>50</v>
      </c>
      <c r="G574" s="10">
        <v>196</v>
      </c>
    </row>
    <row r="575" spans="1:7" hidden="1">
      <c r="A575" s="1" t="s">
        <v>229</v>
      </c>
      <c r="B575" s="1" t="s">
        <v>290</v>
      </c>
      <c r="C575" s="1">
        <v>2021</v>
      </c>
      <c r="D575" s="1" t="s">
        <v>59</v>
      </c>
      <c r="E575" s="1">
        <v>43</v>
      </c>
      <c r="F575" s="1" t="s">
        <v>50</v>
      </c>
      <c r="G575" s="10">
        <v>40</v>
      </c>
    </row>
    <row r="576" spans="1:7" hidden="1">
      <c r="A576" s="1" t="s">
        <v>229</v>
      </c>
      <c r="B576" s="1" t="s">
        <v>290</v>
      </c>
      <c r="C576" s="1">
        <v>2021</v>
      </c>
      <c r="D576" s="1" t="s">
        <v>60</v>
      </c>
      <c r="E576" s="1">
        <v>44</v>
      </c>
      <c r="F576" s="1" t="s">
        <v>48</v>
      </c>
      <c r="G576" s="10">
        <v>93112</v>
      </c>
    </row>
    <row r="577" spans="1:7" hidden="1">
      <c r="A577" s="1" t="s">
        <v>229</v>
      </c>
      <c r="B577" s="1" t="s">
        <v>290</v>
      </c>
      <c r="C577" s="1">
        <v>2021</v>
      </c>
      <c r="D577" s="1" t="s">
        <v>61</v>
      </c>
      <c r="E577" s="1">
        <v>45</v>
      </c>
      <c r="F577" s="1" t="s">
        <v>50</v>
      </c>
      <c r="G577" s="10">
        <v>16438</v>
      </c>
    </row>
    <row r="578" spans="1:7" hidden="1">
      <c r="A578" s="1" t="s">
        <v>215</v>
      </c>
      <c r="B578" s="1" t="s">
        <v>277</v>
      </c>
      <c r="C578" s="1">
        <v>2021</v>
      </c>
      <c r="D578" s="1" t="s">
        <v>47</v>
      </c>
      <c r="E578" s="1">
        <v>34</v>
      </c>
      <c r="F578" s="1" t="s">
        <v>48</v>
      </c>
      <c r="G578" s="10">
        <v>10306</v>
      </c>
    </row>
    <row r="579" spans="1:7" hidden="1">
      <c r="A579" s="1" t="s">
        <v>215</v>
      </c>
      <c r="B579" s="1" t="s">
        <v>277</v>
      </c>
      <c r="C579" s="1">
        <v>2021</v>
      </c>
      <c r="D579" s="1" t="s">
        <v>49</v>
      </c>
      <c r="E579" s="1">
        <v>35</v>
      </c>
      <c r="F579" s="1" t="s">
        <v>50</v>
      </c>
      <c r="G579" s="10">
        <v>19606</v>
      </c>
    </row>
    <row r="580" spans="1:7" hidden="1">
      <c r="A580" s="1" t="s">
        <v>215</v>
      </c>
      <c r="B580" s="1" t="s">
        <v>277</v>
      </c>
      <c r="C580" s="1">
        <v>2021</v>
      </c>
      <c r="D580" s="1" t="s">
        <v>51</v>
      </c>
      <c r="E580" s="1">
        <v>36</v>
      </c>
      <c r="F580" s="1" t="s">
        <v>52</v>
      </c>
      <c r="G580" s="10">
        <v>3478375</v>
      </c>
    </row>
    <row r="581" spans="1:7" hidden="1">
      <c r="A581" s="1" t="s">
        <v>215</v>
      </c>
      <c r="B581" s="1" t="s">
        <v>277</v>
      </c>
      <c r="C581" s="1">
        <v>2021</v>
      </c>
      <c r="D581" s="1" t="s">
        <v>53</v>
      </c>
      <c r="E581" s="1">
        <v>37</v>
      </c>
      <c r="F581" s="1" t="s">
        <v>50</v>
      </c>
      <c r="G581" s="10">
        <v>13</v>
      </c>
    </row>
    <row r="582" spans="1:7" hidden="1">
      <c r="A582" s="1" t="s">
        <v>215</v>
      </c>
      <c r="B582" s="1" t="s">
        <v>277</v>
      </c>
      <c r="C582" s="1">
        <v>2021</v>
      </c>
      <c r="D582" s="1" t="s">
        <v>54</v>
      </c>
      <c r="E582" s="1">
        <v>38</v>
      </c>
      <c r="F582" s="1" t="s">
        <v>50</v>
      </c>
      <c r="G582" s="10">
        <f>SUM(G583:G585)</f>
        <v>577</v>
      </c>
    </row>
    <row r="583" spans="1:7" hidden="1">
      <c r="A583" s="1" t="s">
        <v>215</v>
      </c>
      <c r="B583" s="1" t="s">
        <v>277</v>
      </c>
      <c r="C583" s="1">
        <v>2021</v>
      </c>
      <c r="D583" s="1" t="s">
        <v>55</v>
      </c>
      <c r="E583" s="1">
        <v>39</v>
      </c>
      <c r="F583" s="1" t="s">
        <v>50</v>
      </c>
      <c r="G583" s="10">
        <v>375</v>
      </c>
    </row>
    <row r="584" spans="1:7" hidden="1">
      <c r="A584" s="1" t="s">
        <v>215</v>
      </c>
      <c r="B584" s="1" t="s">
        <v>277</v>
      </c>
      <c r="C584" s="1">
        <v>2021</v>
      </c>
      <c r="D584" s="1" t="s">
        <v>56</v>
      </c>
      <c r="E584" s="1">
        <v>40</v>
      </c>
      <c r="F584" s="1" t="s">
        <v>50</v>
      </c>
      <c r="G584" s="10">
        <v>174</v>
      </c>
    </row>
    <row r="585" spans="1:7" hidden="1">
      <c r="A585" s="1" t="s">
        <v>215</v>
      </c>
      <c r="B585" s="1" t="s">
        <v>277</v>
      </c>
      <c r="C585" s="1">
        <v>2021</v>
      </c>
      <c r="D585" s="1" t="s">
        <v>57</v>
      </c>
      <c r="E585" s="1">
        <v>41</v>
      </c>
      <c r="F585" s="1" t="s">
        <v>50</v>
      </c>
      <c r="G585" s="10">
        <v>28</v>
      </c>
    </row>
    <row r="586" spans="1:7" hidden="1">
      <c r="A586" s="1" t="s">
        <v>215</v>
      </c>
      <c r="B586" s="1" t="s">
        <v>277</v>
      </c>
      <c r="C586" s="1">
        <v>2021</v>
      </c>
      <c r="D586" s="1" t="s">
        <v>58</v>
      </c>
      <c r="E586" s="1">
        <v>42</v>
      </c>
      <c r="F586" s="1" t="s">
        <v>50</v>
      </c>
      <c r="G586" s="10">
        <v>565</v>
      </c>
    </row>
    <row r="587" spans="1:7" hidden="1">
      <c r="A587" s="1" t="s">
        <v>215</v>
      </c>
      <c r="B587" s="1" t="s">
        <v>277</v>
      </c>
      <c r="C587" s="1">
        <v>2021</v>
      </c>
      <c r="D587" s="1" t="s">
        <v>59</v>
      </c>
      <c r="E587" s="1">
        <v>43</v>
      </c>
      <c r="F587" s="1" t="s">
        <v>50</v>
      </c>
      <c r="G587" s="10">
        <v>315</v>
      </c>
    </row>
    <row r="588" spans="1:7" hidden="1">
      <c r="A588" s="1" t="s">
        <v>215</v>
      </c>
      <c r="B588" s="1" t="s">
        <v>277</v>
      </c>
      <c r="C588" s="1">
        <v>2021</v>
      </c>
      <c r="D588" s="1" t="s">
        <v>60</v>
      </c>
      <c r="E588" s="1">
        <v>44</v>
      </c>
      <c r="F588" s="1" t="s">
        <v>48</v>
      </c>
      <c r="G588" s="10">
        <v>14624</v>
      </c>
    </row>
    <row r="589" spans="1:7" hidden="1">
      <c r="A589" s="1" t="s">
        <v>215</v>
      </c>
      <c r="B589" s="1" t="s">
        <v>277</v>
      </c>
      <c r="C589" s="1">
        <v>2021</v>
      </c>
      <c r="D589" s="1" t="s">
        <v>61</v>
      </c>
      <c r="E589" s="1">
        <v>45</v>
      </c>
      <c r="F589" s="1" t="s">
        <v>50</v>
      </c>
      <c r="G589" s="10">
        <v>3602</v>
      </c>
    </row>
    <row r="590" spans="1:7" hidden="1">
      <c r="A590" s="1" t="s">
        <v>191</v>
      </c>
      <c r="B590" s="1" t="s">
        <v>295</v>
      </c>
      <c r="C590" s="1">
        <v>2021</v>
      </c>
      <c r="D590" s="1" t="s">
        <v>47</v>
      </c>
      <c r="E590" s="1">
        <v>34</v>
      </c>
      <c r="F590" s="1" t="s">
        <v>48</v>
      </c>
    </row>
    <row r="591" spans="1:7" hidden="1">
      <c r="A591" s="1" t="s">
        <v>191</v>
      </c>
      <c r="B591" s="1" t="s">
        <v>295</v>
      </c>
      <c r="C591" s="1">
        <v>2021</v>
      </c>
      <c r="D591" s="1" t="s">
        <v>49</v>
      </c>
      <c r="E591" s="1">
        <v>35</v>
      </c>
      <c r="F591" s="1" t="s">
        <v>50</v>
      </c>
    </row>
    <row r="592" spans="1:7" hidden="1">
      <c r="A592" s="1" t="s">
        <v>191</v>
      </c>
      <c r="B592" s="1" t="s">
        <v>295</v>
      </c>
      <c r="C592" s="1">
        <v>2021</v>
      </c>
      <c r="D592" s="1" t="s">
        <v>51</v>
      </c>
      <c r="E592" s="1">
        <v>36</v>
      </c>
      <c r="F592" s="1" t="s">
        <v>52</v>
      </c>
    </row>
    <row r="593" spans="1:7" hidden="1">
      <c r="A593" s="1" t="s">
        <v>191</v>
      </c>
      <c r="B593" s="1" t="s">
        <v>295</v>
      </c>
      <c r="C593" s="1">
        <v>2021</v>
      </c>
      <c r="D593" s="1" t="s">
        <v>53</v>
      </c>
      <c r="E593" s="1">
        <v>37</v>
      </c>
      <c r="F593" s="1" t="s">
        <v>50</v>
      </c>
      <c r="G593" s="10">
        <v>62</v>
      </c>
    </row>
    <row r="594" spans="1:7" hidden="1">
      <c r="A594" s="1" t="s">
        <v>191</v>
      </c>
      <c r="B594" s="1" t="s">
        <v>295</v>
      </c>
      <c r="C594" s="1">
        <v>2021</v>
      </c>
      <c r="D594" s="1" t="s">
        <v>54</v>
      </c>
      <c r="E594" s="1">
        <v>38</v>
      </c>
      <c r="F594" s="1" t="s">
        <v>50</v>
      </c>
      <c r="G594" s="10">
        <f>SUM(G595:G597)</f>
        <v>945</v>
      </c>
    </row>
    <row r="595" spans="1:7" hidden="1">
      <c r="A595" s="1" t="s">
        <v>191</v>
      </c>
      <c r="B595" s="1" t="s">
        <v>295</v>
      </c>
      <c r="C595" s="1">
        <v>2021</v>
      </c>
      <c r="D595" s="1" t="s">
        <v>55</v>
      </c>
      <c r="E595" s="1">
        <v>39</v>
      </c>
      <c r="F595" s="1" t="s">
        <v>50</v>
      </c>
      <c r="G595" s="10">
        <v>147</v>
      </c>
    </row>
    <row r="596" spans="1:7" hidden="1">
      <c r="A596" s="1" t="s">
        <v>191</v>
      </c>
      <c r="B596" s="1" t="s">
        <v>295</v>
      </c>
      <c r="C596" s="1">
        <v>2021</v>
      </c>
      <c r="D596" s="1" t="s">
        <v>56</v>
      </c>
      <c r="E596" s="1">
        <v>40</v>
      </c>
      <c r="F596" s="1" t="s">
        <v>50</v>
      </c>
      <c r="G596" s="10">
        <v>750</v>
      </c>
    </row>
    <row r="597" spans="1:7" hidden="1">
      <c r="A597" s="1" t="s">
        <v>191</v>
      </c>
      <c r="B597" s="1" t="s">
        <v>295</v>
      </c>
      <c r="C597" s="1">
        <v>2021</v>
      </c>
      <c r="D597" s="1" t="s">
        <v>57</v>
      </c>
      <c r="E597" s="1">
        <v>41</v>
      </c>
      <c r="F597" s="1" t="s">
        <v>50</v>
      </c>
      <c r="G597" s="10">
        <v>48</v>
      </c>
    </row>
    <row r="598" spans="1:7" hidden="1">
      <c r="A598" s="1" t="s">
        <v>191</v>
      </c>
      <c r="B598" s="1" t="s">
        <v>295</v>
      </c>
      <c r="C598" s="1">
        <v>2021</v>
      </c>
      <c r="D598" s="1" t="s">
        <v>58</v>
      </c>
      <c r="E598" s="1">
        <v>42</v>
      </c>
      <c r="F598" s="1" t="s">
        <v>50</v>
      </c>
    </row>
    <row r="599" spans="1:7" hidden="1">
      <c r="A599" s="1" t="s">
        <v>191</v>
      </c>
      <c r="B599" s="1" t="s">
        <v>295</v>
      </c>
      <c r="C599" s="1">
        <v>2021</v>
      </c>
      <c r="D599" s="1" t="s">
        <v>59</v>
      </c>
      <c r="E599" s="1">
        <v>43</v>
      </c>
      <c r="F599" s="1" t="s">
        <v>50</v>
      </c>
    </row>
    <row r="600" spans="1:7" hidden="1">
      <c r="A600" s="1" t="s">
        <v>191</v>
      </c>
      <c r="B600" s="1" t="s">
        <v>295</v>
      </c>
      <c r="C600" s="1">
        <v>2021</v>
      </c>
      <c r="D600" s="1" t="s">
        <v>60</v>
      </c>
      <c r="E600" s="1">
        <v>44</v>
      </c>
      <c r="F600" s="1" t="s">
        <v>48</v>
      </c>
      <c r="G600" s="10">
        <v>19662</v>
      </c>
    </row>
    <row r="601" spans="1:7" hidden="1">
      <c r="A601" s="1" t="s">
        <v>191</v>
      </c>
      <c r="B601" s="1" t="s">
        <v>295</v>
      </c>
      <c r="C601" s="1">
        <v>2021</v>
      </c>
      <c r="D601" s="1" t="s">
        <v>61</v>
      </c>
      <c r="E601" s="1">
        <v>45</v>
      </c>
      <c r="F601" s="1" t="s">
        <v>50</v>
      </c>
      <c r="G601" s="10">
        <v>1758</v>
      </c>
    </row>
    <row r="602" spans="1:7" hidden="1">
      <c r="A602" s="1" t="s">
        <v>216</v>
      </c>
      <c r="B602" s="1" t="s">
        <v>277</v>
      </c>
      <c r="C602" s="1">
        <v>2021</v>
      </c>
      <c r="D602" s="1" t="s">
        <v>47</v>
      </c>
      <c r="E602" s="1">
        <v>34</v>
      </c>
      <c r="F602" s="1" t="s">
        <v>48</v>
      </c>
      <c r="G602" s="10">
        <v>158268</v>
      </c>
    </row>
    <row r="603" spans="1:7" hidden="1">
      <c r="A603" s="1" t="s">
        <v>216</v>
      </c>
      <c r="B603" s="1" t="s">
        <v>277</v>
      </c>
      <c r="C603" s="1">
        <v>2021</v>
      </c>
      <c r="D603" s="1" t="s">
        <v>49</v>
      </c>
      <c r="E603" s="1">
        <v>35</v>
      </c>
      <c r="F603" s="1" t="s">
        <v>50</v>
      </c>
      <c r="G603" s="10">
        <v>716932</v>
      </c>
    </row>
    <row r="604" spans="1:7" hidden="1">
      <c r="A604" s="1" t="s">
        <v>216</v>
      </c>
      <c r="B604" s="1" t="s">
        <v>277</v>
      </c>
      <c r="C604" s="1">
        <v>2021</v>
      </c>
      <c r="D604" s="1" t="s">
        <v>51</v>
      </c>
      <c r="E604" s="1">
        <v>36</v>
      </c>
      <c r="F604" s="1" t="s">
        <v>52</v>
      </c>
      <c r="G604" s="10">
        <v>0</v>
      </c>
    </row>
    <row r="605" spans="1:7" hidden="1">
      <c r="A605" s="1" t="s">
        <v>216</v>
      </c>
      <c r="B605" s="1" t="s">
        <v>277</v>
      </c>
      <c r="C605" s="1">
        <v>2021</v>
      </c>
      <c r="D605" s="1" t="s">
        <v>53</v>
      </c>
      <c r="E605" s="1">
        <v>37</v>
      </c>
      <c r="F605" s="1" t="s">
        <v>50</v>
      </c>
      <c r="G605" s="10">
        <v>14</v>
      </c>
    </row>
    <row r="606" spans="1:7" hidden="1">
      <c r="A606" s="1" t="s">
        <v>216</v>
      </c>
      <c r="B606" s="1" t="s">
        <v>277</v>
      </c>
      <c r="C606" s="1">
        <v>2021</v>
      </c>
      <c r="D606" s="1" t="s">
        <v>54</v>
      </c>
      <c r="E606" s="1">
        <v>38</v>
      </c>
      <c r="F606" s="1" t="s">
        <v>50</v>
      </c>
      <c r="G606" s="10">
        <f>SUM(G607:G609)</f>
        <v>13018</v>
      </c>
    </row>
    <row r="607" spans="1:7" hidden="1">
      <c r="A607" s="1" t="s">
        <v>216</v>
      </c>
      <c r="B607" s="1" t="s">
        <v>277</v>
      </c>
      <c r="C607" s="1">
        <v>2021</v>
      </c>
      <c r="D607" s="1" t="s">
        <v>55</v>
      </c>
      <c r="E607" s="1">
        <v>39</v>
      </c>
      <c r="F607" s="1" t="s">
        <v>50</v>
      </c>
      <c r="G607" s="10">
        <v>1412</v>
      </c>
    </row>
    <row r="608" spans="1:7" hidden="1">
      <c r="A608" s="1" t="s">
        <v>216</v>
      </c>
      <c r="B608" s="1" t="s">
        <v>277</v>
      </c>
      <c r="C608" s="1">
        <v>2021</v>
      </c>
      <c r="D608" s="1" t="s">
        <v>56</v>
      </c>
      <c r="E608" s="1">
        <v>40</v>
      </c>
      <c r="F608" s="1" t="s">
        <v>50</v>
      </c>
      <c r="G608" s="10">
        <v>9674</v>
      </c>
    </row>
    <row r="609" spans="1:7" hidden="1">
      <c r="A609" s="1" t="s">
        <v>216</v>
      </c>
      <c r="B609" s="1" t="s">
        <v>277</v>
      </c>
      <c r="C609" s="1">
        <v>2021</v>
      </c>
      <c r="D609" s="1" t="s">
        <v>57</v>
      </c>
      <c r="E609" s="1">
        <v>41</v>
      </c>
      <c r="F609" s="1" t="s">
        <v>50</v>
      </c>
      <c r="G609" s="10">
        <v>1932</v>
      </c>
    </row>
    <row r="610" spans="1:7" hidden="1">
      <c r="A610" s="1" t="s">
        <v>216</v>
      </c>
      <c r="B610" s="1" t="s">
        <v>277</v>
      </c>
      <c r="C610" s="1">
        <v>2021</v>
      </c>
      <c r="D610" s="1" t="s">
        <v>58</v>
      </c>
      <c r="E610" s="1">
        <v>42</v>
      </c>
      <c r="F610" s="1" t="s">
        <v>50</v>
      </c>
      <c r="G610" s="10">
        <v>9</v>
      </c>
    </row>
    <row r="611" spans="1:7" hidden="1">
      <c r="A611" s="1" t="s">
        <v>216</v>
      </c>
      <c r="B611" s="1" t="s">
        <v>277</v>
      </c>
      <c r="C611" s="1">
        <v>2021</v>
      </c>
      <c r="D611" s="1" t="s">
        <v>59</v>
      </c>
      <c r="E611" s="1">
        <v>43</v>
      </c>
      <c r="F611" s="1" t="s">
        <v>50</v>
      </c>
      <c r="G611" s="10">
        <v>5</v>
      </c>
    </row>
    <row r="612" spans="1:7" hidden="1">
      <c r="A612" s="1" t="s">
        <v>216</v>
      </c>
      <c r="B612" s="1" t="s">
        <v>277</v>
      </c>
      <c r="C612" s="1">
        <v>2021</v>
      </c>
      <c r="D612" s="1" t="s">
        <v>60</v>
      </c>
      <c r="E612" s="1">
        <v>44</v>
      </c>
      <c r="F612" s="1" t="s">
        <v>48</v>
      </c>
      <c r="G612" s="10">
        <v>17976</v>
      </c>
    </row>
    <row r="613" spans="1:7" hidden="1">
      <c r="A613" s="1" t="s">
        <v>216</v>
      </c>
      <c r="B613" s="1" t="s">
        <v>277</v>
      </c>
      <c r="C613" s="1">
        <v>2021</v>
      </c>
      <c r="D613" s="1" t="s">
        <v>61</v>
      </c>
      <c r="E613" s="1">
        <v>45</v>
      </c>
      <c r="F613" s="1" t="s">
        <v>50</v>
      </c>
      <c r="G613" s="10">
        <v>5160</v>
      </c>
    </row>
    <row r="614" spans="1:7" hidden="1">
      <c r="A614" s="1" t="s">
        <v>240</v>
      </c>
      <c r="B614" s="1" t="s">
        <v>277</v>
      </c>
      <c r="C614" s="1">
        <v>2021</v>
      </c>
      <c r="D614" s="1" t="s">
        <v>47</v>
      </c>
      <c r="E614" s="1">
        <v>34</v>
      </c>
      <c r="F614" s="1" t="s">
        <v>48</v>
      </c>
      <c r="G614" s="10">
        <v>206203</v>
      </c>
    </row>
    <row r="615" spans="1:7" hidden="1">
      <c r="A615" s="1" t="s">
        <v>240</v>
      </c>
      <c r="B615" s="1" t="s">
        <v>277</v>
      </c>
      <c r="C615" s="1">
        <v>2021</v>
      </c>
      <c r="D615" s="1" t="s">
        <v>49</v>
      </c>
      <c r="E615" s="1">
        <v>35</v>
      </c>
      <c r="F615" s="1" t="s">
        <v>50</v>
      </c>
      <c r="G615" s="10">
        <v>533753</v>
      </c>
    </row>
    <row r="616" spans="1:7" hidden="1">
      <c r="A616" s="1" t="s">
        <v>240</v>
      </c>
      <c r="B616" s="1" t="s">
        <v>277</v>
      </c>
      <c r="C616" s="1">
        <v>2021</v>
      </c>
      <c r="D616" s="1" t="s">
        <v>51</v>
      </c>
      <c r="E616" s="1">
        <v>36</v>
      </c>
      <c r="F616" s="1" t="s">
        <v>52</v>
      </c>
      <c r="G616" s="10">
        <v>3371199</v>
      </c>
    </row>
    <row r="617" spans="1:7" hidden="1">
      <c r="A617" s="1" t="s">
        <v>240</v>
      </c>
      <c r="B617" s="1" t="s">
        <v>277</v>
      </c>
      <c r="C617" s="1">
        <v>2021</v>
      </c>
      <c r="D617" s="1" t="s">
        <v>53</v>
      </c>
      <c r="E617" s="1">
        <v>37</v>
      </c>
      <c r="F617" s="1" t="s">
        <v>50</v>
      </c>
      <c r="G617" s="10">
        <v>0</v>
      </c>
    </row>
    <row r="618" spans="1:7" hidden="1">
      <c r="A618" s="1" t="s">
        <v>240</v>
      </c>
      <c r="B618" s="1" t="s">
        <v>277</v>
      </c>
      <c r="C618" s="1">
        <v>2021</v>
      </c>
      <c r="D618" s="1" t="s">
        <v>54</v>
      </c>
      <c r="E618" s="1">
        <v>38</v>
      </c>
      <c r="F618" s="1" t="s">
        <v>50</v>
      </c>
      <c r="G618" s="10">
        <f>SUM(G619:G621)</f>
        <v>1135</v>
      </c>
    </row>
    <row r="619" spans="1:7" hidden="1">
      <c r="A619" s="1" t="s">
        <v>240</v>
      </c>
      <c r="B619" s="1" t="s">
        <v>277</v>
      </c>
      <c r="C619" s="1">
        <v>2021</v>
      </c>
      <c r="D619" s="1" t="s">
        <v>55</v>
      </c>
      <c r="E619" s="1">
        <v>39</v>
      </c>
      <c r="F619" s="1" t="s">
        <v>50</v>
      </c>
      <c r="G619" s="10">
        <v>202</v>
      </c>
    </row>
    <row r="620" spans="1:7" hidden="1">
      <c r="A620" s="1" t="s">
        <v>240</v>
      </c>
      <c r="B620" s="1" t="s">
        <v>277</v>
      </c>
      <c r="C620" s="1">
        <v>2021</v>
      </c>
      <c r="D620" s="1" t="s">
        <v>56</v>
      </c>
      <c r="E620" s="1">
        <v>40</v>
      </c>
      <c r="F620" s="1" t="s">
        <v>50</v>
      </c>
      <c r="G620" s="10">
        <v>890</v>
      </c>
    </row>
    <row r="621" spans="1:7" hidden="1">
      <c r="A621" s="1" t="s">
        <v>240</v>
      </c>
      <c r="B621" s="1" t="s">
        <v>277</v>
      </c>
      <c r="C621" s="1">
        <v>2021</v>
      </c>
      <c r="D621" s="1" t="s">
        <v>57</v>
      </c>
      <c r="E621" s="1">
        <v>41</v>
      </c>
      <c r="F621" s="1" t="s">
        <v>50</v>
      </c>
      <c r="G621" s="10">
        <v>43</v>
      </c>
    </row>
    <row r="622" spans="1:7" hidden="1">
      <c r="A622" s="1" t="s">
        <v>240</v>
      </c>
      <c r="B622" s="1" t="s">
        <v>277</v>
      </c>
      <c r="C622" s="1">
        <v>2021</v>
      </c>
      <c r="D622" s="1" t="s">
        <v>58</v>
      </c>
      <c r="E622" s="1">
        <v>42</v>
      </c>
      <c r="F622" s="1" t="s">
        <v>50</v>
      </c>
      <c r="G622" s="10">
        <v>29</v>
      </c>
    </row>
    <row r="623" spans="1:7" hidden="1">
      <c r="A623" s="1" t="s">
        <v>240</v>
      </c>
      <c r="B623" s="1" t="s">
        <v>277</v>
      </c>
      <c r="C623" s="1">
        <v>2021</v>
      </c>
      <c r="D623" s="1" t="s">
        <v>59</v>
      </c>
      <c r="E623" s="1">
        <v>43</v>
      </c>
      <c r="F623" s="1" t="s">
        <v>50</v>
      </c>
      <c r="G623" s="10">
        <v>49</v>
      </c>
    </row>
    <row r="624" spans="1:7" hidden="1">
      <c r="A624" s="1" t="s">
        <v>240</v>
      </c>
      <c r="B624" s="1" t="s">
        <v>277</v>
      </c>
      <c r="C624" s="1">
        <v>2021</v>
      </c>
      <c r="D624" s="1" t="s">
        <v>60</v>
      </c>
      <c r="E624" s="1">
        <v>44</v>
      </c>
      <c r="F624" s="1" t="s">
        <v>48</v>
      </c>
      <c r="G624" s="10">
        <v>10806</v>
      </c>
    </row>
    <row r="625" spans="1:7" hidden="1">
      <c r="A625" s="1" t="s">
        <v>240</v>
      </c>
      <c r="B625" s="1" t="s">
        <v>277</v>
      </c>
      <c r="C625" s="1">
        <v>2021</v>
      </c>
      <c r="D625" s="1" t="s">
        <v>61</v>
      </c>
      <c r="E625" s="1">
        <v>45</v>
      </c>
      <c r="F625" s="1" t="s">
        <v>50</v>
      </c>
      <c r="G625" s="10">
        <v>3715</v>
      </c>
    </row>
    <row r="626" spans="1:7" hidden="1">
      <c r="A626" s="1" t="s">
        <v>231</v>
      </c>
      <c r="B626" s="1" t="s">
        <v>274</v>
      </c>
      <c r="C626" s="1">
        <v>2021</v>
      </c>
      <c r="D626" s="1" t="s">
        <v>47</v>
      </c>
      <c r="E626" s="1">
        <v>34</v>
      </c>
      <c r="F626" s="1" t="s">
        <v>48</v>
      </c>
      <c r="G626" s="10">
        <v>28850</v>
      </c>
    </row>
    <row r="627" spans="1:7" hidden="1">
      <c r="A627" s="1" t="s">
        <v>231</v>
      </c>
      <c r="B627" s="1" t="s">
        <v>274</v>
      </c>
      <c r="C627" s="1">
        <v>2021</v>
      </c>
      <c r="D627" s="1" t="s">
        <v>49</v>
      </c>
      <c r="E627" s="1">
        <v>35</v>
      </c>
      <c r="F627" s="1" t="s">
        <v>50</v>
      </c>
      <c r="G627" s="10">
        <v>180970</v>
      </c>
    </row>
    <row r="628" spans="1:7" hidden="1">
      <c r="A628" s="1" t="s">
        <v>231</v>
      </c>
      <c r="B628" s="1" t="s">
        <v>274</v>
      </c>
      <c r="C628" s="1">
        <v>2021</v>
      </c>
      <c r="D628" s="1" t="s">
        <v>51</v>
      </c>
      <c r="E628" s="1">
        <v>36</v>
      </c>
      <c r="F628" s="1" t="s">
        <v>52</v>
      </c>
      <c r="G628" s="10">
        <v>36000</v>
      </c>
    </row>
    <row r="629" spans="1:7" hidden="1">
      <c r="A629" s="1" t="s">
        <v>231</v>
      </c>
      <c r="B629" s="1" t="s">
        <v>274</v>
      </c>
      <c r="C629" s="1">
        <v>2021</v>
      </c>
      <c r="D629" s="1" t="s">
        <v>53</v>
      </c>
      <c r="E629" s="1">
        <v>37</v>
      </c>
      <c r="F629" s="1" t="s">
        <v>50</v>
      </c>
      <c r="G629" s="10">
        <v>12</v>
      </c>
    </row>
    <row r="630" spans="1:7" hidden="1">
      <c r="A630" s="1" t="s">
        <v>231</v>
      </c>
      <c r="B630" s="1" t="s">
        <v>274</v>
      </c>
      <c r="C630" s="1">
        <v>2021</v>
      </c>
      <c r="D630" s="1" t="s">
        <v>54</v>
      </c>
      <c r="E630" s="1">
        <v>38</v>
      </c>
      <c r="F630" s="1" t="s">
        <v>50</v>
      </c>
      <c r="G630" s="10">
        <f>SUM(G631:G633)</f>
        <v>2240</v>
      </c>
    </row>
    <row r="631" spans="1:7" hidden="1">
      <c r="A631" s="1" t="s">
        <v>231</v>
      </c>
      <c r="B631" s="1" t="s">
        <v>274</v>
      </c>
      <c r="C631" s="1">
        <v>2021</v>
      </c>
      <c r="D631" s="1" t="s">
        <v>55</v>
      </c>
      <c r="E631" s="1">
        <v>39</v>
      </c>
      <c r="F631" s="1" t="s">
        <v>50</v>
      </c>
      <c r="G631" s="10">
        <v>155</v>
      </c>
    </row>
    <row r="632" spans="1:7" hidden="1">
      <c r="A632" s="1" t="s">
        <v>231</v>
      </c>
      <c r="B632" s="1" t="s">
        <v>274</v>
      </c>
      <c r="C632" s="1">
        <v>2021</v>
      </c>
      <c r="D632" s="1" t="s">
        <v>56</v>
      </c>
      <c r="E632" s="1">
        <v>40</v>
      </c>
      <c r="F632" s="1" t="s">
        <v>50</v>
      </c>
      <c r="G632" s="10">
        <v>1945</v>
      </c>
    </row>
    <row r="633" spans="1:7" hidden="1">
      <c r="A633" s="1" t="s">
        <v>231</v>
      </c>
      <c r="B633" s="1" t="s">
        <v>274</v>
      </c>
      <c r="C633" s="1">
        <v>2021</v>
      </c>
      <c r="D633" s="1" t="s">
        <v>57</v>
      </c>
      <c r="E633" s="1">
        <v>41</v>
      </c>
      <c r="F633" s="1" t="s">
        <v>50</v>
      </c>
      <c r="G633" s="10">
        <v>140</v>
      </c>
    </row>
    <row r="634" spans="1:7" hidden="1">
      <c r="A634" s="1" t="s">
        <v>231</v>
      </c>
      <c r="B634" s="1" t="s">
        <v>274</v>
      </c>
      <c r="C634" s="1">
        <v>2021</v>
      </c>
      <c r="D634" s="1" t="s">
        <v>58</v>
      </c>
      <c r="E634" s="1">
        <v>42</v>
      </c>
      <c r="F634" s="1" t="s">
        <v>50</v>
      </c>
    </row>
    <row r="635" spans="1:7" hidden="1">
      <c r="A635" s="1" t="s">
        <v>231</v>
      </c>
      <c r="B635" s="1" t="s">
        <v>274</v>
      </c>
      <c r="C635" s="1">
        <v>2021</v>
      </c>
      <c r="D635" s="1" t="s">
        <v>59</v>
      </c>
      <c r="E635" s="1">
        <v>43</v>
      </c>
      <c r="F635" s="1" t="s">
        <v>50</v>
      </c>
    </row>
    <row r="636" spans="1:7" hidden="1">
      <c r="A636" s="1" t="s">
        <v>231</v>
      </c>
      <c r="B636" s="1" t="s">
        <v>274</v>
      </c>
      <c r="C636" s="1">
        <v>2021</v>
      </c>
      <c r="D636" s="1" t="s">
        <v>60</v>
      </c>
      <c r="E636" s="1">
        <v>44</v>
      </c>
      <c r="F636" s="1" t="s">
        <v>48</v>
      </c>
      <c r="G636" s="10">
        <v>4630</v>
      </c>
    </row>
    <row r="637" spans="1:7" hidden="1">
      <c r="A637" s="1" t="s">
        <v>231</v>
      </c>
      <c r="B637" s="1" t="s">
        <v>274</v>
      </c>
      <c r="C637" s="1">
        <v>2021</v>
      </c>
      <c r="D637" s="1" t="s">
        <v>61</v>
      </c>
      <c r="E637" s="1">
        <v>45</v>
      </c>
      <c r="F637" s="1" t="s">
        <v>50</v>
      </c>
      <c r="G637" s="10">
        <v>567</v>
      </c>
    </row>
    <row r="638" spans="1:7" hidden="1">
      <c r="A638" s="1" t="s">
        <v>204</v>
      </c>
      <c r="B638" s="1" t="s">
        <v>283</v>
      </c>
      <c r="C638" s="1">
        <v>2021</v>
      </c>
      <c r="D638" s="1" t="s">
        <v>47</v>
      </c>
      <c r="E638" s="1">
        <v>34</v>
      </c>
      <c r="F638" s="1" t="s">
        <v>48</v>
      </c>
      <c r="G638" s="10">
        <v>1618</v>
      </c>
    </row>
    <row r="639" spans="1:7" hidden="1">
      <c r="A639" s="1" t="s">
        <v>204</v>
      </c>
      <c r="B639" s="1" t="s">
        <v>283</v>
      </c>
      <c r="C639" s="1">
        <v>2021</v>
      </c>
      <c r="D639" s="1" t="s">
        <v>49</v>
      </c>
      <c r="E639" s="1">
        <v>35</v>
      </c>
      <c r="F639" s="1" t="s">
        <v>50</v>
      </c>
      <c r="G639" s="10">
        <v>3607</v>
      </c>
    </row>
    <row r="640" spans="1:7" hidden="1">
      <c r="A640" s="1" t="s">
        <v>204</v>
      </c>
      <c r="B640" s="1" t="s">
        <v>283</v>
      </c>
      <c r="C640" s="1">
        <v>2021</v>
      </c>
      <c r="D640" s="1" t="s">
        <v>51</v>
      </c>
      <c r="E640" s="1">
        <v>36</v>
      </c>
      <c r="F640" s="1" t="s">
        <v>52</v>
      </c>
      <c r="G640" s="10">
        <v>2586500</v>
      </c>
    </row>
    <row r="641" spans="1:7" hidden="1">
      <c r="A641" s="1" t="s">
        <v>204</v>
      </c>
      <c r="B641" s="1" t="s">
        <v>283</v>
      </c>
      <c r="C641" s="1">
        <v>2021</v>
      </c>
      <c r="D641" s="1" t="s">
        <v>53</v>
      </c>
      <c r="E641" s="1">
        <v>37</v>
      </c>
      <c r="F641" s="1" t="s">
        <v>50</v>
      </c>
      <c r="G641" s="10">
        <v>153</v>
      </c>
    </row>
    <row r="642" spans="1:7" hidden="1">
      <c r="A642" s="1" t="s">
        <v>204</v>
      </c>
      <c r="B642" s="1" t="s">
        <v>283</v>
      </c>
      <c r="C642" s="1">
        <v>2021</v>
      </c>
      <c r="D642" s="1" t="s">
        <v>54</v>
      </c>
      <c r="E642" s="1">
        <v>38</v>
      </c>
      <c r="F642" s="1" t="s">
        <v>50</v>
      </c>
      <c r="G642" s="10">
        <f>SUM(G643:G645)</f>
        <v>382</v>
      </c>
    </row>
    <row r="643" spans="1:7" hidden="1">
      <c r="A643" s="1" t="s">
        <v>204</v>
      </c>
      <c r="B643" s="1" t="s">
        <v>283</v>
      </c>
      <c r="C643" s="1">
        <v>2021</v>
      </c>
      <c r="D643" s="1" t="s">
        <v>55</v>
      </c>
      <c r="E643" s="1">
        <v>39</v>
      </c>
      <c r="F643" s="1" t="s">
        <v>50</v>
      </c>
      <c r="G643" s="10">
        <v>18</v>
      </c>
    </row>
    <row r="644" spans="1:7" hidden="1">
      <c r="A644" s="1" t="s">
        <v>204</v>
      </c>
      <c r="B644" s="1" t="s">
        <v>283</v>
      </c>
      <c r="C644" s="1">
        <v>2021</v>
      </c>
      <c r="D644" s="1" t="s">
        <v>56</v>
      </c>
      <c r="E644" s="1">
        <v>40</v>
      </c>
      <c r="F644" s="1" t="s">
        <v>50</v>
      </c>
      <c r="G644" s="10">
        <v>341</v>
      </c>
    </row>
    <row r="645" spans="1:7" hidden="1">
      <c r="A645" s="1" t="s">
        <v>204</v>
      </c>
      <c r="B645" s="1" t="s">
        <v>283</v>
      </c>
      <c r="C645" s="1">
        <v>2021</v>
      </c>
      <c r="D645" s="1" t="s">
        <v>57</v>
      </c>
      <c r="E645" s="1">
        <v>41</v>
      </c>
      <c r="F645" s="1" t="s">
        <v>50</v>
      </c>
      <c r="G645" s="10">
        <v>23</v>
      </c>
    </row>
    <row r="646" spans="1:7" hidden="1">
      <c r="A646" s="1" t="s">
        <v>204</v>
      </c>
      <c r="B646" s="1" t="s">
        <v>283</v>
      </c>
      <c r="C646" s="1">
        <v>2021</v>
      </c>
      <c r="D646" s="1" t="s">
        <v>58</v>
      </c>
      <c r="E646" s="1">
        <v>42</v>
      </c>
      <c r="F646" s="1" t="s">
        <v>50</v>
      </c>
    </row>
    <row r="647" spans="1:7" hidden="1">
      <c r="A647" s="1" t="s">
        <v>204</v>
      </c>
      <c r="B647" s="1" t="s">
        <v>283</v>
      </c>
      <c r="C647" s="1">
        <v>2021</v>
      </c>
      <c r="D647" s="1" t="s">
        <v>59</v>
      </c>
      <c r="E647" s="1">
        <v>43</v>
      </c>
      <c r="F647" s="1" t="s">
        <v>50</v>
      </c>
    </row>
    <row r="648" spans="1:7" hidden="1">
      <c r="A648" s="1" t="s">
        <v>204</v>
      </c>
      <c r="B648" s="1" t="s">
        <v>283</v>
      </c>
      <c r="C648" s="1">
        <v>2021</v>
      </c>
      <c r="D648" s="1" t="s">
        <v>60</v>
      </c>
      <c r="E648" s="1">
        <v>44</v>
      </c>
      <c r="F648" s="1" t="s">
        <v>48</v>
      </c>
      <c r="G648" s="10">
        <v>7169</v>
      </c>
    </row>
    <row r="649" spans="1:7" hidden="1">
      <c r="A649" s="1" t="s">
        <v>204</v>
      </c>
      <c r="B649" s="1" t="s">
        <v>283</v>
      </c>
      <c r="C649" s="1">
        <v>2021</v>
      </c>
      <c r="D649" s="1" t="s">
        <v>61</v>
      </c>
      <c r="E649" s="1">
        <v>45</v>
      </c>
      <c r="F649" s="1" t="s">
        <v>50</v>
      </c>
      <c r="G649" s="10">
        <v>2860</v>
      </c>
    </row>
    <row r="650" spans="1:7" hidden="1">
      <c r="A650" s="1" t="s">
        <v>211</v>
      </c>
      <c r="B650" s="1" t="s">
        <v>296</v>
      </c>
      <c r="C650" s="1">
        <v>2021</v>
      </c>
      <c r="D650" s="1" t="s">
        <v>47</v>
      </c>
      <c r="E650" s="1">
        <v>34</v>
      </c>
      <c r="F650" s="1" t="s">
        <v>48</v>
      </c>
      <c r="G650" s="10">
        <v>43595</v>
      </c>
    </row>
    <row r="651" spans="1:7" hidden="1">
      <c r="A651" s="1" t="s">
        <v>211</v>
      </c>
      <c r="B651" s="1" t="s">
        <v>296</v>
      </c>
      <c r="C651" s="1">
        <v>2021</v>
      </c>
      <c r="D651" s="1" t="s">
        <v>49</v>
      </c>
      <c r="E651" s="1">
        <v>35</v>
      </c>
      <c r="F651" s="1" t="s">
        <v>50</v>
      </c>
      <c r="G651" s="10">
        <v>96490</v>
      </c>
    </row>
    <row r="652" spans="1:7" hidden="1">
      <c r="A652" s="1" t="s">
        <v>211</v>
      </c>
      <c r="B652" s="1" t="s">
        <v>296</v>
      </c>
      <c r="C652" s="1">
        <v>2021</v>
      </c>
      <c r="D652" s="1" t="s">
        <v>51</v>
      </c>
      <c r="E652" s="1">
        <v>36</v>
      </c>
      <c r="F652" s="1" t="s">
        <v>52</v>
      </c>
      <c r="G652" s="10">
        <v>2486000</v>
      </c>
    </row>
    <row r="653" spans="1:7" hidden="1">
      <c r="A653" s="1" t="s">
        <v>211</v>
      </c>
      <c r="B653" s="1" t="s">
        <v>296</v>
      </c>
      <c r="C653" s="1">
        <v>2021</v>
      </c>
      <c r="D653" s="1" t="s">
        <v>53</v>
      </c>
      <c r="E653" s="1">
        <v>37</v>
      </c>
      <c r="F653" s="1" t="s">
        <v>50</v>
      </c>
      <c r="G653" s="10">
        <v>367</v>
      </c>
    </row>
    <row r="654" spans="1:7" hidden="1">
      <c r="A654" s="1" t="s">
        <v>211</v>
      </c>
      <c r="B654" s="1" t="s">
        <v>296</v>
      </c>
      <c r="C654" s="1">
        <v>2021</v>
      </c>
      <c r="D654" s="1" t="s">
        <v>54</v>
      </c>
      <c r="E654" s="1">
        <v>38</v>
      </c>
      <c r="F654" s="1" t="s">
        <v>50</v>
      </c>
      <c r="G654" s="10">
        <f>SUM(G655:G657)</f>
        <v>1230</v>
      </c>
    </row>
    <row r="655" spans="1:7" hidden="1">
      <c r="A655" s="1" t="s">
        <v>211</v>
      </c>
      <c r="B655" s="1" t="s">
        <v>296</v>
      </c>
      <c r="C655" s="1">
        <v>2021</v>
      </c>
      <c r="D655" s="1" t="s">
        <v>55</v>
      </c>
      <c r="E655" s="1">
        <v>39</v>
      </c>
      <c r="F655" s="1" t="s">
        <v>50</v>
      </c>
      <c r="G655" s="10">
        <v>319</v>
      </c>
    </row>
    <row r="656" spans="1:7" hidden="1">
      <c r="A656" s="1" t="s">
        <v>211</v>
      </c>
      <c r="B656" s="1" t="s">
        <v>296</v>
      </c>
      <c r="C656" s="1">
        <v>2021</v>
      </c>
      <c r="D656" s="1" t="s">
        <v>56</v>
      </c>
      <c r="E656" s="1">
        <v>40</v>
      </c>
      <c r="F656" s="1" t="s">
        <v>50</v>
      </c>
      <c r="G656" s="10">
        <v>518</v>
      </c>
    </row>
    <row r="657" spans="1:7" hidden="1">
      <c r="A657" s="1" t="s">
        <v>211</v>
      </c>
      <c r="B657" s="1" t="s">
        <v>296</v>
      </c>
      <c r="C657" s="1">
        <v>2021</v>
      </c>
      <c r="D657" s="1" t="s">
        <v>57</v>
      </c>
      <c r="E657" s="1">
        <v>41</v>
      </c>
      <c r="F657" s="1" t="s">
        <v>50</v>
      </c>
      <c r="G657" s="10">
        <v>393</v>
      </c>
    </row>
    <row r="658" spans="1:7" hidden="1">
      <c r="A658" s="1" t="s">
        <v>211</v>
      </c>
      <c r="B658" s="1" t="s">
        <v>296</v>
      </c>
      <c r="C658" s="1">
        <v>2021</v>
      </c>
      <c r="D658" s="1" t="s">
        <v>58</v>
      </c>
      <c r="E658" s="1">
        <v>42</v>
      </c>
      <c r="F658" s="1" t="s">
        <v>50</v>
      </c>
      <c r="G658" s="10">
        <v>296</v>
      </c>
    </row>
    <row r="659" spans="1:7" hidden="1">
      <c r="A659" s="1" t="s">
        <v>211</v>
      </c>
      <c r="B659" s="1" t="s">
        <v>296</v>
      </c>
      <c r="C659" s="1">
        <v>2021</v>
      </c>
      <c r="D659" s="1" t="s">
        <v>59</v>
      </c>
      <c r="E659" s="1">
        <v>43</v>
      </c>
      <c r="F659" s="1" t="s">
        <v>50</v>
      </c>
      <c r="G659" s="10">
        <v>200</v>
      </c>
    </row>
    <row r="660" spans="1:7" hidden="1">
      <c r="A660" s="1" t="s">
        <v>211</v>
      </c>
      <c r="B660" s="1" t="s">
        <v>296</v>
      </c>
      <c r="C660" s="1">
        <v>2021</v>
      </c>
      <c r="D660" s="1" t="s">
        <v>60</v>
      </c>
      <c r="E660" s="1">
        <v>44</v>
      </c>
      <c r="F660" s="1" t="s">
        <v>48</v>
      </c>
      <c r="G660" s="10">
        <v>85296</v>
      </c>
    </row>
    <row r="661" spans="1:7" hidden="1">
      <c r="A661" s="1" t="s">
        <v>211</v>
      </c>
      <c r="B661" s="1" t="s">
        <v>296</v>
      </c>
      <c r="C661" s="1">
        <v>2021</v>
      </c>
      <c r="D661" s="1" t="s">
        <v>61</v>
      </c>
      <c r="E661" s="1">
        <v>45</v>
      </c>
      <c r="F661" s="1" t="s">
        <v>50</v>
      </c>
      <c r="G661" s="10">
        <v>4651</v>
      </c>
    </row>
    <row r="662" spans="1:7" hidden="1">
      <c r="A662" s="1" t="s">
        <v>192</v>
      </c>
      <c r="B662" s="1" t="s">
        <v>295</v>
      </c>
      <c r="C662" s="1">
        <v>2021</v>
      </c>
      <c r="D662" s="1" t="s">
        <v>47</v>
      </c>
      <c r="E662" s="1">
        <v>34</v>
      </c>
      <c r="F662" s="1" t="s">
        <v>48</v>
      </c>
      <c r="G662" s="10">
        <v>83220</v>
      </c>
    </row>
    <row r="663" spans="1:7" hidden="1">
      <c r="A663" s="1" t="s">
        <v>192</v>
      </c>
      <c r="B663" s="1" t="s">
        <v>295</v>
      </c>
      <c r="C663" s="1">
        <v>2021</v>
      </c>
      <c r="D663" s="1" t="s">
        <v>49</v>
      </c>
      <c r="E663" s="1">
        <v>35</v>
      </c>
      <c r="F663" s="1" t="s">
        <v>50</v>
      </c>
      <c r="G663" s="10">
        <v>134567</v>
      </c>
    </row>
    <row r="664" spans="1:7" hidden="1">
      <c r="A664" s="1" t="s">
        <v>192</v>
      </c>
      <c r="B664" s="1" t="s">
        <v>295</v>
      </c>
      <c r="C664" s="1">
        <v>2021</v>
      </c>
      <c r="D664" s="1" t="s">
        <v>51</v>
      </c>
      <c r="E664" s="1">
        <v>36</v>
      </c>
      <c r="F664" s="1" t="s">
        <v>52</v>
      </c>
      <c r="G664" s="10">
        <v>2215108</v>
      </c>
    </row>
    <row r="665" spans="1:7" hidden="1">
      <c r="A665" s="1" t="s">
        <v>192</v>
      </c>
      <c r="B665" s="1" t="s">
        <v>295</v>
      </c>
      <c r="C665" s="1">
        <v>2021</v>
      </c>
      <c r="D665" s="1" t="s">
        <v>53</v>
      </c>
      <c r="E665" s="1">
        <v>37</v>
      </c>
      <c r="F665" s="1" t="s">
        <v>50</v>
      </c>
      <c r="G665" s="10">
        <v>990</v>
      </c>
    </row>
    <row r="666" spans="1:7" hidden="1">
      <c r="A666" s="1" t="s">
        <v>192</v>
      </c>
      <c r="B666" s="1" t="s">
        <v>295</v>
      </c>
      <c r="C666" s="1">
        <v>2021</v>
      </c>
      <c r="D666" s="1" t="s">
        <v>54</v>
      </c>
      <c r="E666" s="1">
        <v>38</v>
      </c>
      <c r="F666" s="1" t="s">
        <v>50</v>
      </c>
      <c r="G666" s="10">
        <f>SUM(G667:G669)</f>
        <v>11160</v>
      </c>
    </row>
    <row r="667" spans="1:7" hidden="1">
      <c r="A667" s="1" t="s">
        <v>192</v>
      </c>
      <c r="B667" s="1" t="s">
        <v>295</v>
      </c>
      <c r="C667" s="1">
        <v>2021</v>
      </c>
      <c r="D667" s="1" t="s">
        <v>55</v>
      </c>
      <c r="E667" s="1">
        <v>39</v>
      </c>
      <c r="F667" s="1" t="s">
        <v>50</v>
      </c>
      <c r="G667" s="10">
        <v>2710</v>
      </c>
    </row>
    <row r="668" spans="1:7" hidden="1">
      <c r="A668" s="1" t="s">
        <v>192</v>
      </c>
      <c r="B668" s="1" t="s">
        <v>295</v>
      </c>
      <c r="C668" s="1">
        <v>2021</v>
      </c>
      <c r="D668" s="1" t="s">
        <v>56</v>
      </c>
      <c r="E668" s="1">
        <v>40</v>
      </c>
      <c r="F668" s="1" t="s">
        <v>50</v>
      </c>
      <c r="G668" s="10">
        <v>8180</v>
      </c>
    </row>
    <row r="669" spans="1:7" hidden="1">
      <c r="A669" s="1" t="s">
        <v>192</v>
      </c>
      <c r="B669" s="1" t="s">
        <v>295</v>
      </c>
      <c r="C669" s="1">
        <v>2021</v>
      </c>
      <c r="D669" s="1" t="s">
        <v>57</v>
      </c>
      <c r="E669" s="1">
        <v>41</v>
      </c>
      <c r="F669" s="1" t="s">
        <v>50</v>
      </c>
      <c r="G669" s="10">
        <v>270</v>
      </c>
    </row>
    <row r="670" spans="1:7" hidden="1">
      <c r="A670" s="1" t="s">
        <v>192</v>
      </c>
      <c r="B670" s="1" t="s">
        <v>295</v>
      </c>
      <c r="C670" s="1">
        <v>2021</v>
      </c>
      <c r="D670" s="1" t="s">
        <v>58</v>
      </c>
      <c r="E670" s="1">
        <v>42</v>
      </c>
      <c r="F670" s="1" t="s">
        <v>50</v>
      </c>
      <c r="G670" s="10">
        <v>1014</v>
      </c>
    </row>
    <row r="671" spans="1:7" hidden="1">
      <c r="A671" s="1" t="s">
        <v>192</v>
      </c>
      <c r="B671" s="1" t="s">
        <v>295</v>
      </c>
      <c r="C671" s="1">
        <v>2021</v>
      </c>
      <c r="D671" s="1" t="s">
        <v>59</v>
      </c>
      <c r="E671" s="1">
        <v>43</v>
      </c>
      <c r="F671" s="1" t="s">
        <v>50</v>
      </c>
      <c r="G671" s="10">
        <v>12</v>
      </c>
    </row>
    <row r="672" spans="1:7" hidden="1">
      <c r="A672" s="1" t="s">
        <v>192</v>
      </c>
      <c r="B672" s="1" t="s">
        <v>295</v>
      </c>
      <c r="C672" s="1">
        <v>2021</v>
      </c>
      <c r="D672" s="1" t="s">
        <v>60</v>
      </c>
      <c r="E672" s="1">
        <v>44</v>
      </c>
      <c r="F672" s="1" t="s">
        <v>48</v>
      </c>
      <c r="G672" s="10">
        <v>16936</v>
      </c>
    </row>
    <row r="673" spans="1:7" hidden="1">
      <c r="A673" s="1" t="s">
        <v>192</v>
      </c>
      <c r="B673" s="1" t="s">
        <v>295</v>
      </c>
      <c r="C673" s="1">
        <v>2021</v>
      </c>
      <c r="D673" s="1" t="s">
        <v>61</v>
      </c>
      <c r="E673" s="1">
        <v>45</v>
      </c>
      <c r="F673" s="1" t="s">
        <v>50</v>
      </c>
      <c r="G673" s="10">
        <v>1014</v>
      </c>
    </row>
    <row r="674" spans="1:7" hidden="1">
      <c r="A674" s="1" t="s">
        <v>217</v>
      </c>
      <c r="B674" s="1" t="s">
        <v>277</v>
      </c>
      <c r="C674" s="1">
        <v>2021</v>
      </c>
      <c r="D674" s="1" t="s">
        <v>47</v>
      </c>
      <c r="E674" s="1">
        <v>34</v>
      </c>
      <c r="F674" s="1" t="s">
        <v>48</v>
      </c>
      <c r="G674" s="10">
        <v>188458</v>
      </c>
    </row>
    <row r="675" spans="1:7" hidden="1">
      <c r="A675" s="1" t="s">
        <v>217</v>
      </c>
      <c r="B675" s="1" t="s">
        <v>277</v>
      </c>
      <c r="C675" s="1">
        <v>2021</v>
      </c>
      <c r="D675" s="1" t="s">
        <v>49</v>
      </c>
      <c r="E675" s="1">
        <v>35</v>
      </c>
      <c r="F675" s="1" t="s">
        <v>50</v>
      </c>
      <c r="G675" s="10">
        <v>373703</v>
      </c>
    </row>
    <row r="676" spans="1:7" hidden="1">
      <c r="A676" s="1" t="s">
        <v>217</v>
      </c>
      <c r="B676" s="1" t="s">
        <v>277</v>
      </c>
      <c r="C676" s="1">
        <v>2021</v>
      </c>
      <c r="D676" s="1" t="s">
        <v>51</v>
      </c>
      <c r="E676" s="1">
        <v>36</v>
      </c>
      <c r="F676" s="1" t="s">
        <v>52</v>
      </c>
      <c r="G676" s="10">
        <v>5787732</v>
      </c>
    </row>
    <row r="677" spans="1:7" hidden="1">
      <c r="A677" s="1" t="s">
        <v>217</v>
      </c>
      <c r="B677" s="1" t="s">
        <v>277</v>
      </c>
      <c r="C677" s="1">
        <v>2021</v>
      </c>
      <c r="D677" s="1" t="s">
        <v>53</v>
      </c>
      <c r="E677" s="1">
        <v>37</v>
      </c>
      <c r="F677" s="1" t="s">
        <v>50</v>
      </c>
      <c r="G677" s="10">
        <v>36</v>
      </c>
    </row>
    <row r="678" spans="1:7" hidden="1">
      <c r="A678" s="1" t="s">
        <v>217</v>
      </c>
      <c r="B678" s="1" t="s">
        <v>277</v>
      </c>
      <c r="C678" s="1">
        <v>2021</v>
      </c>
      <c r="D678" s="1" t="s">
        <v>54</v>
      </c>
      <c r="E678" s="1">
        <v>38</v>
      </c>
      <c r="F678" s="1" t="s">
        <v>50</v>
      </c>
      <c r="G678" s="10">
        <f>SUM(G679:G681)</f>
        <v>365</v>
      </c>
    </row>
    <row r="679" spans="1:7" hidden="1">
      <c r="A679" s="1" t="s">
        <v>217</v>
      </c>
      <c r="B679" s="1" t="s">
        <v>277</v>
      </c>
      <c r="C679" s="1">
        <v>2021</v>
      </c>
      <c r="D679" s="1" t="s">
        <v>55</v>
      </c>
      <c r="E679" s="1">
        <v>39</v>
      </c>
      <c r="F679" s="1" t="s">
        <v>50</v>
      </c>
      <c r="G679" s="10">
        <v>47</v>
      </c>
    </row>
    <row r="680" spans="1:7" hidden="1">
      <c r="A680" s="1" t="s">
        <v>217</v>
      </c>
      <c r="B680" s="1" t="s">
        <v>277</v>
      </c>
      <c r="C680" s="1">
        <v>2021</v>
      </c>
      <c r="D680" s="1" t="s">
        <v>56</v>
      </c>
      <c r="E680" s="1">
        <v>40</v>
      </c>
      <c r="F680" s="1" t="s">
        <v>50</v>
      </c>
      <c r="G680" s="10">
        <v>257</v>
      </c>
    </row>
    <row r="681" spans="1:7" hidden="1">
      <c r="A681" s="1" t="s">
        <v>217</v>
      </c>
      <c r="B681" s="1" t="s">
        <v>277</v>
      </c>
      <c r="C681" s="1">
        <v>2021</v>
      </c>
      <c r="D681" s="1" t="s">
        <v>57</v>
      </c>
      <c r="E681" s="1">
        <v>41</v>
      </c>
      <c r="F681" s="1" t="s">
        <v>50</v>
      </c>
      <c r="G681" s="10">
        <v>61</v>
      </c>
    </row>
    <row r="682" spans="1:7" hidden="1">
      <c r="A682" s="1" t="s">
        <v>217</v>
      </c>
      <c r="B682" s="1" t="s">
        <v>277</v>
      </c>
      <c r="C682" s="1">
        <v>2021</v>
      </c>
      <c r="D682" s="1" t="s">
        <v>58</v>
      </c>
      <c r="E682" s="1">
        <v>42</v>
      </c>
      <c r="F682" s="1" t="s">
        <v>50</v>
      </c>
      <c r="G682" s="10">
        <v>135</v>
      </c>
    </row>
    <row r="683" spans="1:7" hidden="1">
      <c r="A683" s="1" t="s">
        <v>217</v>
      </c>
      <c r="B683" s="1" t="s">
        <v>277</v>
      </c>
      <c r="C683" s="1">
        <v>2021</v>
      </c>
      <c r="D683" s="1" t="s">
        <v>59</v>
      </c>
      <c r="E683" s="1">
        <v>43</v>
      </c>
      <c r="F683" s="1" t="s">
        <v>50</v>
      </c>
      <c r="G683" s="10">
        <v>63</v>
      </c>
    </row>
    <row r="684" spans="1:7" hidden="1">
      <c r="A684" s="1" t="s">
        <v>217</v>
      </c>
      <c r="B684" s="1" t="s">
        <v>277</v>
      </c>
      <c r="C684" s="1">
        <v>2021</v>
      </c>
      <c r="D684" s="1" t="s">
        <v>60</v>
      </c>
      <c r="E684" s="1">
        <v>44</v>
      </c>
      <c r="F684" s="1" t="s">
        <v>48</v>
      </c>
      <c r="G684" s="10">
        <v>3577</v>
      </c>
    </row>
    <row r="685" spans="1:7" hidden="1">
      <c r="A685" s="1" t="s">
        <v>217</v>
      </c>
      <c r="B685" s="1" t="s">
        <v>277</v>
      </c>
      <c r="C685" s="1">
        <v>2021</v>
      </c>
      <c r="D685" s="1" t="s">
        <v>61</v>
      </c>
      <c r="E685" s="1">
        <v>45</v>
      </c>
      <c r="F685" s="1" t="s">
        <v>50</v>
      </c>
      <c r="G685" s="10">
        <v>822</v>
      </c>
    </row>
    <row r="686" spans="1:7" hidden="1">
      <c r="A686" s="1" t="s">
        <v>242</v>
      </c>
      <c r="B686" s="1" t="s">
        <v>283</v>
      </c>
      <c r="C686" s="1">
        <v>2021</v>
      </c>
      <c r="D686" s="1" t="s">
        <v>47</v>
      </c>
      <c r="E686" s="1">
        <v>34</v>
      </c>
      <c r="F686" s="1" t="s">
        <v>48</v>
      </c>
      <c r="G686" s="10">
        <v>12375112</v>
      </c>
    </row>
    <row r="687" spans="1:7" hidden="1">
      <c r="A687" s="1" t="s">
        <v>242</v>
      </c>
      <c r="B687" s="1" t="s">
        <v>283</v>
      </c>
      <c r="C687" s="1">
        <v>2021</v>
      </c>
      <c r="D687" s="1" t="s">
        <v>49</v>
      </c>
      <c r="E687" s="1">
        <v>35</v>
      </c>
      <c r="F687" s="1" t="s">
        <v>50</v>
      </c>
      <c r="G687" s="10">
        <v>344932</v>
      </c>
    </row>
    <row r="688" spans="1:7" hidden="1">
      <c r="A688" s="1" t="s">
        <v>242</v>
      </c>
      <c r="B688" s="1" t="s">
        <v>283</v>
      </c>
      <c r="C688" s="1">
        <v>2021</v>
      </c>
      <c r="D688" s="1" t="s">
        <v>51</v>
      </c>
      <c r="E688" s="1">
        <v>36</v>
      </c>
      <c r="F688" s="1" t="s">
        <v>52</v>
      </c>
      <c r="G688" s="10">
        <v>6551727</v>
      </c>
    </row>
    <row r="689" spans="1:7" hidden="1">
      <c r="A689" s="1" t="s">
        <v>242</v>
      </c>
      <c r="B689" s="1" t="s">
        <v>283</v>
      </c>
      <c r="C689" s="1">
        <v>2021</v>
      </c>
      <c r="D689" s="1" t="s">
        <v>53</v>
      </c>
      <c r="E689" s="1">
        <v>37</v>
      </c>
      <c r="F689" s="1" t="s">
        <v>50</v>
      </c>
      <c r="G689" s="10">
        <v>411650</v>
      </c>
    </row>
    <row r="690" spans="1:7" hidden="1">
      <c r="A690" s="1" t="s">
        <v>242</v>
      </c>
      <c r="B690" s="1" t="s">
        <v>283</v>
      </c>
      <c r="C690" s="1">
        <v>2021</v>
      </c>
      <c r="D690" s="1" t="s">
        <v>54</v>
      </c>
      <c r="E690" s="1">
        <v>38</v>
      </c>
      <c r="F690" s="1" t="s">
        <v>50</v>
      </c>
      <c r="G690" s="10">
        <f>SUM(G691:G693)</f>
        <v>6602</v>
      </c>
    </row>
    <row r="691" spans="1:7" hidden="1">
      <c r="A691" s="1" t="s">
        <v>242</v>
      </c>
      <c r="B691" s="1" t="s">
        <v>283</v>
      </c>
      <c r="C691" s="1">
        <v>2021</v>
      </c>
      <c r="D691" s="1" t="s">
        <v>55</v>
      </c>
      <c r="E691" s="1">
        <v>39</v>
      </c>
      <c r="F691" s="1" t="s">
        <v>50</v>
      </c>
      <c r="G691" s="10">
        <v>1577</v>
      </c>
    </row>
    <row r="692" spans="1:7" hidden="1">
      <c r="A692" s="1" t="s">
        <v>242</v>
      </c>
      <c r="B692" s="1" t="s">
        <v>283</v>
      </c>
      <c r="C692" s="1">
        <v>2021</v>
      </c>
      <c r="D692" s="1" t="s">
        <v>56</v>
      </c>
      <c r="E692" s="1">
        <v>40</v>
      </c>
      <c r="F692" s="1" t="s">
        <v>50</v>
      </c>
      <c r="G692" s="10">
        <v>3985</v>
      </c>
    </row>
    <row r="693" spans="1:7" hidden="1">
      <c r="A693" s="1" t="s">
        <v>242</v>
      </c>
      <c r="B693" s="1" t="s">
        <v>283</v>
      </c>
      <c r="C693" s="1">
        <v>2021</v>
      </c>
      <c r="D693" s="1" t="s">
        <v>57</v>
      </c>
      <c r="E693" s="1">
        <v>41</v>
      </c>
      <c r="F693" s="1" t="s">
        <v>50</v>
      </c>
      <c r="G693" s="10">
        <v>1040</v>
      </c>
    </row>
    <row r="694" spans="1:7" hidden="1">
      <c r="A694" s="1" t="s">
        <v>242</v>
      </c>
      <c r="B694" s="1" t="s">
        <v>283</v>
      </c>
      <c r="C694" s="1">
        <v>2021</v>
      </c>
      <c r="D694" s="1" t="s">
        <v>58</v>
      </c>
      <c r="E694" s="1">
        <v>42</v>
      </c>
      <c r="F694" s="1" t="s">
        <v>50</v>
      </c>
      <c r="G694" s="10">
        <v>143</v>
      </c>
    </row>
    <row r="695" spans="1:7" hidden="1">
      <c r="A695" s="1" t="s">
        <v>242</v>
      </c>
      <c r="B695" s="1" t="s">
        <v>283</v>
      </c>
      <c r="C695" s="1">
        <v>2021</v>
      </c>
      <c r="D695" s="1" t="s">
        <v>59</v>
      </c>
      <c r="E695" s="1">
        <v>43</v>
      </c>
      <c r="F695" s="1" t="s">
        <v>50</v>
      </c>
      <c r="G695" s="10">
        <v>90</v>
      </c>
    </row>
    <row r="696" spans="1:7" hidden="1">
      <c r="A696" s="1" t="s">
        <v>242</v>
      </c>
      <c r="B696" s="1" t="s">
        <v>283</v>
      </c>
      <c r="C696" s="1">
        <v>2021</v>
      </c>
      <c r="D696" s="1" t="s">
        <v>60</v>
      </c>
      <c r="E696" s="1">
        <v>44</v>
      </c>
      <c r="F696" s="1" t="s">
        <v>48</v>
      </c>
      <c r="G696" s="10">
        <v>43520</v>
      </c>
    </row>
    <row r="697" spans="1:7" hidden="1">
      <c r="A697" s="1" t="s">
        <v>242</v>
      </c>
      <c r="B697" s="1" t="s">
        <v>283</v>
      </c>
      <c r="C697" s="1">
        <v>2021</v>
      </c>
      <c r="D697" s="1" t="s">
        <v>61</v>
      </c>
      <c r="E697" s="1">
        <v>45</v>
      </c>
      <c r="F697" s="1" t="s">
        <v>50</v>
      </c>
      <c r="G697" s="10">
        <v>5561</v>
      </c>
    </row>
    <row r="698" spans="1:7" hidden="1">
      <c r="A698" s="1" t="s">
        <v>218</v>
      </c>
      <c r="B698" s="1" t="s">
        <v>277</v>
      </c>
      <c r="C698" s="1">
        <v>2021</v>
      </c>
      <c r="D698" s="1" t="s">
        <v>47</v>
      </c>
      <c r="E698" s="1">
        <v>34</v>
      </c>
      <c r="F698" s="1" t="s">
        <v>48</v>
      </c>
      <c r="G698" s="10">
        <v>133967</v>
      </c>
    </row>
    <row r="699" spans="1:7" hidden="1">
      <c r="A699" s="1" t="s">
        <v>218</v>
      </c>
      <c r="B699" s="1" t="s">
        <v>277</v>
      </c>
      <c r="C699" s="1">
        <v>2021</v>
      </c>
      <c r="D699" s="1" t="s">
        <v>49</v>
      </c>
      <c r="E699" s="1">
        <v>35</v>
      </c>
      <c r="F699" s="1" t="s">
        <v>50</v>
      </c>
      <c r="G699" s="10">
        <v>365032</v>
      </c>
    </row>
    <row r="700" spans="1:7" hidden="1">
      <c r="A700" s="1" t="s">
        <v>218</v>
      </c>
      <c r="B700" s="1" t="s">
        <v>277</v>
      </c>
      <c r="C700" s="1">
        <v>2021</v>
      </c>
      <c r="D700" s="1" t="s">
        <v>51</v>
      </c>
      <c r="E700" s="1">
        <v>36</v>
      </c>
      <c r="F700" s="1" t="s">
        <v>52</v>
      </c>
      <c r="G700" s="10">
        <v>200000</v>
      </c>
    </row>
    <row r="701" spans="1:7" hidden="1">
      <c r="A701" s="1" t="s">
        <v>218</v>
      </c>
      <c r="B701" s="1" t="s">
        <v>277</v>
      </c>
      <c r="C701" s="1">
        <v>2021</v>
      </c>
      <c r="D701" s="1" t="s">
        <v>53</v>
      </c>
      <c r="E701" s="1">
        <v>37</v>
      </c>
      <c r="F701" s="1" t="s">
        <v>50</v>
      </c>
      <c r="G701" s="10">
        <v>135</v>
      </c>
    </row>
    <row r="702" spans="1:7" hidden="1">
      <c r="A702" s="1" t="s">
        <v>218</v>
      </c>
      <c r="B702" s="1" t="s">
        <v>277</v>
      </c>
      <c r="C702" s="1">
        <v>2021</v>
      </c>
      <c r="D702" s="1" t="s">
        <v>54</v>
      </c>
      <c r="E702" s="1">
        <v>38</v>
      </c>
      <c r="F702" s="1" t="s">
        <v>50</v>
      </c>
      <c r="G702" s="10">
        <f>SUM(G703:G705)</f>
        <v>10053</v>
      </c>
    </row>
    <row r="703" spans="1:7" hidden="1">
      <c r="A703" s="1" t="s">
        <v>218</v>
      </c>
      <c r="B703" s="1" t="s">
        <v>277</v>
      </c>
      <c r="C703" s="1">
        <v>2021</v>
      </c>
      <c r="D703" s="1" t="s">
        <v>55</v>
      </c>
      <c r="E703" s="1">
        <v>39</v>
      </c>
      <c r="F703" s="1" t="s">
        <v>50</v>
      </c>
      <c r="G703" s="10">
        <v>145</v>
      </c>
    </row>
    <row r="704" spans="1:7" hidden="1">
      <c r="A704" s="1" t="s">
        <v>218</v>
      </c>
      <c r="B704" s="1" t="s">
        <v>277</v>
      </c>
      <c r="C704" s="1">
        <v>2021</v>
      </c>
      <c r="D704" s="1" t="s">
        <v>56</v>
      </c>
      <c r="E704" s="1">
        <v>40</v>
      </c>
      <c r="F704" s="1" t="s">
        <v>50</v>
      </c>
      <c r="G704" s="10">
        <v>9481</v>
      </c>
    </row>
    <row r="705" spans="1:7" hidden="1">
      <c r="A705" s="1" t="s">
        <v>218</v>
      </c>
      <c r="B705" s="1" t="s">
        <v>277</v>
      </c>
      <c r="C705" s="1">
        <v>2021</v>
      </c>
      <c r="D705" s="1" t="s">
        <v>57</v>
      </c>
      <c r="E705" s="1">
        <v>41</v>
      </c>
      <c r="F705" s="1" t="s">
        <v>50</v>
      </c>
      <c r="G705" s="10">
        <v>427</v>
      </c>
    </row>
    <row r="706" spans="1:7" hidden="1">
      <c r="A706" s="1" t="s">
        <v>218</v>
      </c>
      <c r="B706" s="1" t="s">
        <v>277</v>
      </c>
      <c r="C706" s="1">
        <v>2021</v>
      </c>
      <c r="D706" s="1" t="s">
        <v>58</v>
      </c>
      <c r="E706" s="1">
        <v>42</v>
      </c>
      <c r="F706" s="1" t="s">
        <v>50</v>
      </c>
      <c r="G706" s="10">
        <v>12</v>
      </c>
    </row>
    <row r="707" spans="1:7" hidden="1">
      <c r="A707" s="1" t="s">
        <v>218</v>
      </c>
      <c r="B707" s="1" t="s">
        <v>277</v>
      </c>
      <c r="C707" s="1">
        <v>2021</v>
      </c>
      <c r="D707" s="1" t="s">
        <v>59</v>
      </c>
      <c r="E707" s="1">
        <v>43</v>
      </c>
      <c r="F707" s="1" t="s">
        <v>50</v>
      </c>
      <c r="G707" s="10">
        <v>23</v>
      </c>
    </row>
    <row r="708" spans="1:7" hidden="1">
      <c r="A708" s="1" t="s">
        <v>218</v>
      </c>
      <c r="B708" s="1" t="s">
        <v>277</v>
      </c>
      <c r="C708" s="1">
        <v>2021</v>
      </c>
      <c r="D708" s="1" t="s">
        <v>60</v>
      </c>
      <c r="E708" s="1">
        <v>44</v>
      </c>
      <c r="F708" s="1" t="s">
        <v>48</v>
      </c>
      <c r="G708" s="10">
        <v>5665</v>
      </c>
    </row>
    <row r="709" spans="1:7" hidden="1">
      <c r="A709" s="1" t="s">
        <v>218</v>
      </c>
      <c r="B709" s="1" t="s">
        <v>277</v>
      </c>
      <c r="C709" s="1">
        <v>2021</v>
      </c>
      <c r="D709" s="1" t="s">
        <v>61</v>
      </c>
      <c r="E709" s="1">
        <v>45</v>
      </c>
      <c r="F709" s="1" t="s">
        <v>50</v>
      </c>
      <c r="G709" s="10">
        <v>3856</v>
      </c>
    </row>
    <row r="710" spans="1:7" hidden="1">
      <c r="A710" s="1" t="s">
        <v>276</v>
      </c>
      <c r="B710" s="1" t="s">
        <v>274</v>
      </c>
      <c r="C710" s="1">
        <v>2021</v>
      </c>
      <c r="D710" s="1" t="s">
        <v>47</v>
      </c>
      <c r="E710" s="1">
        <v>34</v>
      </c>
      <c r="F710" s="1" t="s">
        <v>48</v>
      </c>
      <c r="G710" s="10">
        <v>310282</v>
      </c>
    </row>
    <row r="711" spans="1:7" hidden="1">
      <c r="A711" s="1" t="s">
        <v>276</v>
      </c>
      <c r="B711" s="1" t="s">
        <v>274</v>
      </c>
      <c r="C711" s="1">
        <v>2021</v>
      </c>
      <c r="D711" s="1" t="s">
        <v>49</v>
      </c>
      <c r="E711" s="1">
        <v>35</v>
      </c>
      <c r="F711" s="1" t="s">
        <v>50</v>
      </c>
      <c r="G711" s="10">
        <v>100000</v>
      </c>
    </row>
    <row r="712" spans="1:7" hidden="1">
      <c r="A712" s="1" t="s">
        <v>276</v>
      </c>
      <c r="B712" s="1" t="s">
        <v>274</v>
      </c>
      <c r="C712" s="1">
        <v>2021</v>
      </c>
      <c r="D712" s="1" t="s">
        <v>51</v>
      </c>
      <c r="E712" s="1">
        <v>36</v>
      </c>
      <c r="F712" s="1" t="s">
        <v>52</v>
      </c>
      <c r="G712" s="10">
        <v>150000</v>
      </c>
    </row>
    <row r="713" spans="1:7" hidden="1">
      <c r="A713" s="1" t="s">
        <v>276</v>
      </c>
      <c r="B713" s="1" t="s">
        <v>274</v>
      </c>
      <c r="C713" s="1">
        <v>2021</v>
      </c>
      <c r="D713" s="1" t="s">
        <v>53</v>
      </c>
      <c r="E713" s="1">
        <v>37</v>
      </c>
      <c r="F713" s="1" t="s">
        <v>50</v>
      </c>
      <c r="G713" s="10">
        <v>22</v>
      </c>
    </row>
    <row r="714" spans="1:7" hidden="1">
      <c r="A714" s="1" t="s">
        <v>276</v>
      </c>
      <c r="B714" s="1" t="s">
        <v>274</v>
      </c>
      <c r="C714" s="1">
        <v>2021</v>
      </c>
      <c r="D714" s="1" t="s">
        <v>54</v>
      </c>
      <c r="E714" s="1">
        <v>38</v>
      </c>
      <c r="F714" s="1" t="s">
        <v>50</v>
      </c>
      <c r="G714" s="10">
        <f>SUM(G715:G717)</f>
        <v>4120</v>
      </c>
    </row>
    <row r="715" spans="1:7" hidden="1">
      <c r="A715" s="1" t="s">
        <v>276</v>
      </c>
      <c r="B715" s="1" t="s">
        <v>274</v>
      </c>
      <c r="C715" s="1">
        <v>2021</v>
      </c>
      <c r="D715" s="1" t="s">
        <v>55</v>
      </c>
      <c r="E715" s="1">
        <v>39</v>
      </c>
      <c r="F715" s="1" t="s">
        <v>50</v>
      </c>
      <c r="G715" s="10">
        <v>1000</v>
      </c>
    </row>
    <row r="716" spans="1:7" hidden="1">
      <c r="A716" s="1" t="s">
        <v>276</v>
      </c>
      <c r="B716" s="1" t="s">
        <v>274</v>
      </c>
      <c r="C716" s="1">
        <v>2021</v>
      </c>
      <c r="D716" s="1" t="s">
        <v>56</v>
      </c>
      <c r="E716" s="1">
        <v>40</v>
      </c>
      <c r="F716" s="1" t="s">
        <v>50</v>
      </c>
      <c r="G716" s="10">
        <v>3000</v>
      </c>
    </row>
    <row r="717" spans="1:7" hidden="1">
      <c r="A717" s="1" t="s">
        <v>276</v>
      </c>
      <c r="B717" s="1" t="s">
        <v>274</v>
      </c>
      <c r="C717" s="1">
        <v>2021</v>
      </c>
      <c r="D717" s="1" t="s">
        <v>57</v>
      </c>
      <c r="E717" s="1">
        <v>41</v>
      </c>
      <c r="F717" s="1" t="s">
        <v>50</v>
      </c>
      <c r="G717" s="10">
        <v>120</v>
      </c>
    </row>
    <row r="718" spans="1:7" hidden="1">
      <c r="A718" s="1" t="s">
        <v>276</v>
      </c>
      <c r="B718" s="1" t="s">
        <v>274</v>
      </c>
      <c r="C718" s="1">
        <v>2021</v>
      </c>
      <c r="D718" s="1" t="s">
        <v>58</v>
      </c>
      <c r="E718" s="1">
        <v>42</v>
      </c>
      <c r="F718" s="1" t="s">
        <v>50</v>
      </c>
      <c r="G718" s="10">
        <v>15</v>
      </c>
    </row>
    <row r="719" spans="1:7" hidden="1">
      <c r="A719" s="1" t="s">
        <v>276</v>
      </c>
      <c r="B719" s="1" t="s">
        <v>274</v>
      </c>
      <c r="C719" s="1">
        <v>2021</v>
      </c>
      <c r="D719" s="1" t="s">
        <v>59</v>
      </c>
      <c r="E719" s="1">
        <v>43</v>
      </c>
      <c r="F719" s="1" t="s">
        <v>50</v>
      </c>
      <c r="G719" s="10">
        <v>3302</v>
      </c>
    </row>
    <row r="720" spans="1:7" hidden="1">
      <c r="A720" s="1" t="s">
        <v>276</v>
      </c>
      <c r="B720" s="1" t="s">
        <v>274</v>
      </c>
      <c r="C720" s="1">
        <v>2021</v>
      </c>
      <c r="D720" s="1" t="s">
        <v>60</v>
      </c>
      <c r="E720" s="1">
        <v>44</v>
      </c>
      <c r="F720" s="1" t="s">
        <v>48</v>
      </c>
      <c r="G720" s="10">
        <v>4795</v>
      </c>
    </row>
    <row r="721" spans="1:7" hidden="1">
      <c r="A721" s="1" t="s">
        <v>276</v>
      </c>
      <c r="B721" s="1" t="s">
        <v>274</v>
      </c>
      <c r="C721" s="1">
        <v>2021</v>
      </c>
      <c r="D721" s="1" t="s">
        <v>61</v>
      </c>
      <c r="E721" s="1">
        <v>45</v>
      </c>
      <c r="F721" s="1" t="s">
        <v>50</v>
      </c>
      <c r="G721" s="10">
        <v>500</v>
      </c>
    </row>
    <row r="722" spans="1:7" hidden="1">
      <c r="A722" s="1" t="s">
        <v>235</v>
      </c>
      <c r="B722" s="1" t="s">
        <v>274</v>
      </c>
      <c r="C722" s="1">
        <v>2021</v>
      </c>
      <c r="D722" s="1" t="s">
        <v>47</v>
      </c>
      <c r="E722" s="1">
        <v>34</v>
      </c>
      <c r="F722" s="1" t="s">
        <v>48</v>
      </c>
      <c r="G722" s="10">
        <v>91615</v>
      </c>
    </row>
    <row r="723" spans="1:7" hidden="1">
      <c r="A723" s="1" t="s">
        <v>235</v>
      </c>
      <c r="B723" s="1" t="s">
        <v>274</v>
      </c>
      <c r="C723" s="1">
        <v>2021</v>
      </c>
      <c r="D723" s="1" t="s">
        <v>49</v>
      </c>
      <c r="E723" s="1">
        <v>35</v>
      </c>
      <c r="F723" s="1" t="s">
        <v>50</v>
      </c>
      <c r="G723" s="10">
        <v>426894</v>
      </c>
    </row>
    <row r="724" spans="1:7" hidden="1">
      <c r="A724" s="1" t="s">
        <v>235</v>
      </c>
      <c r="B724" s="1" t="s">
        <v>274</v>
      </c>
      <c r="C724" s="1">
        <v>2021</v>
      </c>
      <c r="D724" s="1" t="s">
        <v>51</v>
      </c>
      <c r="E724" s="1">
        <v>36</v>
      </c>
      <c r="F724" s="1" t="s">
        <v>52</v>
      </c>
      <c r="G724" s="10">
        <v>7930000</v>
      </c>
    </row>
    <row r="725" spans="1:7" hidden="1">
      <c r="A725" s="1" t="s">
        <v>235</v>
      </c>
      <c r="B725" s="1" t="s">
        <v>274</v>
      </c>
      <c r="C725" s="1">
        <v>2021</v>
      </c>
      <c r="D725" s="1" t="s">
        <v>53</v>
      </c>
      <c r="E725" s="1">
        <v>37</v>
      </c>
      <c r="F725" s="1" t="s">
        <v>50</v>
      </c>
      <c r="G725" s="10">
        <v>734</v>
      </c>
    </row>
    <row r="726" spans="1:7" hidden="1">
      <c r="A726" s="1" t="s">
        <v>235</v>
      </c>
      <c r="B726" s="1" t="s">
        <v>274</v>
      </c>
      <c r="C726" s="1">
        <v>2021</v>
      </c>
      <c r="D726" s="1" t="s">
        <v>54</v>
      </c>
      <c r="E726" s="1">
        <v>38</v>
      </c>
      <c r="F726" s="1" t="s">
        <v>50</v>
      </c>
      <c r="G726" s="10">
        <f>SUM(G727:G729)</f>
        <v>92208</v>
      </c>
    </row>
    <row r="727" spans="1:7" hidden="1">
      <c r="A727" s="1" t="s">
        <v>235</v>
      </c>
      <c r="B727" s="1" t="s">
        <v>274</v>
      </c>
      <c r="C727" s="1">
        <v>2021</v>
      </c>
      <c r="D727" s="1" t="s">
        <v>55</v>
      </c>
      <c r="E727" s="1">
        <v>39</v>
      </c>
      <c r="F727" s="1" t="s">
        <v>50</v>
      </c>
      <c r="G727" s="10">
        <v>9500</v>
      </c>
    </row>
    <row r="728" spans="1:7" hidden="1">
      <c r="A728" s="1" t="s">
        <v>235</v>
      </c>
      <c r="B728" s="1" t="s">
        <v>274</v>
      </c>
      <c r="C728" s="1">
        <v>2021</v>
      </c>
      <c r="D728" s="1" t="s">
        <v>56</v>
      </c>
      <c r="E728" s="1">
        <v>40</v>
      </c>
      <c r="F728" s="1" t="s">
        <v>50</v>
      </c>
      <c r="G728" s="10">
        <v>81350</v>
      </c>
    </row>
    <row r="729" spans="1:7" hidden="1">
      <c r="A729" s="1" t="s">
        <v>235</v>
      </c>
      <c r="B729" s="1" t="s">
        <v>274</v>
      </c>
      <c r="C729" s="1">
        <v>2021</v>
      </c>
      <c r="D729" s="1" t="s">
        <v>57</v>
      </c>
      <c r="E729" s="1">
        <v>41</v>
      </c>
      <c r="F729" s="1" t="s">
        <v>50</v>
      </c>
      <c r="G729" s="10">
        <v>1358</v>
      </c>
    </row>
    <row r="730" spans="1:7" hidden="1">
      <c r="A730" s="1" t="s">
        <v>235</v>
      </c>
      <c r="B730" s="1" t="s">
        <v>274</v>
      </c>
      <c r="C730" s="1">
        <v>2021</v>
      </c>
      <c r="D730" s="1" t="s">
        <v>58</v>
      </c>
      <c r="E730" s="1">
        <v>42</v>
      </c>
      <c r="F730" s="1" t="s">
        <v>50</v>
      </c>
      <c r="G730" s="10">
        <v>48</v>
      </c>
    </row>
    <row r="731" spans="1:7" hidden="1">
      <c r="A731" s="1" t="s">
        <v>235</v>
      </c>
      <c r="B731" s="1" t="s">
        <v>274</v>
      </c>
      <c r="C731" s="1">
        <v>2021</v>
      </c>
      <c r="D731" s="1" t="s">
        <v>59</v>
      </c>
      <c r="E731" s="1">
        <v>43</v>
      </c>
      <c r="F731" s="1" t="s">
        <v>50</v>
      </c>
      <c r="G731" s="10">
        <v>188</v>
      </c>
    </row>
    <row r="732" spans="1:7" hidden="1">
      <c r="A732" s="1" t="s">
        <v>235</v>
      </c>
      <c r="B732" s="1" t="s">
        <v>274</v>
      </c>
      <c r="C732" s="1">
        <v>2021</v>
      </c>
      <c r="D732" s="1" t="s">
        <v>60</v>
      </c>
      <c r="E732" s="1">
        <v>44</v>
      </c>
      <c r="F732" s="1" t="s">
        <v>48</v>
      </c>
      <c r="G732" s="10">
        <v>8956</v>
      </c>
    </row>
    <row r="733" spans="1:7" hidden="1">
      <c r="A733" s="1" t="s">
        <v>235</v>
      </c>
      <c r="B733" s="1" t="s">
        <v>274</v>
      </c>
      <c r="C733" s="1">
        <v>2021</v>
      </c>
      <c r="D733" s="1" t="s">
        <v>61</v>
      </c>
      <c r="E733" s="1">
        <v>45</v>
      </c>
      <c r="F733" s="1" t="s">
        <v>50</v>
      </c>
      <c r="G733" s="10">
        <v>2159</v>
      </c>
    </row>
    <row r="734" spans="1:7" hidden="1">
      <c r="A734" s="1" t="s">
        <v>221</v>
      </c>
      <c r="B734" s="1" t="s">
        <v>294</v>
      </c>
      <c r="C734" s="1">
        <v>2021</v>
      </c>
      <c r="D734" s="1" t="s">
        <v>47</v>
      </c>
      <c r="E734" s="1">
        <v>34</v>
      </c>
      <c r="F734" s="1" t="s">
        <v>48</v>
      </c>
      <c r="G734" s="10">
        <v>328523</v>
      </c>
    </row>
    <row r="735" spans="1:7" hidden="1">
      <c r="A735" s="1" t="s">
        <v>221</v>
      </c>
      <c r="B735" s="1" t="s">
        <v>294</v>
      </c>
      <c r="C735" s="1">
        <v>2021</v>
      </c>
      <c r="D735" s="1" t="s">
        <v>49</v>
      </c>
      <c r="E735" s="1">
        <v>35</v>
      </c>
      <c r="F735" s="1" t="s">
        <v>50</v>
      </c>
      <c r="G735" s="10">
        <v>705097</v>
      </c>
    </row>
    <row r="736" spans="1:7" hidden="1">
      <c r="A736" s="1" t="s">
        <v>221</v>
      </c>
      <c r="B736" s="1" t="s">
        <v>294</v>
      </c>
      <c r="C736" s="1">
        <v>2021</v>
      </c>
      <c r="D736" s="1" t="s">
        <v>51</v>
      </c>
      <c r="E736" s="1">
        <v>36</v>
      </c>
      <c r="F736" s="1" t="s">
        <v>52</v>
      </c>
      <c r="G736" s="10">
        <v>1940000</v>
      </c>
    </row>
    <row r="737" spans="1:7" hidden="1">
      <c r="A737" s="1" t="s">
        <v>221</v>
      </c>
      <c r="B737" s="1" t="s">
        <v>294</v>
      </c>
      <c r="C737" s="1">
        <v>2021</v>
      </c>
      <c r="D737" s="1" t="s">
        <v>53</v>
      </c>
      <c r="E737" s="1">
        <v>37</v>
      </c>
      <c r="F737" s="1" t="s">
        <v>50</v>
      </c>
      <c r="G737" s="10">
        <v>61</v>
      </c>
    </row>
    <row r="738" spans="1:7" hidden="1">
      <c r="A738" s="1" t="s">
        <v>221</v>
      </c>
      <c r="B738" s="1" t="s">
        <v>294</v>
      </c>
      <c r="C738" s="1">
        <v>2021</v>
      </c>
      <c r="D738" s="1" t="s">
        <v>54</v>
      </c>
      <c r="E738" s="1">
        <v>38</v>
      </c>
      <c r="F738" s="1" t="s">
        <v>50</v>
      </c>
      <c r="G738" s="10">
        <f>SUM(G739:G741)</f>
        <v>5692</v>
      </c>
    </row>
    <row r="739" spans="1:7" hidden="1">
      <c r="A739" s="1" t="s">
        <v>221</v>
      </c>
      <c r="B739" s="1" t="s">
        <v>294</v>
      </c>
      <c r="C739" s="1">
        <v>2021</v>
      </c>
      <c r="D739" s="1" t="s">
        <v>55</v>
      </c>
      <c r="E739" s="1">
        <v>39</v>
      </c>
      <c r="F739" s="1" t="s">
        <v>50</v>
      </c>
      <c r="G739" s="10">
        <v>715</v>
      </c>
    </row>
    <row r="740" spans="1:7" hidden="1">
      <c r="A740" s="1" t="s">
        <v>221</v>
      </c>
      <c r="B740" s="1" t="s">
        <v>294</v>
      </c>
      <c r="C740" s="1">
        <v>2021</v>
      </c>
      <c r="D740" s="1" t="s">
        <v>56</v>
      </c>
      <c r="E740" s="1">
        <v>40</v>
      </c>
      <c r="F740" s="1" t="s">
        <v>50</v>
      </c>
      <c r="G740" s="10">
        <v>4853</v>
      </c>
    </row>
    <row r="741" spans="1:7" hidden="1">
      <c r="A741" s="1" t="s">
        <v>221</v>
      </c>
      <c r="B741" s="1" t="s">
        <v>294</v>
      </c>
      <c r="C741" s="1">
        <v>2021</v>
      </c>
      <c r="D741" s="1" t="s">
        <v>57</v>
      </c>
      <c r="E741" s="1">
        <v>41</v>
      </c>
      <c r="F741" s="1" t="s">
        <v>50</v>
      </c>
      <c r="G741" s="10">
        <v>124</v>
      </c>
    </row>
    <row r="742" spans="1:7" hidden="1">
      <c r="A742" s="1" t="s">
        <v>221</v>
      </c>
      <c r="B742" s="1" t="s">
        <v>294</v>
      </c>
      <c r="C742" s="1">
        <v>2021</v>
      </c>
      <c r="D742" s="1" t="s">
        <v>58</v>
      </c>
      <c r="E742" s="1">
        <v>42</v>
      </c>
      <c r="F742" s="1" t="s">
        <v>50</v>
      </c>
      <c r="G742" s="10">
        <v>464</v>
      </c>
    </row>
    <row r="743" spans="1:7" hidden="1">
      <c r="A743" s="1" t="s">
        <v>221</v>
      </c>
      <c r="B743" s="1" t="s">
        <v>294</v>
      </c>
      <c r="C743" s="1">
        <v>2021</v>
      </c>
      <c r="D743" s="1" t="s">
        <v>59</v>
      </c>
      <c r="E743" s="1">
        <v>43</v>
      </c>
      <c r="F743" s="1" t="s">
        <v>50</v>
      </c>
      <c r="G743" s="10">
        <v>29</v>
      </c>
    </row>
    <row r="744" spans="1:7" hidden="1">
      <c r="A744" s="1" t="s">
        <v>221</v>
      </c>
      <c r="B744" s="1" t="s">
        <v>294</v>
      </c>
      <c r="C744" s="1">
        <v>2021</v>
      </c>
      <c r="D744" s="1" t="s">
        <v>60</v>
      </c>
      <c r="E744" s="1">
        <v>44</v>
      </c>
      <c r="F744" s="1" t="s">
        <v>48</v>
      </c>
      <c r="G744" s="10">
        <v>28399</v>
      </c>
    </row>
    <row r="745" spans="1:7" hidden="1">
      <c r="A745" s="1" t="s">
        <v>221</v>
      </c>
      <c r="B745" s="1" t="s">
        <v>294</v>
      </c>
      <c r="C745" s="1">
        <v>2021</v>
      </c>
      <c r="D745" s="1" t="s">
        <v>61</v>
      </c>
      <c r="E745" s="1">
        <v>45</v>
      </c>
      <c r="F745" s="1" t="s">
        <v>50</v>
      </c>
      <c r="G745" s="10">
        <v>10866</v>
      </c>
    </row>
    <row r="746" spans="1:7" hidden="1">
      <c r="A746" s="1" t="s">
        <v>245</v>
      </c>
      <c r="B746" s="1" t="s">
        <v>296</v>
      </c>
      <c r="C746" s="1">
        <v>2021</v>
      </c>
      <c r="D746" s="1" t="s">
        <v>47</v>
      </c>
      <c r="E746" s="1">
        <v>34</v>
      </c>
      <c r="F746" s="1" t="s">
        <v>48</v>
      </c>
      <c r="G746" s="10">
        <v>6002</v>
      </c>
    </row>
    <row r="747" spans="1:7" hidden="1">
      <c r="A747" s="1" t="s">
        <v>245</v>
      </c>
      <c r="B747" s="1" t="s">
        <v>296</v>
      </c>
      <c r="C747" s="1">
        <v>2021</v>
      </c>
      <c r="D747" s="1" t="s">
        <v>49</v>
      </c>
      <c r="E747" s="1">
        <v>35</v>
      </c>
      <c r="F747" s="1" t="s">
        <v>50</v>
      </c>
      <c r="G747" s="10">
        <v>73326</v>
      </c>
    </row>
    <row r="748" spans="1:7" hidden="1">
      <c r="A748" s="1" t="s">
        <v>245</v>
      </c>
      <c r="B748" s="1" t="s">
        <v>296</v>
      </c>
      <c r="C748" s="1">
        <v>2021</v>
      </c>
      <c r="D748" s="1" t="s">
        <v>51</v>
      </c>
      <c r="E748" s="1">
        <v>36</v>
      </c>
      <c r="F748" s="1" t="s">
        <v>52</v>
      </c>
      <c r="G748" s="10">
        <v>1725478</v>
      </c>
    </row>
    <row r="749" spans="1:7" hidden="1">
      <c r="A749" s="1" t="s">
        <v>245</v>
      </c>
      <c r="B749" s="1" t="s">
        <v>296</v>
      </c>
      <c r="C749" s="1">
        <v>2021</v>
      </c>
      <c r="D749" s="1" t="s">
        <v>53</v>
      </c>
      <c r="E749" s="1">
        <v>37</v>
      </c>
      <c r="F749" s="1" t="s">
        <v>50</v>
      </c>
      <c r="G749" s="10">
        <v>92</v>
      </c>
    </row>
    <row r="750" spans="1:7" hidden="1">
      <c r="A750" s="1" t="s">
        <v>245</v>
      </c>
      <c r="B750" s="1" t="s">
        <v>296</v>
      </c>
      <c r="C750" s="1">
        <v>2021</v>
      </c>
      <c r="D750" s="1" t="s">
        <v>54</v>
      </c>
      <c r="E750" s="1">
        <v>38</v>
      </c>
      <c r="F750" s="1" t="s">
        <v>50</v>
      </c>
      <c r="G750" s="10">
        <f>SUM(G751:G753)</f>
        <v>422</v>
      </c>
    </row>
    <row r="751" spans="1:7" hidden="1">
      <c r="A751" s="1" t="s">
        <v>245</v>
      </c>
      <c r="B751" s="1" t="s">
        <v>296</v>
      </c>
      <c r="C751" s="1">
        <v>2021</v>
      </c>
      <c r="D751" s="1" t="s">
        <v>55</v>
      </c>
      <c r="E751" s="1">
        <v>39</v>
      </c>
      <c r="F751" s="1" t="s">
        <v>50</v>
      </c>
      <c r="G751" s="10">
        <v>22</v>
      </c>
    </row>
    <row r="752" spans="1:7" hidden="1">
      <c r="A752" s="1" t="s">
        <v>245</v>
      </c>
      <c r="B752" s="1" t="s">
        <v>296</v>
      </c>
      <c r="C752" s="1">
        <v>2021</v>
      </c>
      <c r="D752" s="1" t="s">
        <v>56</v>
      </c>
      <c r="E752" s="1">
        <v>40</v>
      </c>
      <c r="F752" s="1" t="s">
        <v>50</v>
      </c>
      <c r="G752" s="10">
        <v>289</v>
      </c>
    </row>
    <row r="753" spans="1:7" hidden="1">
      <c r="A753" s="1" t="s">
        <v>245</v>
      </c>
      <c r="B753" s="1" t="s">
        <v>296</v>
      </c>
      <c r="C753" s="1">
        <v>2021</v>
      </c>
      <c r="D753" s="1" t="s">
        <v>57</v>
      </c>
      <c r="E753" s="1">
        <v>41</v>
      </c>
      <c r="F753" s="1" t="s">
        <v>50</v>
      </c>
      <c r="G753" s="10">
        <v>111</v>
      </c>
    </row>
    <row r="754" spans="1:7" hidden="1">
      <c r="A754" s="1" t="s">
        <v>245</v>
      </c>
      <c r="B754" s="1" t="s">
        <v>296</v>
      </c>
      <c r="C754" s="1">
        <v>2021</v>
      </c>
      <c r="D754" s="1" t="s">
        <v>58</v>
      </c>
      <c r="E754" s="1">
        <v>42</v>
      </c>
      <c r="F754" s="1" t="s">
        <v>50</v>
      </c>
      <c r="G754" s="10">
        <v>38</v>
      </c>
    </row>
    <row r="755" spans="1:7" hidden="1">
      <c r="A755" s="1" t="s">
        <v>245</v>
      </c>
      <c r="B755" s="1" t="s">
        <v>296</v>
      </c>
      <c r="C755" s="1">
        <v>2021</v>
      </c>
      <c r="D755" s="1" t="s">
        <v>59</v>
      </c>
      <c r="E755" s="1">
        <v>43</v>
      </c>
      <c r="F755" s="1" t="s">
        <v>50</v>
      </c>
      <c r="G755" s="10">
        <v>103</v>
      </c>
    </row>
    <row r="756" spans="1:7" hidden="1">
      <c r="A756" s="1" t="s">
        <v>245</v>
      </c>
      <c r="B756" s="1" t="s">
        <v>296</v>
      </c>
      <c r="C756" s="1">
        <v>2021</v>
      </c>
      <c r="D756" s="1" t="s">
        <v>60</v>
      </c>
      <c r="E756" s="1">
        <v>44</v>
      </c>
      <c r="F756" s="1" t="s">
        <v>48</v>
      </c>
      <c r="G756" s="10">
        <v>11077</v>
      </c>
    </row>
    <row r="757" spans="1:7" hidden="1">
      <c r="A757" s="1" t="s">
        <v>245</v>
      </c>
      <c r="B757" s="1" t="s">
        <v>296</v>
      </c>
      <c r="C757" s="1">
        <v>2021</v>
      </c>
      <c r="D757" s="1" t="s">
        <v>61</v>
      </c>
      <c r="E757" s="1">
        <v>45</v>
      </c>
      <c r="F757" s="1" t="s">
        <v>50</v>
      </c>
      <c r="G757" s="10">
        <v>3344</v>
      </c>
    </row>
    <row r="758" spans="1:7" hidden="1">
      <c r="A758" s="1" t="s">
        <v>193</v>
      </c>
      <c r="B758" s="1" t="s">
        <v>295</v>
      </c>
      <c r="C758" s="1">
        <v>2021</v>
      </c>
      <c r="D758" s="1" t="s">
        <v>47</v>
      </c>
      <c r="E758" s="1">
        <v>34</v>
      </c>
      <c r="F758" s="1" t="s">
        <v>48</v>
      </c>
      <c r="G758" s="10">
        <v>26430</v>
      </c>
    </row>
    <row r="759" spans="1:7" hidden="1">
      <c r="A759" s="1" t="s">
        <v>193</v>
      </c>
      <c r="B759" s="1" t="s">
        <v>295</v>
      </c>
      <c r="C759" s="1">
        <v>2021</v>
      </c>
      <c r="D759" s="1" t="s">
        <v>49</v>
      </c>
      <c r="E759" s="1">
        <v>35</v>
      </c>
      <c r="F759" s="1" t="s">
        <v>50</v>
      </c>
      <c r="G759" s="10">
        <v>69987</v>
      </c>
    </row>
    <row r="760" spans="1:7" hidden="1">
      <c r="A760" s="1" t="s">
        <v>193</v>
      </c>
      <c r="B760" s="1" t="s">
        <v>295</v>
      </c>
      <c r="C760" s="1">
        <v>2021</v>
      </c>
      <c r="D760" s="1" t="s">
        <v>51</v>
      </c>
      <c r="E760" s="1">
        <v>36</v>
      </c>
      <c r="F760" s="1" t="s">
        <v>52</v>
      </c>
      <c r="G760" s="10">
        <v>340000</v>
      </c>
    </row>
    <row r="761" spans="1:7" hidden="1">
      <c r="A761" s="1" t="s">
        <v>193</v>
      </c>
      <c r="B761" s="1" t="s">
        <v>295</v>
      </c>
      <c r="C761" s="1">
        <v>2021</v>
      </c>
      <c r="D761" s="1" t="s">
        <v>53</v>
      </c>
      <c r="E761" s="1">
        <v>37</v>
      </c>
      <c r="F761" s="1" t="s">
        <v>50</v>
      </c>
      <c r="G761" s="10">
        <v>183</v>
      </c>
    </row>
    <row r="762" spans="1:7" hidden="1">
      <c r="A762" s="1" t="s">
        <v>193</v>
      </c>
      <c r="B762" s="1" t="s">
        <v>295</v>
      </c>
      <c r="C762" s="1">
        <v>2021</v>
      </c>
      <c r="D762" s="1" t="s">
        <v>54</v>
      </c>
      <c r="E762" s="1">
        <v>38</v>
      </c>
      <c r="F762" s="1" t="s">
        <v>50</v>
      </c>
      <c r="G762" s="10">
        <f>SUM(G763:G765)</f>
        <v>408</v>
      </c>
    </row>
    <row r="763" spans="1:7" hidden="1">
      <c r="A763" s="1" t="s">
        <v>193</v>
      </c>
      <c r="B763" s="1" t="s">
        <v>295</v>
      </c>
      <c r="C763" s="1">
        <v>2021</v>
      </c>
      <c r="D763" s="1" t="s">
        <v>55</v>
      </c>
      <c r="E763" s="1">
        <v>39</v>
      </c>
      <c r="F763" s="1" t="s">
        <v>50</v>
      </c>
      <c r="G763" s="10">
        <v>155</v>
      </c>
    </row>
    <row r="764" spans="1:7" hidden="1">
      <c r="A764" s="1" t="s">
        <v>193</v>
      </c>
      <c r="B764" s="1" t="s">
        <v>295</v>
      </c>
      <c r="C764" s="1">
        <v>2021</v>
      </c>
      <c r="D764" s="1" t="s">
        <v>56</v>
      </c>
      <c r="E764" s="1">
        <v>40</v>
      </c>
      <c r="F764" s="1" t="s">
        <v>50</v>
      </c>
      <c r="G764" s="10">
        <v>243</v>
      </c>
    </row>
    <row r="765" spans="1:7" hidden="1">
      <c r="A765" s="1" t="s">
        <v>193</v>
      </c>
      <c r="B765" s="1" t="s">
        <v>295</v>
      </c>
      <c r="C765" s="1">
        <v>2021</v>
      </c>
      <c r="D765" s="1" t="s">
        <v>57</v>
      </c>
      <c r="E765" s="1">
        <v>41</v>
      </c>
      <c r="F765" s="1" t="s">
        <v>50</v>
      </c>
      <c r="G765" s="10">
        <v>10</v>
      </c>
    </row>
    <row r="766" spans="1:7" hidden="1">
      <c r="A766" s="1" t="s">
        <v>193</v>
      </c>
      <c r="B766" s="1" t="s">
        <v>295</v>
      </c>
      <c r="C766" s="1">
        <v>2021</v>
      </c>
      <c r="D766" s="1" t="s">
        <v>58</v>
      </c>
      <c r="E766" s="1">
        <v>42</v>
      </c>
      <c r="F766" s="1" t="s">
        <v>50</v>
      </c>
      <c r="G766" s="10">
        <v>687</v>
      </c>
    </row>
    <row r="767" spans="1:7" hidden="1">
      <c r="A767" s="1" t="s">
        <v>193</v>
      </c>
      <c r="B767" s="1" t="s">
        <v>295</v>
      </c>
      <c r="C767" s="1">
        <v>2021</v>
      </c>
      <c r="D767" s="1" t="s">
        <v>59</v>
      </c>
      <c r="E767" s="1">
        <v>43</v>
      </c>
      <c r="F767" s="1" t="s">
        <v>50</v>
      </c>
      <c r="G767" s="10">
        <v>48</v>
      </c>
    </row>
    <row r="768" spans="1:7" hidden="1">
      <c r="A768" s="1" t="s">
        <v>193</v>
      </c>
      <c r="B768" s="1" t="s">
        <v>295</v>
      </c>
      <c r="C768" s="1">
        <v>2021</v>
      </c>
      <c r="D768" s="1" t="s">
        <v>60</v>
      </c>
      <c r="E768" s="1">
        <v>44</v>
      </c>
      <c r="F768" s="1" t="s">
        <v>48</v>
      </c>
      <c r="G768" s="10">
        <v>6389</v>
      </c>
    </row>
    <row r="769" spans="1:7" hidden="1">
      <c r="A769" s="1" t="s">
        <v>193</v>
      </c>
      <c r="B769" s="1" t="s">
        <v>295</v>
      </c>
      <c r="C769" s="1">
        <v>2021</v>
      </c>
      <c r="D769" s="1" t="s">
        <v>61</v>
      </c>
      <c r="E769" s="1">
        <v>45</v>
      </c>
      <c r="F769" s="1" t="s">
        <v>50</v>
      </c>
      <c r="G769" s="10">
        <v>3277</v>
      </c>
    </row>
    <row r="770" spans="1:7" hidden="1">
      <c r="A770" s="1" t="s">
        <v>209</v>
      </c>
      <c r="B770" s="1" t="s">
        <v>286</v>
      </c>
      <c r="C770" s="1">
        <v>2021</v>
      </c>
      <c r="D770" s="1" t="s">
        <v>47</v>
      </c>
      <c r="E770" s="1">
        <v>34</v>
      </c>
      <c r="F770" s="1" t="s">
        <v>48</v>
      </c>
      <c r="G770" s="10">
        <v>17819</v>
      </c>
    </row>
    <row r="771" spans="1:7" hidden="1">
      <c r="A771" s="1" t="s">
        <v>209</v>
      </c>
      <c r="B771" s="1" t="s">
        <v>286</v>
      </c>
      <c r="C771" s="1">
        <v>2021</v>
      </c>
      <c r="D771" s="1" t="s">
        <v>49</v>
      </c>
      <c r="E771" s="1">
        <v>35</v>
      </c>
      <c r="F771" s="1" t="s">
        <v>50</v>
      </c>
      <c r="G771" s="10">
        <v>21054</v>
      </c>
    </row>
    <row r="772" spans="1:7" hidden="1">
      <c r="A772" s="1" t="s">
        <v>209</v>
      </c>
      <c r="B772" s="1" t="s">
        <v>286</v>
      </c>
      <c r="C772" s="1">
        <v>2021</v>
      </c>
      <c r="D772" s="1" t="s">
        <v>51</v>
      </c>
      <c r="E772" s="1">
        <v>36</v>
      </c>
      <c r="F772" s="1" t="s">
        <v>52</v>
      </c>
      <c r="G772" s="10">
        <v>552890</v>
      </c>
    </row>
    <row r="773" spans="1:7" hidden="1">
      <c r="A773" s="1" t="s">
        <v>209</v>
      </c>
      <c r="B773" s="1" t="s">
        <v>286</v>
      </c>
      <c r="C773" s="1">
        <v>2021</v>
      </c>
      <c r="D773" s="1" t="s">
        <v>53</v>
      </c>
      <c r="E773" s="1">
        <v>37</v>
      </c>
      <c r="F773" s="1" t="s">
        <v>50</v>
      </c>
      <c r="G773" s="10">
        <v>11</v>
      </c>
    </row>
    <row r="774" spans="1:7" hidden="1">
      <c r="A774" s="1" t="s">
        <v>209</v>
      </c>
      <c r="B774" s="1" t="s">
        <v>286</v>
      </c>
      <c r="C774" s="1">
        <v>2021</v>
      </c>
      <c r="D774" s="1" t="s">
        <v>54</v>
      </c>
      <c r="E774" s="1">
        <v>38</v>
      </c>
      <c r="F774" s="1" t="s">
        <v>50</v>
      </c>
      <c r="G774" s="10">
        <f>SUM(G775:G777)</f>
        <v>291</v>
      </c>
    </row>
    <row r="775" spans="1:7" hidden="1">
      <c r="A775" s="1" t="s">
        <v>209</v>
      </c>
      <c r="B775" s="1" t="s">
        <v>286</v>
      </c>
      <c r="C775" s="1">
        <v>2021</v>
      </c>
      <c r="D775" s="1" t="s">
        <v>55</v>
      </c>
      <c r="E775" s="1">
        <v>39</v>
      </c>
      <c r="F775" s="1" t="s">
        <v>50</v>
      </c>
      <c r="G775" s="10">
        <v>21</v>
      </c>
    </row>
    <row r="776" spans="1:7" hidden="1">
      <c r="A776" s="1" t="s">
        <v>209</v>
      </c>
      <c r="B776" s="1" t="s">
        <v>286</v>
      </c>
      <c r="C776" s="1">
        <v>2021</v>
      </c>
      <c r="D776" s="1" t="s">
        <v>56</v>
      </c>
      <c r="E776" s="1">
        <v>40</v>
      </c>
      <c r="F776" s="1" t="s">
        <v>50</v>
      </c>
      <c r="G776" s="10">
        <v>204</v>
      </c>
    </row>
    <row r="777" spans="1:7" hidden="1">
      <c r="A777" s="1" t="s">
        <v>209</v>
      </c>
      <c r="B777" s="1" t="s">
        <v>286</v>
      </c>
      <c r="C777" s="1">
        <v>2021</v>
      </c>
      <c r="D777" s="1" t="s">
        <v>57</v>
      </c>
      <c r="E777" s="1">
        <v>41</v>
      </c>
      <c r="F777" s="1" t="s">
        <v>50</v>
      </c>
      <c r="G777" s="10">
        <v>66</v>
      </c>
    </row>
    <row r="778" spans="1:7" hidden="1">
      <c r="A778" s="1" t="s">
        <v>209</v>
      </c>
      <c r="B778" s="1" t="s">
        <v>286</v>
      </c>
      <c r="C778" s="1">
        <v>2021</v>
      </c>
      <c r="D778" s="1" t="s">
        <v>58</v>
      </c>
      <c r="E778" s="1">
        <v>42</v>
      </c>
      <c r="F778" s="1" t="s">
        <v>50</v>
      </c>
      <c r="G778" s="10">
        <v>1306</v>
      </c>
    </row>
    <row r="779" spans="1:7" hidden="1">
      <c r="A779" s="1" t="s">
        <v>209</v>
      </c>
      <c r="B779" s="1" t="s">
        <v>286</v>
      </c>
      <c r="C779" s="1">
        <v>2021</v>
      </c>
      <c r="D779" s="1" t="s">
        <v>59</v>
      </c>
      <c r="E779" s="1">
        <v>43</v>
      </c>
      <c r="F779" s="1" t="s">
        <v>50</v>
      </c>
      <c r="G779" s="10">
        <v>3</v>
      </c>
    </row>
    <row r="780" spans="1:7" hidden="1">
      <c r="A780" s="1" t="s">
        <v>209</v>
      </c>
      <c r="B780" s="1" t="s">
        <v>286</v>
      </c>
      <c r="C780" s="1">
        <v>2021</v>
      </c>
      <c r="D780" s="1" t="s">
        <v>60</v>
      </c>
      <c r="E780" s="1">
        <v>44</v>
      </c>
      <c r="F780" s="1" t="s">
        <v>48</v>
      </c>
      <c r="G780" s="10">
        <v>16017</v>
      </c>
    </row>
    <row r="781" spans="1:7" hidden="1">
      <c r="A781" s="1" t="s">
        <v>209</v>
      </c>
      <c r="B781" s="1" t="s">
        <v>286</v>
      </c>
      <c r="C781" s="1">
        <v>2021</v>
      </c>
      <c r="D781" s="1" t="s">
        <v>61</v>
      </c>
      <c r="E781" s="1">
        <v>45</v>
      </c>
      <c r="F781" s="1" t="s">
        <v>50</v>
      </c>
      <c r="G781" s="10">
        <v>3981</v>
      </c>
    </row>
    <row r="782" spans="1:7" hidden="1">
      <c r="A782" s="1" t="s">
        <v>194</v>
      </c>
      <c r="B782" s="1" t="s">
        <v>295</v>
      </c>
      <c r="C782" s="1">
        <v>2021</v>
      </c>
      <c r="D782" s="1" t="s">
        <v>47</v>
      </c>
      <c r="E782" s="1">
        <v>34</v>
      </c>
      <c r="F782" s="1" t="s">
        <v>48</v>
      </c>
      <c r="G782" s="10">
        <v>3711</v>
      </c>
    </row>
    <row r="783" spans="1:7" hidden="1">
      <c r="A783" s="1" t="s">
        <v>194</v>
      </c>
      <c r="B783" s="1" t="s">
        <v>295</v>
      </c>
      <c r="C783" s="1">
        <v>2021</v>
      </c>
      <c r="D783" s="1" t="s">
        <v>49</v>
      </c>
      <c r="E783" s="1">
        <v>35</v>
      </c>
      <c r="F783" s="1" t="s">
        <v>50</v>
      </c>
      <c r="G783" s="10">
        <v>17020</v>
      </c>
    </row>
    <row r="784" spans="1:7" hidden="1">
      <c r="A784" s="1" t="s">
        <v>194</v>
      </c>
      <c r="B784" s="1" t="s">
        <v>295</v>
      </c>
      <c r="C784" s="1">
        <v>2021</v>
      </c>
      <c r="D784" s="1" t="s">
        <v>51</v>
      </c>
      <c r="E784" s="1">
        <v>36</v>
      </c>
      <c r="F784" s="1" t="s">
        <v>52</v>
      </c>
      <c r="G784" s="10">
        <v>0</v>
      </c>
    </row>
    <row r="785" spans="1:7" hidden="1">
      <c r="A785" s="1" t="s">
        <v>194</v>
      </c>
      <c r="B785" s="1" t="s">
        <v>295</v>
      </c>
      <c r="C785" s="1">
        <v>2021</v>
      </c>
      <c r="D785" s="1" t="s">
        <v>53</v>
      </c>
      <c r="E785" s="1">
        <v>37</v>
      </c>
      <c r="F785" s="1" t="s">
        <v>50</v>
      </c>
      <c r="G785" s="10">
        <v>270</v>
      </c>
    </row>
    <row r="786" spans="1:7" hidden="1">
      <c r="A786" s="1" t="s">
        <v>194</v>
      </c>
      <c r="B786" s="1" t="s">
        <v>295</v>
      </c>
      <c r="C786" s="1">
        <v>2021</v>
      </c>
      <c r="D786" s="1" t="s">
        <v>54</v>
      </c>
      <c r="E786" s="1">
        <v>38</v>
      </c>
      <c r="F786" s="1" t="s">
        <v>50</v>
      </c>
      <c r="G786" s="10">
        <f>SUM(G787:G789)</f>
        <v>10250</v>
      </c>
    </row>
    <row r="787" spans="1:7" hidden="1">
      <c r="A787" s="1" t="s">
        <v>194</v>
      </c>
      <c r="B787" s="1" t="s">
        <v>295</v>
      </c>
      <c r="C787" s="1">
        <v>2021</v>
      </c>
      <c r="D787" s="1" t="s">
        <v>55</v>
      </c>
      <c r="E787" s="1">
        <v>39</v>
      </c>
      <c r="F787" s="1" t="s">
        <v>50</v>
      </c>
      <c r="G787" s="10">
        <v>4120</v>
      </c>
    </row>
    <row r="788" spans="1:7" hidden="1">
      <c r="A788" s="1" t="s">
        <v>194</v>
      </c>
      <c r="B788" s="1" t="s">
        <v>295</v>
      </c>
      <c r="C788" s="1">
        <v>2021</v>
      </c>
      <c r="D788" s="1" t="s">
        <v>56</v>
      </c>
      <c r="E788" s="1">
        <v>40</v>
      </c>
      <c r="F788" s="1" t="s">
        <v>50</v>
      </c>
      <c r="G788" s="10">
        <v>4550</v>
      </c>
    </row>
    <row r="789" spans="1:7" hidden="1">
      <c r="A789" s="1" t="s">
        <v>194</v>
      </c>
      <c r="B789" s="1" t="s">
        <v>295</v>
      </c>
      <c r="C789" s="1">
        <v>2021</v>
      </c>
      <c r="D789" s="1" t="s">
        <v>57</v>
      </c>
      <c r="E789" s="1">
        <v>41</v>
      </c>
      <c r="F789" s="1" t="s">
        <v>50</v>
      </c>
      <c r="G789" s="10">
        <v>1580</v>
      </c>
    </row>
    <row r="790" spans="1:7" hidden="1">
      <c r="A790" s="1" t="s">
        <v>194</v>
      </c>
      <c r="B790" s="1" t="s">
        <v>295</v>
      </c>
      <c r="C790" s="1">
        <v>2021</v>
      </c>
      <c r="D790" s="1" t="s">
        <v>58</v>
      </c>
      <c r="E790" s="1">
        <v>42</v>
      </c>
      <c r="F790" s="1" t="s">
        <v>50</v>
      </c>
      <c r="G790" s="10">
        <v>25</v>
      </c>
    </row>
    <row r="791" spans="1:7" hidden="1">
      <c r="A791" s="1" t="s">
        <v>194</v>
      </c>
      <c r="B791" s="1" t="s">
        <v>295</v>
      </c>
      <c r="C791" s="1">
        <v>2021</v>
      </c>
      <c r="D791" s="1" t="s">
        <v>59</v>
      </c>
      <c r="E791" s="1">
        <v>43</v>
      </c>
      <c r="F791" s="1" t="s">
        <v>50</v>
      </c>
      <c r="G791" s="10">
        <v>181</v>
      </c>
    </row>
    <row r="792" spans="1:7" hidden="1">
      <c r="A792" s="1" t="s">
        <v>194</v>
      </c>
      <c r="B792" s="1" t="s">
        <v>295</v>
      </c>
      <c r="C792" s="1">
        <v>2021</v>
      </c>
      <c r="D792" s="1" t="s">
        <v>60</v>
      </c>
      <c r="E792" s="1">
        <v>44</v>
      </c>
      <c r="F792" s="1" t="s">
        <v>48</v>
      </c>
      <c r="G792" s="10">
        <v>6068</v>
      </c>
    </row>
    <row r="793" spans="1:7" hidden="1">
      <c r="A793" s="1" t="s">
        <v>194</v>
      </c>
      <c r="B793" s="1" t="s">
        <v>295</v>
      </c>
      <c r="C793" s="1">
        <v>2021</v>
      </c>
      <c r="D793" s="1" t="s">
        <v>61</v>
      </c>
      <c r="E793" s="1">
        <v>45</v>
      </c>
      <c r="F793" s="1" t="s">
        <v>50</v>
      </c>
      <c r="G793" s="10">
        <v>1209</v>
      </c>
    </row>
    <row r="794" spans="1:7" hidden="1">
      <c r="A794" s="1" t="s">
        <v>281</v>
      </c>
      <c r="B794" s="1" t="s">
        <v>277</v>
      </c>
      <c r="C794" s="1">
        <v>2021</v>
      </c>
      <c r="D794" s="1" t="s">
        <v>47</v>
      </c>
      <c r="E794" s="1">
        <v>34</v>
      </c>
      <c r="F794" s="1" t="s">
        <v>48</v>
      </c>
      <c r="G794" s="10">
        <f>653835</f>
        <v>653835</v>
      </c>
    </row>
    <row r="795" spans="1:7" hidden="1">
      <c r="A795" s="1" t="s">
        <v>281</v>
      </c>
      <c r="B795" s="1" t="s">
        <v>277</v>
      </c>
      <c r="C795" s="1">
        <v>2021</v>
      </c>
      <c r="D795" s="1" t="s">
        <v>49</v>
      </c>
      <c r="E795" s="1">
        <v>35</v>
      </c>
      <c r="F795" s="1" t="s">
        <v>50</v>
      </c>
      <c r="G795" s="10">
        <v>842842</v>
      </c>
    </row>
    <row r="796" spans="1:7" hidden="1">
      <c r="A796" s="1" t="s">
        <v>281</v>
      </c>
      <c r="B796" s="1" t="s">
        <v>277</v>
      </c>
      <c r="C796" s="1">
        <v>2021</v>
      </c>
      <c r="D796" s="1" t="s">
        <v>51</v>
      </c>
      <c r="E796" s="1">
        <v>36</v>
      </c>
      <c r="F796" s="1" t="s">
        <v>52</v>
      </c>
      <c r="G796" s="10">
        <v>19456250</v>
      </c>
    </row>
    <row r="797" spans="1:7" hidden="1">
      <c r="A797" s="1" t="s">
        <v>281</v>
      </c>
      <c r="B797" s="1" t="s">
        <v>277</v>
      </c>
      <c r="C797" s="1">
        <v>2021</v>
      </c>
      <c r="D797" s="1" t="s">
        <v>53</v>
      </c>
      <c r="E797" s="1">
        <v>37</v>
      </c>
      <c r="F797" s="1" t="s">
        <v>50</v>
      </c>
      <c r="G797" s="10">
        <v>45</v>
      </c>
    </row>
    <row r="798" spans="1:7" hidden="1">
      <c r="A798" s="1" t="s">
        <v>281</v>
      </c>
      <c r="B798" s="1" t="s">
        <v>277</v>
      </c>
      <c r="C798" s="1">
        <v>2021</v>
      </c>
      <c r="D798" s="1" t="s">
        <v>54</v>
      </c>
      <c r="E798" s="1">
        <v>38</v>
      </c>
      <c r="F798" s="1" t="s">
        <v>50</v>
      </c>
      <c r="G798" s="10">
        <f>SUM(G799:G801)</f>
        <v>34132</v>
      </c>
    </row>
    <row r="799" spans="1:7" hidden="1">
      <c r="A799" s="1" t="s">
        <v>281</v>
      </c>
      <c r="B799" s="1" t="s">
        <v>277</v>
      </c>
      <c r="C799" s="1">
        <v>2021</v>
      </c>
      <c r="D799" s="1" t="s">
        <v>55</v>
      </c>
      <c r="E799" s="1">
        <v>39</v>
      </c>
      <c r="F799" s="1" t="s">
        <v>50</v>
      </c>
      <c r="G799" s="10">
        <v>7450</v>
      </c>
    </row>
    <row r="800" spans="1:7" hidden="1">
      <c r="A800" s="1" t="s">
        <v>281</v>
      </c>
      <c r="B800" s="1" t="s">
        <v>277</v>
      </c>
      <c r="C800" s="1">
        <v>2021</v>
      </c>
      <c r="D800" s="1" t="s">
        <v>56</v>
      </c>
      <c r="E800" s="1">
        <v>40</v>
      </c>
      <c r="F800" s="1" t="s">
        <v>50</v>
      </c>
      <c r="G800" s="10">
        <v>20324</v>
      </c>
    </row>
    <row r="801" spans="1:7" hidden="1">
      <c r="A801" s="1" t="s">
        <v>281</v>
      </c>
      <c r="B801" s="1" t="s">
        <v>277</v>
      </c>
      <c r="C801" s="1">
        <v>2021</v>
      </c>
      <c r="D801" s="1" t="s">
        <v>57</v>
      </c>
      <c r="E801" s="1">
        <v>41</v>
      </c>
      <c r="F801" s="1" t="s">
        <v>50</v>
      </c>
      <c r="G801" s="10">
        <v>6358</v>
      </c>
    </row>
    <row r="802" spans="1:7" hidden="1">
      <c r="A802" s="1" t="s">
        <v>281</v>
      </c>
      <c r="B802" s="1" t="s">
        <v>277</v>
      </c>
      <c r="C802" s="1">
        <v>2021</v>
      </c>
      <c r="D802" s="1" t="s">
        <v>58</v>
      </c>
      <c r="E802" s="1">
        <v>42</v>
      </c>
      <c r="F802" s="1" t="s">
        <v>50</v>
      </c>
      <c r="G802" s="10">
        <v>49</v>
      </c>
    </row>
    <row r="803" spans="1:7" hidden="1">
      <c r="A803" s="1" t="s">
        <v>281</v>
      </c>
      <c r="B803" s="1" t="s">
        <v>277</v>
      </c>
      <c r="C803" s="1">
        <v>2021</v>
      </c>
      <c r="D803" s="1" t="s">
        <v>59</v>
      </c>
      <c r="E803" s="1">
        <v>43</v>
      </c>
      <c r="F803" s="1" t="s">
        <v>50</v>
      </c>
      <c r="G803" s="10">
        <v>47</v>
      </c>
    </row>
    <row r="804" spans="1:7" hidden="1">
      <c r="A804" s="1" t="s">
        <v>281</v>
      </c>
      <c r="B804" s="1" t="s">
        <v>277</v>
      </c>
      <c r="C804" s="1">
        <v>2021</v>
      </c>
      <c r="D804" s="1" t="s">
        <v>60</v>
      </c>
      <c r="E804" s="1">
        <v>44</v>
      </c>
      <c r="F804" s="1" t="s">
        <v>48</v>
      </c>
      <c r="G804" s="10">
        <v>1400876</v>
      </c>
    </row>
    <row r="805" spans="1:7" hidden="1">
      <c r="A805" s="1" t="s">
        <v>281</v>
      </c>
      <c r="B805" s="1" t="s">
        <v>277</v>
      </c>
      <c r="C805" s="1">
        <v>2021</v>
      </c>
      <c r="D805" s="1" t="s">
        <v>61</v>
      </c>
      <c r="E805" s="1">
        <v>45</v>
      </c>
      <c r="F805" s="1" t="s">
        <v>50</v>
      </c>
      <c r="G805" s="10">
        <v>51209</v>
      </c>
    </row>
    <row r="806" spans="1:7" hidden="1">
      <c r="A806" s="1" t="s">
        <v>195</v>
      </c>
      <c r="B806" s="1" t="s">
        <v>295</v>
      </c>
      <c r="C806" s="1">
        <v>2021</v>
      </c>
      <c r="D806" s="1" t="s">
        <v>47</v>
      </c>
      <c r="E806" s="1">
        <v>34</v>
      </c>
      <c r="F806" s="1" t="s">
        <v>48</v>
      </c>
      <c r="G806" s="10">
        <v>59100</v>
      </c>
    </row>
    <row r="807" spans="1:7" hidden="1">
      <c r="A807" s="1" t="s">
        <v>195</v>
      </c>
      <c r="B807" s="1" t="s">
        <v>295</v>
      </c>
      <c r="C807" s="1">
        <v>2021</v>
      </c>
      <c r="D807" s="1" t="s">
        <v>49</v>
      </c>
      <c r="E807" s="1">
        <v>35</v>
      </c>
      <c r="F807" s="1" t="s">
        <v>50</v>
      </c>
      <c r="G807" s="10">
        <v>237400</v>
      </c>
    </row>
    <row r="808" spans="1:7" hidden="1">
      <c r="A808" s="1" t="s">
        <v>195</v>
      </c>
      <c r="B808" s="1" t="s">
        <v>295</v>
      </c>
      <c r="C808" s="1">
        <v>2021</v>
      </c>
      <c r="D808" s="1" t="s">
        <v>51</v>
      </c>
      <c r="E808" s="1">
        <v>36</v>
      </c>
      <c r="F808" s="1" t="s">
        <v>52</v>
      </c>
      <c r="G808" s="10">
        <v>1270981</v>
      </c>
    </row>
    <row r="809" spans="1:7" hidden="1">
      <c r="A809" s="1" t="s">
        <v>195</v>
      </c>
      <c r="B809" s="1" t="s">
        <v>295</v>
      </c>
      <c r="C809" s="1">
        <v>2021</v>
      </c>
      <c r="D809" s="1" t="s">
        <v>53</v>
      </c>
      <c r="E809" s="1">
        <v>37</v>
      </c>
      <c r="F809" s="1" t="s">
        <v>50</v>
      </c>
      <c r="G809" s="10">
        <v>1874</v>
      </c>
    </row>
    <row r="810" spans="1:7" hidden="1">
      <c r="A810" s="1" t="s">
        <v>195</v>
      </c>
      <c r="B810" s="1" t="s">
        <v>295</v>
      </c>
      <c r="C810" s="1">
        <v>2021</v>
      </c>
      <c r="D810" s="1" t="s">
        <v>54</v>
      </c>
      <c r="E810" s="1">
        <v>38</v>
      </c>
      <c r="F810" s="1" t="s">
        <v>50</v>
      </c>
      <c r="G810" s="10">
        <f>SUM(G811:G813)</f>
        <v>908</v>
      </c>
    </row>
    <row r="811" spans="1:7" hidden="1">
      <c r="A811" s="1" t="s">
        <v>195</v>
      </c>
      <c r="B811" s="1" t="s">
        <v>295</v>
      </c>
      <c r="C811" s="1">
        <v>2021</v>
      </c>
      <c r="D811" s="1" t="s">
        <v>55</v>
      </c>
      <c r="E811" s="1">
        <v>39</v>
      </c>
      <c r="F811" s="1" t="s">
        <v>50</v>
      </c>
      <c r="G811" s="10">
        <v>187</v>
      </c>
    </row>
    <row r="812" spans="1:7" hidden="1">
      <c r="A812" s="1" t="s">
        <v>195</v>
      </c>
      <c r="B812" s="1" t="s">
        <v>295</v>
      </c>
      <c r="C812" s="1">
        <v>2021</v>
      </c>
      <c r="D812" s="1" t="s">
        <v>56</v>
      </c>
      <c r="E812" s="1">
        <v>40</v>
      </c>
      <c r="F812" s="1" t="s">
        <v>50</v>
      </c>
      <c r="G812" s="10">
        <v>596</v>
      </c>
    </row>
    <row r="813" spans="1:7" hidden="1">
      <c r="A813" s="1" t="s">
        <v>195</v>
      </c>
      <c r="B813" s="1" t="s">
        <v>295</v>
      </c>
      <c r="C813" s="1">
        <v>2021</v>
      </c>
      <c r="D813" s="1" t="s">
        <v>57</v>
      </c>
      <c r="E813" s="1">
        <v>41</v>
      </c>
      <c r="F813" s="1" t="s">
        <v>50</v>
      </c>
      <c r="G813" s="10">
        <v>125</v>
      </c>
    </row>
    <row r="814" spans="1:7" hidden="1">
      <c r="A814" s="1" t="s">
        <v>195</v>
      </c>
      <c r="B814" s="1" t="s">
        <v>295</v>
      </c>
      <c r="C814" s="1">
        <v>2021</v>
      </c>
      <c r="D814" s="1" t="s">
        <v>58</v>
      </c>
      <c r="E814" s="1">
        <v>42</v>
      </c>
      <c r="F814" s="1" t="s">
        <v>50</v>
      </c>
      <c r="G814" s="10">
        <v>145</v>
      </c>
    </row>
    <row r="815" spans="1:7" hidden="1">
      <c r="A815" s="1" t="s">
        <v>195</v>
      </c>
      <c r="B815" s="1" t="s">
        <v>295</v>
      </c>
      <c r="C815" s="1">
        <v>2021</v>
      </c>
      <c r="D815" s="1" t="s">
        <v>59</v>
      </c>
      <c r="E815" s="1">
        <v>43</v>
      </c>
      <c r="F815" s="1" t="s">
        <v>50</v>
      </c>
      <c r="G815" s="10">
        <v>14</v>
      </c>
    </row>
    <row r="816" spans="1:7" hidden="1">
      <c r="A816" s="1" t="s">
        <v>195</v>
      </c>
      <c r="B816" s="1" t="s">
        <v>295</v>
      </c>
      <c r="C816" s="1">
        <v>2021</v>
      </c>
      <c r="D816" s="1" t="s">
        <v>60</v>
      </c>
      <c r="E816" s="1">
        <v>44</v>
      </c>
      <c r="F816" s="1" t="s">
        <v>48</v>
      </c>
      <c r="G816" s="10">
        <v>2526</v>
      </c>
    </row>
    <row r="817" spans="1:7" hidden="1">
      <c r="A817" s="1" t="s">
        <v>195</v>
      </c>
      <c r="B817" s="1" t="s">
        <v>295</v>
      </c>
      <c r="C817" s="1">
        <v>2021</v>
      </c>
      <c r="D817" s="1" t="s">
        <v>61</v>
      </c>
      <c r="E817" s="1">
        <v>45</v>
      </c>
      <c r="F817" s="1" t="s">
        <v>50</v>
      </c>
      <c r="G817" s="10">
        <v>1449</v>
      </c>
    </row>
    <row r="818" spans="1:7" hidden="1">
      <c r="A818" s="1" t="s">
        <v>230</v>
      </c>
      <c r="B818" s="1" t="s">
        <v>290</v>
      </c>
      <c r="C818" s="1">
        <v>2021</v>
      </c>
      <c r="D818" s="1" t="s">
        <v>47</v>
      </c>
      <c r="E818" s="1">
        <v>34</v>
      </c>
      <c r="F818" s="1" t="s">
        <v>48</v>
      </c>
      <c r="G818" s="10">
        <v>91452</v>
      </c>
    </row>
    <row r="819" spans="1:7" hidden="1">
      <c r="A819" s="1" t="s">
        <v>230</v>
      </c>
      <c r="B819" s="1" t="s">
        <v>290</v>
      </c>
      <c r="C819" s="1">
        <v>2021</v>
      </c>
      <c r="D819" s="1" t="s">
        <v>49</v>
      </c>
      <c r="E819" s="1">
        <v>35</v>
      </c>
      <c r="F819" s="1" t="s">
        <v>50</v>
      </c>
      <c r="G819" s="10">
        <v>999695</v>
      </c>
    </row>
    <row r="820" spans="1:7" hidden="1">
      <c r="A820" s="1" t="s">
        <v>230</v>
      </c>
      <c r="B820" s="1" t="s">
        <v>290</v>
      </c>
      <c r="C820" s="1">
        <v>2021</v>
      </c>
      <c r="D820" s="1" t="s">
        <v>51</v>
      </c>
      <c r="E820" s="1">
        <v>36</v>
      </c>
      <c r="F820" s="1" t="s">
        <v>52</v>
      </c>
      <c r="G820" s="10">
        <v>1679726</v>
      </c>
    </row>
    <row r="821" spans="1:7" hidden="1">
      <c r="A821" s="1" t="s">
        <v>230</v>
      </c>
      <c r="B821" s="1" t="s">
        <v>290</v>
      </c>
      <c r="C821" s="1">
        <v>2021</v>
      </c>
      <c r="D821" s="1" t="s">
        <v>53</v>
      </c>
      <c r="E821" s="1">
        <v>37</v>
      </c>
      <c r="F821" s="1" t="s">
        <v>50</v>
      </c>
      <c r="G821" s="10">
        <v>28</v>
      </c>
    </row>
    <row r="822" spans="1:7" hidden="1">
      <c r="A822" s="1" t="s">
        <v>230</v>
      </c>
      <c r="B822" s="1" t="s">
        <v>290</v>
      </c>
      <c r="C822" s="1">
        <v>2021</v>
      </c>
      <c r="D822" s="1" t="s">
        <v>54</v>
      </c>
      <c r="E822" s="1">
        <v>38</v>
      </c>
      <c r="F822" s="1" t="s">
        <v>50</v>
      </c>
      <c r="G822" s="10">
        <f>SUM(G823:G825)</f>
        <v>165</v>
      </c>
    </row>
    <row r="823" spans="1:7" hidden="1">
      <c r="A823" s="1" t="s">
        <v>230</v>
      </c>
      <c r="B823" s="1" t="s">
        <v>290</v>
      </c>
      <c r="C823" s="1">
        <v>2021</v>
      </c>
      <c r="D823" s="1" t="s">
        <v>55</v>
      </c>
      <c r="E823" s="1">
        <v>39</v>
      </c>
      <c r="F823" s="1" t="s">
        <v>50</v>
      </c>
      <c r="G823" s="10">
        <v>33</v>
      </c>
    </row>
    <row r="824" spans="1:7" hidden="1">
      <c r="A824" s="1" t="s">
        <v>230</v>
      </c>
      <c r="B824" s="1" t="s">
        <v>290</v>
      </c>
      <c r="C824" s="1">
        <v>2021</v>
      </c>
      <c r="D824" s="1" t="s">
        <v>56</v>
      </c>
      <c r="E824" s="1">
        <v>40</v>
      </c>
      <c r="F824" s="1" t="s">
        <v>50</v>
      </c>
      <c r="G824" s="10">
        <v>92</v>
      </c>
    </row>
    <row r="825" spans="1:7" hidden="1">
      <c r="A825" s="1" t="s">
        <v>230</v>
      </c>
      <c r="B825" s="1" t="s">
        <v>290</v>
      </c>
      <c r="C825" s="1">
        <v>2021</v>
      </c>
      <c r="D825" s="1" t="s">
        <v>57</v>
      </c>
      <c r="E825" s="1">
        <v>41</v>
      </c>
      <c r="F825" s="1" t="s">
        <v>50</v>
      </c>
      <c r="G825" s="10">
        <v>40</v>
      </c>
    </row>
    <row r="826" spans="1:7" hidden="1">
      <c r="A826" s="1" t="s">
        <v>230</v>
      </c>
      <c r="B826" s="1" t="s">
        <v>290</v>
      </c>
      <c r="C826" s="1">
        <v>2021</v>
      </c>
      <c r="D826" s="1" t="s">
        <v>58</v>
      </c>
      <c r="E826" s="1">
        <v>42</v>
      </c>
      <c r="F826" s="1" t="s">
        <v>50</v>
      </c>
      <c r="G826" s="10">
        <v>140</v>
      </c>
    </row>
    <row r="827" spans="1:7" hidden="1">
      <c r="A827" s="1" t="s">
        <v>230</v>
      </c>
      <c r="B827" s="1" t="s">
        <v>290</v>
      </c>
      <c r="C827" s="1">
        <v>2021</v>
      </c>
      <c r="D827" s="1" t="s">
        <v>59</v>
      </c>
      <c r="E827" s="1">
        <v>43</v>
      </c>
      <c r="F827" s="1" t="s">
        <v>50</v>
      </c>
      <c r="G827" s="10">
        <v>26</v>
      </c>
    </row>
    <row r="828" spans="1:7" hidden="1">
      <c r="A828" s="1" t="s">
        <v>230</v>
      </c>
      <c r="B828" s="1" t="s">
        <v>290</v>
      </c>
      <c r="C828" s="1">
        <v>2021</v>
      </c>
      <c r="D828" s="1" t="s">
        <v>60</v>
      </c>
      <c r="E828" s="1">
        <v>44</v>
      </c>
      <c r="F828" s="1" t="s">
        <v>48</v>
      </c>
      <c r="G828" s="10">
        <v>11700</v>
      </c>
    </row>
    <row r="829" spans="1:7" hidden="1">
      <c r="A829" s="1" t="s">
        <v>230</v>
      </c>
      <c r="B829" s="1" t="s">
        <v>290</v>
      </c>
      <c r="C829" s="1">
        <v>2021</v>
      </c>
      <c r="D829" s="1" t="s">
        <v>61</v>
      </c>
      <c r="E829" s="1">
        <v>45</v>
      </c>
      <c r="F829" s="1" t="s">
        <v>50</v>
      </c>
      <c r="G829" s="10">
        <v>4100</v>
      </c>
    </row>
    <row r="830" spans="1:7" hidden="1">
      <c r="A830" s="1" t="s">
        <v>196</v>
      </c>
      <c r="B830" s="1" t="s">
        <v>295</v>
      </c>
      <c r="C830" s="1">
        <v>2021</v>
      </c>
      <c r="D830" s="1" t="s">
        <v>47</v>
      </c>
      <c r="E830" s="1">
        <v>34</v>
      </c>
      <c r="F830" s="1" t="s">
        <v>48</v>
      </c>
      <c r="G830" s="10">
        <v>31913</v>
      </c>
    </row>
    <row r="831" spans="1:7" hidden="1">
      <c r="A831" s="1" t="s">
        <v>196</v>
      </c>
      <c r="B831" s="1" t="s">
        <v>295</v>
      </c>
      <c r="C831" s="1">
        <v>2021</v>
      </c>
      <c r="D831" s="1" t="s">
        <v>49</v>
      </c>
      <c r="E831" s="1">
        <v>35</v>
      </c>
      <c r="F831" s="1" t="s">
        <v>50</v>
      </c>
      <c r="G831" s="10">
        <v>91909</v>
      </c>
    </row>
    <row r="832" spans="1:7" hidden="1">
      <c r="A832" s="1" t="s">
        <v>196</v>
      </c>
      <c r="B832" s="1" t="s">
        <v>295</v>
      </c>
      <c r="C832" s="1">
        <v>2021</v>
      </c>
      <c r="D832" s="1" t="s">
        <v>51</v>
      </c>
      <c r="E832" s="1">
        <v>36</v>
      </c>
      <c r="F832" s="1" t="s">
        <v>52</v>
      </c>
      <c r="G832" s="10">
        <v>22904</v>
      </c>
    </row>
    <row r="833" spans="1:7" hidden="1">
      <c r="A833" s="1" t="s">
        <v>196</v>
      </c>
      <c r="B833" s="1" t="s">
        <v>295</v>
      </c>
      <c r="C833" s="1">
        <v>2021</v>
      </c>
      <c r="D833" s="1" t="s">
        <v>53</v>
      </c>
      <c r="E833" s="1">
        <v>37</v>
      </c>
      <c r="F833" s="1" t="s">
        <v>50</v>
      </c>
      <c r="G833" s="10">
        <v>35</v>
      </c>
    </row>
    <row r="834" spans="1:7" hidden="1">
      <c r="A834" s="1" t="s">
        <v>196</v>
      </c>
      <c r="B834" s="1" t="s">
        <v>295</v>
      </c>
      <c r="C834" s="1">
        <v>2021</v>
      </c>
      <c r="D834" s="1" t="s">
        <v>54</v>
      </c>
      <c r="E834" s="1">
        <v>38</v>
      </c>
      <c r="F834" s="1" t="s">
        <v>50</v>
      </c>
      <c r="G834" s="10">
        <f>SUM(G835:G837)</f>
        <v>707</v>
      </c>
    </row>
    <row r="835" spans="1:7" hidden="1">
      <c r="A835" s="1" t="s">
        <v>196</v>
      </c>
      <c r="B835" s="1" t="s">
        <v>295</v>
      </c>
      <c r="C835" s="1">
        <v>2021</v>
      </c>
      <c r="D835" s="1" t="s">
        <v>55</v>
      </c>
      <c r="E835" s="1">
        <v>39</v>
      </c>
      <c r="F835" s="1" t="s">
        <v>50</v>
      </c>
      <c r="G835" s="10">
        <v>67</v>
      </c>
    </row>
    <row r="836" spans="1:7" hidden="1">
      <c r="A836" s="1" t="s">
        <v>196</v>
      </c>
      <c r="B836" s="1" t="s">
        <v>295</v>
      </c>
      <c r="C836" s="1">
        <v>2021</v>
      </c>
      <c r="D836" s="1" t="s">
        <v>56</v>
      </c>
      <c r="E836" s="1">
        <v>40</v>
      </c>
      <c r="F836" s="1" t="s">
        <v>50</v>
      </c>
      <c r="G836" s="10">
        <v>610</v>
      </c>
    </row>
    <row r="837" spans="1:7" hidden="1">
      <c r="A837" s="1" t="s">
        <v>196</v>
      </c>
      <c r="B837" s="1" t="s">
        <v>295</v>
      </c>
      <c r="C837" s="1">
        <v>2021</v>
      </c>
      <c r="D837" s="1" t="s">
        <v>57</v>
      </c>
      <c r="E837" s="1">
        <v>41</v>
      </c>
      <c r="F837" s="1" t="s">
        <v>50</v>
      </c>
      <c r="G837" s="10">
        <v>30</v>
      </c>
    </row>
    <row r="838" spans="1:7" hidden="1">
      <c r="A838" s="1" t="s">
        <v>196</v>
      </c>
      <c r="B838" s="1" t="s">
        <v>295</v>
      </c>
      <c r="C838" s="1">
        <v>2021</v>
      </c>
      <c r="D838" s="1" t="s">
        <v>58</v>
      </c>
      <c r="E838" s="1">
        <v>42</v>
      </c>
      <c r="F838" s="1" t="s">
        <v>50</v>
      </c>
      <c r="G838" s="10">
        <v>68</v>
      </c>
    </row>
    <row r="839" spans="1:7" hidden="1">
      <c r="A839" s="1" t="s">
        <v>196</v>
      </c>
      <c r="B839" s="1" t="s">
        <v>295</v>
      </c>
      <c r="C839" s="1">
        <v>2021</v>
      </c>
      <c r="D839" s="1" t="s">
        <v>59</v>
      </c>
      <c r="E839" s="1">
        <v>43</v>
      </c>
      <c r="F839" s="1" t="s">
        <v>50</v>
      </c>
      <c r="G839" s="10">
        <v>13</v>
      </c>
    </row>
    <row r="840" spans="1:7" hidden="1">
      <c r="A840" s="1" t="s">
        <v>196</v>
      </c>
      <c r="B840" s="1" t="s">
        <v>295</v>
      </c>
      <c r="C840" s="1">
        <v>2021</v>
      </c>
      <c r="D840" s="1" t="s">
        <v>60</v>
      </c>
      <c r="E840" s="1">
        <v>44</v>
      </c>
      <c r="F840" s="1" t="s">
        <v>48</v>
      </c>
      <c r="G840" s="10">
        <v>16306</v>
      </c>
    </row>
    <row r="841" spans="1:7" hidden="1">
      <c r="A841" s="1" t="s">
        <v>196</v>
      </c>
      <c r="B841" s="1" t="s">
        <v>295</v>
      </c>
      <c r="C841" s="1">
        <v>2021</v>
      </c>
      <c r="D841" s="1" t="s">
        <v>61</v>
      </c>
      <c r="E841" s="1">
        <v>45</v>
      </c>
      <c r="F841" s="1" t="s">
        <v>50</v>
      </c>
      <c r="G841" s="10">
        <v>6812</v>
      </c>
    </row>
    <row r="842" spans="1:7" hidden="1">
      <c r="A842" s="1" t="s">
        <v>292</v>
      </c>
      <c r="B842" s="1" t="s">
        <v>290</v>
      </c>
      <c r="C842" s="1">
        <v>2021</v>
      </c>
      <c r="D842" s="1" t="s">
        <v>47</v>
      </c>
      <c r="E842" s="1">
        <v>34</v>
      </c>
      <c r="F842" s="1" t="s">
        <v>48</v>
      </c>
      <c r="G842" s="10">
        <v>18044</v>
      </c>
    </row>
    <row r="843" spans="1:7" hidden="1">
      <c r="A843" s="1" t="s">
        <v>292</v>
      </c>
      <c r="B843" s="1" t="s">
        <v>290</v>
      </c>
      <c r="C843" s="1">
        <v>2021</v>
      </c>
      <c r="D843" s="1" t="s">
        <v>49</v>
      </c>
      <c r="E843" s="1">
        <v>35</v>
      </c>
      <c r="F843" s="1" t="s">
        <v>50</v>
      </c>
      <c r="G843" s="10">
        <v>111447</v>
      </c>
    </row>
    <row r="844" spans="1:7" hidden="1">
      <c r="A844" s="1" t="s">
        <v>292</v>
      </c>
      <c r="B844" s="1" t="s">
        <v>290</v>
      </c>
      <c r="C844" s="1">
        <v>2021</v>
      </c>
      <c r="D844" s="1" t="s">
        <v>51</v>
      </c>
      <c r="E844" s="1">
        <v>36</v>
      </c>
      <c r="F844" s="1" t="s">
        <v>52</v>
      </c>
      <c r="G844" s="10">
        <v>0</v>
      </c>
    </row>
    <row r="845" spans="1:7" hidden="1">
      <c r="A845" s="1" t="s">
        <v>292</v>
      </c>
      <c r="B845" s="1" t="s">
        <v>290</v>
      </c>
      <c r="C845" s="1">
        <v>2021</v>
      </c>
      <c r="D845" s="1" t="s">
        <v>53</v>
      </c>
      <c r="E845" s="1">
        <v>37</v>
      </c>
      <c r="F845" s="1" t="s">
        <v>50</v>
      </c>
      <c r="G845" s="10">
        <v>6</v>
      </c>
    </row>
    <row r="846" spans="1:7" hidden="1">
      <c r="A846" s="1" t="s">
        <v>292</v>
      </c>
      <c r="B846" s="1" t="s">
        <v>290</v>
      </c>
      <c r="C846" s="1">
        <v>2021</v>
      </c>
      <c r="D846" s="1" t="s">
        <v>54</v>
      </c>
      <c r="E846" s="1">
        <v>38</v>
      </c>
      <c r="F846" s="1" t="s">
        <v>50</v>
      </c>
      <c r="G846" s="10">
        <f>SUM(G847:G849)</f>
        <v>76</v>
      </c>
    </row>
    <row r="847" spans="1:7" hidden="1">
      <c r="A847" s="1" t="s">
        <v>292</v>
      </c>
      <c r="B847" s="1" t="s">
        <v>290</v>
      </c>
      <c r="C847" s="1">
        <v>2021</v>
      </c>
      <c r="D847" s="1" t="s">
        <v>55</v>
      </c>
      <c r="E847" s="1">
        <v>39</v>
      </c>
      <c r="F847" s="1" t="s">
        <v>50</v>
      </c>
      <c r="G847" s="10">
        <v>36</v>
      </c>
    </row>
    <row r="848" spans="1:7" hidden="1">
      <c r="A848" s="1" t="s">
        <v>292</v>
      </c>
      <c r="B848" s="1" t="s">
        <v>290</v>
      </c>
      <c r="C848" s="1">
        <v>2021</v>
      </c>
      <c r="D848" s="1" t="s">
        <v>56</v>
      </c>
      <c r="E848" s="1">
        <v>40</v>
      </c>
      <c r="F848" s="1" t="s">
        <v>50</v>
      </c>
      <c r="G848" s="10">
        <v>21</v>
      </c>
    </row>
    <row r="849" spans="1:7" hidden="1">
      <c r="A849" s="1" t="s">
        <v>292</v>
      </c>
      <c r="B849" s="1" t="s">
        <v>290</v>
      </c>
      <c r="C849" s="1">
        <v>2021</v>
      </c>
      <c r="D849" s="1" t="s">
        <v>57</v>
      </c>
      <c r="E849" s="1">
        <v>41</v>
      </c>
      <c r="F849" s="1" t="s">
        <v>50</v>
      </c>
      <c r="G849" s="10">
        <v>19</v>
      </c>
    </row>
    <row r="850" spans="1:7" hidden="1">
      <c r="A850" s="1" t="s">
        <v>292</v>
      </c>
      <c r="B850" s="1" t="s">
        <v>290</v>
      </c>
      <c r="C850" s="1">
        <v>2021</v>
      </c>
      <c r="D850" s="1" t="s">
        <v>58</v>
      </c>
      <c r="E850" s="1">
        <v>42</v>
      </c>
      <c r="F850" s="1" t="s">
        <v>50</v>
      </c>
      <c r="G850" s="10">
        <v>0</v>
      </c>
    </row>
    <row r="851" spans="1:7" hidden="1">
      <c r="A851" s="1" t="s">
        <v>292</v>
      </c>
      <c r="B851" s="1" t="s">
        <v>290</v>
      </c>
      <c r="C851" s="1">
        <v>2021</v>
      </c>
      <c r="D851" s="1" t="s">
        <v>59</v>
      </c>
      <c r="E851" s="1">
        <v>43</v>
      </c>
      <c r="F851" s="1" t="s">
        <v>50</v>
      </c>
      <c r="G851" s="10">
        <v>0</v>
      </c>
    </row>
    <row r="852" spans="1:7" hidden="1">
      <c r="A852" s="1" t="s">
        <v>292</v>
      </c>
      <c r="B852" s="1" t="s">
        <v>290</v>
      </c>
      <c r="C852" s="1">
        <v>2021</v>
      </c>
      <c r="D852" s="1" t="s">
        <v>60</v>
      </c>
      <c r="E852" s="1">
        <v>44</v>
      </c>
      <c r="F852" s="1" t="s">
        <v>48</v>
      </c>
      <c r="G852" s="10">
        <v>7219</v>
      </c>
    </row>
    <row r="853" spans="1:7" hidden="1">
      <c r="A853" s="1" t="s">
        <v>292</v>
      </c>
      <c r="B853" s="1" t="s">
        <v>290</v>
      </c>
      <c r="C853" s="1">
        <v>2021</v>
      </c>
      <c r="D853" s="1" t="s">
        <v>61</v>
      </c>
      <c r="E853" s="1">
        <v>45</v>
      </c>
      <c r="F853" s="1" t="s">
        <v>50</v>
      </c>
      <c r="G853" s="10">
        <v>1171</v>
      </c>
    </row>
    <row r="854" spans="1:7" hidden="1">
      <c r="A854" s="1" t="s">
        <v>222</v>
      </c>
      <c r="B854" s="1" t="s">
        <v>294</v>
      </c>
      <c r="C854" s="1">
        <v>2021</v>
      </c>
      <c r="D854" s="1" t="s">
        <v>47</v>
      </c>
      <c r="E854" s="1">
        <v>34</v>
      </c>
      <c r="F854" s="1" t="s">
        <v>48</v>
      </c>
      <c r="G854" s="10">
        <v>202000</v>
      </c>
    </row>
    <row r="855" spans="1:7" hidden="1">
      <c r="A855" s="1" t="s">
        <v>222</v>
      </c>
      <c r="B855" s="1" t="s">
        <v>294</v>
      </c>
      <c r="C855" s="1">
        <v>2021</v>
      </c>
      <c r="D855" s="1" t="s">
        <v>49</v>
      </c>
      <c r="E855" s="1">
        <v>35</v>
      </c>
      <c r="F855" s="1" t="s">
        <v>50</v>
      </c>
      <c r="G855" s="10">
        <v>565700</v>
      </c>
    </row>
    <row r="856" spans="1:7" hidden="1">
      <c r="A856" s="1" t="s">
        <v>222</v>
      </c>
      <c r="B856" s="1" t="s">
        <v>294</v>
      </c>
      <c r="C856" s="1">
        <v>2021</v>
      </c>
      <c r="D856" s="1" t="s">
        <v>51</v>
      </c>
      <c r="E856" s="1">
        <v>36</v>
      </c>
      <c r="F856" s="1" t="s">
        <v>52</v>
      </c>
      <c r="G856" s="10">
        <v>29583076</v>
      </c>
    </row>
    <row r="857" spans="1:7" hidden="1">
      <c r="A857" s="1" t="s">
        <v>222</v>
      </c>
      <c r="B857" s="1" t="s">
        <v>294</v>
      </c>
      <c r="C857" s="1">
        <v>2021</v>
      </c>
      <c r="D857" s="1" t="s">
        <v>53</v>
      </c>
      <c r="E857" s="1">
        <v>37</v>
      </c>
      <c r="F857" s="1" t="s">
        <v>50</v>
      </c>
      <c r="G857" s="10">
        <v>213</v>
      </c>
    </row>
    <row r="858" spans="1:7" hidden="1">
      <c r="A858" s="1" t="s">
        <v>222</v>
      </c>
      <c r="B858" s="1" t="s">
        <v>294</v>
      </c>
      <c r="C858" s="1">
        <v>2021</v>
      </c>
      <c r="D858" s="1" t="s">
        <v>54</v>
      </c>
      <c r="E858" s="1">
        <v>38</v>
      </c>
      <c r="F858" s="1" t="s">
        <v>50</v>
      </c>
      <c r="G858" s="10">
        <f>SUM(G859:G861)</f>
        <v>4837</v>
      </c>
    </row>
    <row r="859" spans="1:7" hidden="1">
      <c r="A859" s="1" t="s">
        <v>222</v>
      </c>
      <c r="B859" s="1" t="s">
        <v>294</v>
      </c>
      <c r="C859" s="1">
        <v>2021</v>
      </c>
      <c r="D859" s="1" t="s">
        <v>55</v>
      </c>
      <c r="E859" s="1">
        <v>39</v>
      </c>
      <c r="F859" s="1" t="s">
        <v>50</v>
      </c>
      <c r="G859" s="10">
        <v>1454</v>
      </c>
    </row>
    <row r="860" spans="1:7" hidden="1">
      <c r="A860" s="1" t="s">
        <v>222</v>
      </c>
      <c r="B860" s="1" t="s">
        <v>294</v>
      </c>
      <c r="C860" s="1">
        <v>2021</v>
      </c>
      <c r="D860" s="1" t="s">
        <v>56</v>
      </c>
      <c r="E860" s="1">
        <v>40</v>
      </c>
      <c r="F860" s="1" t="s">
        <v>50</v>
      </c>
      <c r="G860" s="10">
        <v>3056</v>
      </c>
    </row>
    <row r="861" spans="1:7" hidden="1">
      <c r="A861" s="1" t="s">
        <v>222</v>
      </c>
      <c r="B861" s="1" t="s">
        <v>294</v>
      </c>
      <c r="C861" s="1">
        <v>2021</v>
      </c>
      <c r="D861" s="1" t="s">
        <v>57</v>
      </c>
      <c r="E861" s="1">
        <v>41</v>
      </c>
      <c r="F861" s="1" t="s">
        <v>50</v>
      </c>
      <c r="G861" s="10">
        <v>327</v>
      </c>
    </row>
    <row r="862" spans="1:7" hidden="1">
      <c r="A862" s="1" t="s">
        <v>222</v>
      </c>
      <c r="B862" s="1" t="s">
        <v>294</v>
      </c>
      <c r="C862" s="1">
        <v>2021</v>
      </c>
      <c r="D862" s="1" t="s">
        <v>58</v>
      </c>
      <c r="E862" s="1">
        <v>42</v>
      </c>
      <c r="F862" s="1" t="s">
        <v>50</v>
      </c>
      <c r="G862" s="10">
        <v>43</v>
      </c>
    </row>
    <row r="863" spans="1:7" hidden="1">
      <c r="A863" s="1" t="s">
        <v>222</v>
      </c>
      <c r="B863" s="1" t="s">
        <v>294</v>
      </c>
      <c r="C863" s="1">
        <v>2021</v>
      </c>
      <c r="D863" s="1" t="s">
        <v>59</v>
      </c>
      <c r="E863" s="1">
        <v>43</v>
      </c>
      <c r="F863" s="1" t="s">
        <v>50</v>
      </c>
      <c r="G863" s="10">
        <v>151</v>
      </c>
    </row>
    <row r="864" spans="1:7" hidden="1">
      <c r="A864" s="1" t="s">
        <v>222</v>
      </c>
      <c r="B864" s="1" t="s">
        <v>294</v>
      </c>
      <c r="C864" s="1">
        <v>2021</v>
      </c>
      <c r="D864" s="1" t="s">
        <v>60</v>
      </c>
      <c r="E864" s="1">
        <v>44</v>
      </c>
      <c r="F864" s="1" t="s">
        <v>48</v>
      </c>
      <c r="G864" s="10">
        <v>199774</v>
      </c>
    </row>
    <row r="865" spans="1:7" hidden="1">
      <c r="A865" s="1" t="s">
        <v>222</v>
      </c>
      <c r="B865" s="1" t="s">
        <v>294</v>
      </c>
      <c r="C865" s="1">
        <v>2021</v>
      </c>
      <c r="D865" s="1" t="s">
        <v>61</v>
      </c>
      <c r="E865" s="1">
        <v>45</v>
      </c>
      <c r="F865" s="1" t="s">
        <v>50</v>
      </c>
      <c r="G865" s="10">
        <v>26787</v>
      </c>
    </row>
    <row r="866" spans="1:7" hidden="1">
      <c r="A866" s="1" t="s">
        <v>212</v>
      </c>
      <c r="B866" s="1" t="s">
        <v>277</v>
      </c>
      <c r="C866" s="1">
        <v>2021</v>
      </c>
      <c r="D866" s="1" t="s">
        <v>47</v>
      </c>
      <c r="E866" s="1">
        <v>34</v>
      </c>
      <c r="F866" s="1" t="s">
        <v>48</v>
      </c>
      <c r="G866" s="10">
        <v>55478</v>
      </c>
    </row>
    <row r="867" spans="1:7" hidden="1">
      <c r="A867" s="1" t="s">
        <v>212</v>
      </c>
      <c r="B867" s="1" t="s">
        <v>277</v>
      </c>
      <c r="C867" s="1">
        <v>2021</v>
      </c>
      <c r="D867" s="1" t="s">
        <v>49</v>
      </c>
      <c r="E867" s="1">
        <v>35</v>
      </c>
      <c r="F867" s="1" t="s">
        <v>50</v>
      </c>
      <c r="G867" s="10">
        <v>3858573</v>
      </c>
    </row>
    <row r="868" spans="1:7" hidden="1">
      <c r="A868" s="1" t="s">
        <v>212</v>
      </c>
      <c r="B868" s="1" t="s">
        <v>277</v>
      </c>
      <c r="C868" s="1">
        <v>2021</v>
      </c>
      <c r="D868" s="1" t="s">
        <v>51</v>
      </c>
      <c r="E868" s="1">
        <v>36</v>
      </c>
      <c r="F868" s="1" t="s">
        <v>52</v>
      </c>
      <c r="G868" s="10">
        <v>0</v>
      </c>
    </row>
    <row r="869" spans="1:7" hidden="1">
      <c r="A869" s="1" t="s">
        <v>212</v>
      </c>
      <c r="B869" s="1" t="s">
        <v>277</v>
      </c>
      <c r="C869" s="1">
        <v>2021</v>
      </c>
      <c r="D869" s="1" t="s">
        <v>53</v>
      </c>
      <c r="E869" s="1">
        <v>37</v>
      </c>
      <c r="F869" s="1" t="s">
        <v>50</v>
      </c>
      <c r="G869" s="10">
        <v>154</v>
      </c>
    </row>
    <row r="870" spans="1:7" hidden="1">
      <c r="A870" s="1" t="s">
        <v>212</v>
      </c>
      <c r="B870" s="1" t="s">
        <v>277</v>
      </c>
      <c r="C870" s="1">
        <v>2021</v>
      </c>
      <c r="D870" s="1" t="s">
        <v>54</v>
      </c>
      <c r="E870" s="1">
        <v>38</v>
      </c>
      <c r="F870" s="1" t="s">
        <v>50</v>
      </c>
      <c r="G870" s="10">
        <f>SUM(G871:G873)</f>
        <v>568</v>
      </c>
    </row>
    <row r="871" spans="1:7" hidden="1">
      <c r="A871" s="1" t="s">
        <v>212</v>
      </c>
      <c r="B871" s="1" t="s">
        <v>277</v>
      </c>
      <c r="C871" s="1">
        <v>2021</v>
      </c>
      <c r="D871" s="1" t="s">
        <v>55</v>
      </c>
      <c r="E871" s="1">
        <v>39</v>
      </c>
      <c r="F871" s="1" t="s">
        <v>50</v>
      </c>
      <c r="G871" s="10">
        <v>26</v>
      </c>
    </row>
    <row r="872" spans="1:7" hidden="1">
      <c r="A872" s="1" t="s">
        <v>212</v>
      </c>
      <c r="B872" s="1" t="s">
        <v>277</v>
      </c>
      <c r="C872" s="1">
        <v>2021</v>
      </c>
      <c r="D872" s="1" t="s">
        <v>56</v>
      </c>
      <c r="E872" s="1">
        <v>40</v>
      </c>
      <c r="F872" s="1" t="s">
        <v>50</v>
      </c>
      <c r="G872" s="10">
        <v>492</v>
      </c>
    </row>
    <row r="873" spans="1:7" hidden="1">
      <c r="A873" s="1" t="s">
        <v>212</v>
      </c>
      <c r="B873" s="1" t="s">
        <v>277</v>
      </c>
      <c r="C873" s="1">
        <v>2021</v>
      </c>
      <c r="D873" s="1" t="s">
        <v>57</v>
      </c>
      <c r="E873" s="1">
        <v>41</v>
      </c>
      <c r="F873" s="1" t="s">
        <v>50</v>
      </c>
      <c r="G873" s="10">
        <v>50</v>
      </c>
    </row>
    <row r="874" spans="1:7" hidden="1">
      <c r="A874" s="1" t="s">
        <v>212</v>
      </c>
      <c r="B874" s="1" t="s">
        <v>277</v>
      </c>
      <c r="C874" s="1">
        <v>2021</v>
      </c>
      <c r="D874" s="1" t="s">
        <v>58</v>
      </c>
      <c r="E874" s="1">
        <v>42</v>
      </c>
      <c r="F874" s="1" t="s">
        <v>50</v>
      </c>
      <c r="G874" s="10">
        <v>112</v>
      </c>
    </row>
    <row r="875" spans="1:7" hidden="1">
      <c r="A875" s="1" t="s">
        <v>212</v>
      </c>
      <c r="B875" s="1" t="s">
        <v>277</v>
      </c>
      <c r="C875" s="1">
        <v>2021</v>
      </c>
      <c r="D875" s="1" t="s">
        <v>59</v>
      </c>
      <c r="E875" s="1">
        <v>43</v>
      </c>
      <c r="F875" s="1" t="s">
        <v>50</v>
      </c>
      <c r="G875" s="10">
        <v>31</v>
      </c>
    </row>
    <row r="876" spans="1:7" hidden="1">
      <c r="A876" s="1" t="s">
        <v>212</v>
      </c>
      <c r="B876" s="1" t="s">
        <v>277</v>
      </c>
      <c r="C876" s="1">
        <v>2021</v>
      </c>
      <c r="D876" s="1" t="s">
        <v>60</v>
      </c>
      <c r="E876" s="1">
        <v>44</v>
      </c>
      <c r="F876" s="1" t="s">
        <v>48</v>
      </c>
      <c r="G876" s="10">
        <v>20881</v>
      </c>
    </row>
    <row r="877" spans="1:7" hidden="1">
      <c r="A877" s="1" t="s">
        <v>212</v>
      </c>
      <c r="B877" s="1" t="s">
        <v>277</v>
      </c>
      <c r="C877" s="1">
        <v>2021</v>
      </c>
      <c r="D877" s="1" t="s">
        <v>61</v>
      </c>
      <c r="E877" s="1">
        <v>45</v>
      </c>
      <c r="F877" s="1" t="s">
        <v>50</v>
      </c>
      <c r="G877" s="10">
        <v>1450</v>
      </c>
    </row>
    <row r="878" spans="1:7" hidden="1">
      <c r="A878" s="1" t="s">
        <v>219</v>
      </c>
      <c r="B878" s="1" t="s">
        <v>277</v>
      </c>
      <c r="C878" s="1">
        <v>2021</v>
      </c>
      <c r="D878" s="1" t="s">
        <v>47</v>
      </c>
      <c r="E878" s="1">
        <v>34</v>
      </c>
      <c r="F878" s="1" t="s">
        <v>48</v>
      </c>
      <c r="G878" s="10">
        <v>1509</v>
      </c>
    </row>
    <row r="879" spans="1:7" hidden="1">
      <c r="A879" s="1" t="s">
        <v>219</v>
      </c>
      <c r="B879" s="1" t="s">
        <v>277</v>
      </c>
      <c r="C879" s="1">
        <v>2021</v>
      </c>
      <c r="D879" s="1" t="s">
        <v>49</v>
      </c>
      <c r="E879" s="1">
        <v>35</v>
      </c>
      <c r="F879" s="1" t="s">
        <v>50</v>
      </c>
      <c r="G879" s="10">
        <v>5371</v>
      </c>
    </row>
    <row r="880" spans="1:7" hidden="1">
      <c r="A880" s="1" t="s">
        <v>219</v>
      </c>
      <c r="B880" s="1" t="s">
        <v>277</v>
      </c>
      <c r="C880" s="1">
        <v>2021</v>
      </c>
      <c r="D880" s="1" t="s">
        <v>51</v>
      </c>
      <c r="E880" s="1">
        <v>36</v>
      </c>
      <c r="F880" s="1" t="s">
        <v>52</v>
      </c>
    </row>
    <row r="881" spans="1:7" hidden="1">
      <c r="A881" s="1" t="s">
        <v>219</v>
      </c>
      <c r="B881" s="1" t="s">
        <v>277</v>
      </c>
      <c r="C881" s="1">
        <v>2021</v>
      </c>
      <c r="D881" s="1" t="s">
        <v>53</v>
      </c>
      <c r="E881" s="1">
        <v>37</v>
      </c>
      <c r="F881" s="1" t="s">
        <v>50</v>
      </c>
    </row>
    <row r="882" spans="1:7" hidden="1">
      <c r="A882" s="1" t="s">
        <v>219</v>
      </c>
      <c r="B882" s="1" t="s">
        <v>277</v>
      </c>
      <c r="C882" s="1">
        <v>2021</v>
      </c>
      <c r="D882" s="1" t="s">
        <v>54</v>
      </c>
      <c r="E882" s="1">
        <v>38</v>
      </c>
      <c r="F882" s="1" t="s">
        <v>50</v>
      </c>
      <c r="G882" s="10">
        <f>SUM(G883:G885)</f>
        <v>177</v>
      </c>
    </row>
    <row r="883" spans="1:7" hidden="1">
      <c r="A883" s="1" t="s">
        <v>219</v>
      </c>
      <c r="B883" s="1" t="s">
        <v>277</v>
      </c>
      <c r="C883" s="1">
        <v>2021</v>
      </c>
      <c r="D883" s="1" t="s">
        <v>55</v>
      </c>
      <c r="E883" s="1">
        <v>39</v>
      </c>
      <c r="F883" s="1" t="s">
        <v>50</v>
      </c>
      <c r="G883" s="10">
        <v>7</v>
      </c>
    </row>
    <row r="884" spans="1:7" hidden="1">
      <c r="A884" s="1" t="s">
        <v>219</v>
      </c>
      <c r="B884" s="1" t="s">
        <v>277</v>
      </c>
      <c r="C884" s="1">
        <v>2021</v>
      </c>
      <c r="D884" s="1" t="s">
        <v>56</v>
      </c>
      <c r="E884" s="1">
        <v>40</v>
      </c>
      <c r="F884" s="1" t="s">
        <v>50</v>
      </c>
      <c r="G884" s="10">
        <v>116</v>
      </c>
    </row>
    <row r="885" spans="1:7" hidden="1">
      <c r="A885" s="1" t="s">
        <v>219</v>
      </c>
      <c r="B885" s="1" t="s">
        <v>277</v>
      </c>
      <c r="C885" s="1">
        <v>2021</v>
      </c>
      <c r="D885" s="1" t="s">
        <v>57</v>
      </c>
      <c r="E885" s="1">
        <v>41</v>
      </c>
      <c r="F885" s="1" t="s">
        <v>50</v>
      </c>
      <c r="G885" s="10">
        <v>54</v>
      </c>
    </row>
    <row r="886" spans="1:7" hidden="1">
      <c r="A886" s="1" t="s">
        <v>219</v>
      </c>
      <c r="B886" s="1" t="s">
        <v>277</v>
      </c>
      <c r="C886" s="1">
        <v>2021</v>
      </c>
      <c r="D886" s="1" t="s">
        <v>58</v>
      </c>
      <c r="E886" s="1">
        <v>42</v>
      </c>
      <c r="F886" s="1" t="s">
        <v>50</v>
      </c>
    </row>
    <row r="887" spans="1:7" hidden="1">
      <c r="A887" s="1" t="s">
        <v>219</v>
      </c>
      <c r="B887" s="1" t="s">
        <v>277</v>
      </c>
      <c r="C887" s="1">
        <v>2021</v>
      </c>
      <c r="D887" s="1" t="s">
        <v>59</v>
      </c>
      <c r="E887" s="1">
        <v>43</v>
      </c>
      <c r="F887" s="1" t="s">
        <v>50</v>
      </c>
      <c r="G887" s="10">
        <v>10</v>
      </c>
    </row>
    <row r="888" spans="1:7" hidden="1">
      <c r="A888" s="1" t="s">
        <v>219</v>
      </c>
      <c r="B888" s="1" t="s">
        <v>277</v>
      </c>
      <c r="C888" s="1">
        <v>2021</v>
      </c>
      <c r="D888" s="1" t="s">
        <v>60</v>
      </c>
      <c r="E888" s="1">
        <v>44</v>
      </c>
      <c r="F888" s="1" t="s">
        <v>48</v>
      </c>
      <c r="G888" s="10">
        <v>8730</v>
      </c>
    </row>
    <row r="889" spans="1:7" hidden="1">
      <c r="A889" s="1" t="s">
        <v>219</v>
      </c>
      <c r="B889" s="1" t="s">
        <v>277</v>
      </c>
      <c r="C889" s="1">
        <v>2021</v>
      </c>
      <c r="D889" s="1" t="s">
        <v>61</v>
      </c>
      <c r="E889" s="1">
        <v>45</v>
      </c>
      <c r="F889" s="1" t="s">
        <v>50</v>
      </c>
      <c r="G889" s="10">
        <v>3642</v>
      </c>
    </row>
    <row r="890" spans="1:7" hidden="1">
      <c r="A890" s="1" t="s">
        <v>232</v>
      </c>
      <c r="B890" s="1" t="s">
        <v>274</v>
      </c>
      <c r="C890" s="1">
        <v>2021</v>
      </c>
      <c r="D890" s="1" t="s">
        <v>47</v>
      </c>
      <c r="E890" s="1">
        <v>34</v>
      </c>
      <c r="F890" s="1" t="s">
        <v>48</v>
      </c>
      <c r="G890" s="10">
        <v>155950</v>
      </c>
    </row>
    <row r="891" spans="1:7" hidden="1">
      <c r="A891" s="1" t="s">
        <v>232</v>
      </c>
      <c r="B891" s="1" t="s">
        <v>274</v>
      </c>
      <c r="C891" s="1">
        <v>2021</v>
      </c>
      <c r="D891" s="1" t="s">
        <v>49</v>
      </c>
      <c r="E891" s="1">
        <v>35</v>
      </c>
      <c r="F891" s="1" t="s">
        <v>50</v>
      </c>
      <c r="G891" s="10">
        <v>47124</v>
      </c>
    </row>
    <row r="892" spans="1:7" hidden="1">
      <c r="A892" s="1" t="s">
        <v>232</v>
      </c>
      <c r="B892" s="1" t="s">
        <v>274</v>
      </c>
      <c r="C892" s="1">
        <v>2021</v>
      </c>
      <c r="D892" s="1" t="s">
        <v>51</v>
      </c>
      <c r="E892" s="1">
        <v>36</v>
      </c>
      <c r="F892" s="1" t="s">
        <v>52</v>
      </c>
      <c r="G892" s="10">
        <v>1694500</v>
      </c>
    </row>
    <row r="893" spans="1:7" hidden="1">
      <c r="A893" s="1" t="s">
        <v>232</v>
      </c>
      <c r="B893" s="1" t="s">
        <v>274</v>
      </c>
      <c r="C893" s="1">
        <v>2021</v>
      </c>
      <c r="D893" s="1" t="s">
        <v>53</v>
      </c>
      <c r="E893" s="1">
        <v>37</v>
      </c>
      <c r="F893" s="1" t="s">
        <v>50</v>
      </c>
      <c r="G893" s="10">
        <v>62</v>
      </c>
    </row>
    <row r="894" spans="1:7" hidden="1">
      <c r="A894" s="1" t="s">
        <v>232</v>
      </c>
      <c r="B894" s="1" t="s">
        <v>274</v>
      </c>
      <c r="C894" s="1">
        <v>2021</v>
      </c>
      <c r="D894" s="1" t="s">
        <v>54</v>
      </c>
      <c r="E894" s="1">
        <v>38</v>
      </c>
      <c r="F894" s="1" t="s">
        <v>50</v>
      </c>
      <c r="G894" s="10">
        <f>SUM(G895:G897)</f>
        <v>650</v>
      </c>
    </row>
    <row r="895" spans="1:7" hidden="1">
      <c r="A895" s="1" t="s">
        <v>232</v>
      </c>
      <c r="B895" s="1" t="s">
        <v>274</v>
      </c>
      <c r="C895" s="1">
        <v>2021</v>
      </c>
      <c r="D895" s="1" t="s">
        <v>55</v>
      </c>
      <c r="E895" s="1">
        <v>39</v>
      </c>
      <c r="F895" s="1" t="s">
        <v>50</v>
      </c>
      <c r="G895" s="10">
        <v>40</v>
      </c>
    </row>
    <row r="896" spans="1:7" hidden="1">
      <c r="A896" s="1" t="s">
        <v>232</v>
      </c>
      <c r="B896" s="1" t="s">
        <v>274</v>
      </c>
      <c r="C896" s="1">
        <v>2021</v>
      </c>
      <c r="D896" s="1" t="s">
        <v>56</v>
      </c>
      <c r="E896" s="1">
        <v>40</v>
      </c>
      <c r="F896" s="1" t="s">
        <v>50</v>
      </c>
      <c r="G896" s="10">
        <v>450</v>
      </c>
    </row>
    <row r="897" spans="1:7" hidden="1">
      <c r="A897" s="1" t="s">
        <v>232</v>
      </c>
      <c r="B897" s="1" t="s">
        <v>274</v>
      </c>
      <c r="C897" s="1">
        <v>2021</v>
      </c>
      <c r="D897" s="1" t="s">
        <v>57</v>
      </c>
      <c r="E897" s="1">
        <v>41</v>
      </c>
      <c r="F897" s="1" t="s">
        <v>50</v>
      </c>
      <c r="G897" s="10">
        <v>160</v>
      </c>
    </row>
    <row r="898" spans="1:7" hidden="1">
      <c r="A898" s="1" t="s">
        <v>232</v>
      </c>
      <c r="B898" s="1" t="s">
        <v>274</v>
      </c>
      <c r="C898" s="1">
        <v>2021</v>
      </c>
      <c r="D898" s="1" t="s">
        <v>58</v>
      </c>
      <c r="E898" s="1">
        <v>42</v>
      </c>
      <c r="F898" s="1" t="s">
        <v>50</v>
      </c>
      <c r="G898" s="10">
        <v>0</v>
      </c>
    </row>
    <row r="899" spans="1:7" hidden="1">
      <c r="A899" s="1" t="s">
        <v>232</v>
      </c>
      <c r="B899" s="1" t="s">
        <v>274</v>
      </c>
      <c r="C899" s="1">
        <v>2021</v>
      </c>
      <c r="D899" s="1" t="s">
        <v>59</v>
      </c>
      <c r="E899" s="1">
        <v>43</v>
      </c>
      <c r="F899" s="1" t="s">
        <v>50</v>
      </c>
      <c r="G899" s="10">
        <v>10</v>
      </c>
    </row>
    <row r="900" spans="1:7" hidden="1">
      <c r="A900" s="1" t="s">
        <v>232</v>
      </c>
      <c r="B900" s="1" t="s">
        <v>274</v>
      </c>
      <c r="C900" s="1">
        <v>2021</v>
      </c>
      <c r="D900" s="1" t="s">
        <v>60</v>
      </c>
      <c r="E900" s="1">
        <v>44</v>
      </c>
      <c r="F900" s="1" t="s">
        <v>48</v>
      </c>
      <c r="G900" s="10">
        <v>3890</v>
      </c>
    </row>
    <row r="901" spans="1:7" hidden="1">
      <c r="A901" s="1" t="s">
        <v>232</v>
      </c>
      <c r="B901" s="1" t="s">
        <v>274</v>
      </c>
      <c r="C901" s="1">
        <v>2021</v>
      </c>
      <c r="D901" s="1" t="s">
        <v>61</v>
      </c>
      <c r="E901" s="1">
        <v>45</v>
      </c>
      <c r="F901" s="1" t="s">
        <v>50</v>
      </c>
      <c r="G901" s="10">
        <v>650</v>
      </c>
    </row>
    <row r="902" spans="1:7" hidden="1">
      <c r="A902" s="1" t="s">
        <v>293</v>
      </c>
      <c r="B902" s="1" t="s">
        <v>290</v>
      </c>
      <c r="C902" s="1">
        <v>2021</v>
      </c>
      <c r="D902" s="1" t="s">
        <v>47</v>
      </c>
      <c r="E902" s="1">
        <v>34</v>
      </c>
      <c r="F902" s="1" t="s">
        <v>48</v>
      </c>
      <c r="G902" s="10">
        <v>190259</v>
      </c>
    </row>
    <row r="903" spans="1:7" hidden="1">
      <c r="A903" s="1" t="s">
        <v>293</v>
      </c>
      <c r="B903" s="1" t="s">
        <v>290</v>
      </c>
      <c r="C903" s="1">
        <v>2021</v>
      </c>
      <c r="D903" s="1" t="s">
        <v>49</v>
      </c>
      <c r="E903" s="1">
        <v>35</v>
      </c>
      <c r="F903" s="1" t="s">
        <v>50</v>
      </c>
      <c r="G903" s="10">
        <v>4120096</v>
      </c>
    </row>
    <row r="904" spans="1:7" hidden="1">
      <c r="A904" s="1" t="s">
        <v>293</v>
      </c>
      <c r="B904" s="1" t="s">
        <v>290</v>
      </c>
      <c r="C904" s="1">
        <v>2021</v>
      </c>
      <c r="D904" s="1" t="s">
        <v>51</v>
      </c>
      <c r="E904" s="1">
        <v>36</v>
      </c>
      <c r="F904" s="1" t="s">
        <v>52</v>
      </c>
      <c r="G904" s="10">
        <v>89000</v>
      </c>
    </row>
    <row r="905" spans="1:7" hidden="1">
      <c r="A905" s="1" t="s">
        <v>293</v>
      </c>
      <c r="B905" s="1" t="s">
        <v>290</v>
      </c>
      <c r="C905" s="1">
        <v>2021</v>
      </c>
      <c r="D905" s="1" t="s">
        <v>53</v>
      </c>
      <c r="E905" s="1">
        <v>37</v>
      </c>
      <c r="F905" s="1" t="s">
        <v>50</v>
      </c>
      <c r="G905" s="10">
        <v>56</v>
      </c>
    </row>
    <row r="906" spans="1:7" hidden="1">
      <c r="A906" s="1" t="s">
        <v>293</v>
      </c>
      <c r="B906" s="1" t="s">
        <v>290</v>
      </c>
      <c r="C906" s="1">
        <v>2021</v>
      </c>
      <c r="D906" s="1" t="s">
        <v>54</v>
      </c>
      <c r="E906" s="1">
        <v>38</v>
      </c>
      <c r="F906" s="1" t="s">
        <v>50</v>
      </c>
      <c r="G906" s="10">
        <f>SUM(G907:G909)</f>
        <v>5022</v>
      </c>
    </row>
    <row r="907" spans="1:7" hidden="1">
      <c r="A907" s="1" t="s">
        <v>293</v>
      </c>
      <c r="B907" s="1" t="s">
        <v>290</v>
      </c>
      <c r="C907" s="1">
        <v>2021</v>
      </c>
      <c r="D907" s="1" t="s">
        <v>55</v>
      </c>
      <c r="E907" s="1">
        <v>39</v>
      </c>
      <c r="F907" s="1" t="s">
        <v>50</v>
      </c>
      <c r="G907" s="10">
        <v>1510</v>
      </c>
    </row>
    <row r="908" spans="1:7" hidden="1">
      <c r="A908" s="1" t="s">
        <v>293</v>
      </c>
      <c r="B908" s="1" t="s">
        <v>290</v>
      </c>
      <c r="C908" s="1">
        <v>2021</v>
      </c>
      <c r="D908" s="1" t="s">
        <v>56</v>
      </c>
      <c r="E908" s="1">
        <v>40</v>
      </c>
      <c r="F908" s="1" t="s">
        <v>50</v>
      </c>
      <c r="G908" s="10">
        <v>3460</v>
      </c>
    </row>
    <row r="909" spans="1:7" hidden="1">
      <c r="A909" s="1" t="s">
        <v>293</v>
      </c>
      <c r="B909" s="1" t="s">
        <v>290</v>
      </c>
      <c r="C909" s="1">
        <v>2021</v>
      </c>
      <c r="D909" s="1" t="s">
        <v>57</v>
      </c>
      <c r="E909" s="1">
        <v>41</v>
      </c>
      <c r="F909" s="1" t="s">
        <v>50</v>
      </c>
      <c r="G909" s="10">
        <v>52</v>
      </c>
    </row>
    <row r="910" spans="1:7" hidden="1">
      <c r="A910" s="1" t="s">
        <v>293</v>
      </c>
      <c r="B910" s="1" t="s">
        <v>290</v>
      </c>
      <c r="C910" s="1">
        <v>2021</v>
      </c>
      <c r="D910" s="1" t="s">
        <v>58</v>
      </c>
      <c r="E910" s="1">
        <v>42</v>
      </c>
      <c r="F910" s="1" t="s">
        <v>50</v>
      </c>
      <c r="G910" s="10">
        <v>10</v>
      </c>
    </row>
    <row r="911" spans="1:7" hidden="1">
      <c r="A911" s="1" t="s">
        <v>293</v>
      </c>
      <c r="B911" s="1" t="s">
        <v>290</v>
      </c>
      <c r="C911" s="1">
        <v>2021</v>
      </c>
      <c r="D911" s="1" t="s">
        <v>59</v>
      </c>
      <c r="E911" s="1">
        <v>43</v>
      </c>
      <c r="F911" s="1" t="s">
        <v>50</v>
      </c>
      <c r="G911" s="10">
        <v>3</v>
      </c>
    </row>
    <row r="912" spans="1:7" hidden="1">
      <c r="A912" s="1" t="s">
        <v>293</v>
      </c>
      <c r="B912" s="1" t="s">
        <v>290</v>
      </c>
      <c r="C912" s="1">
        <v>2021</v>
      </c>
      <c r="D912" s="1" t="s">
        <v>60</v>
      </c>
      <c r="E912" s="1">
        <v>44</v>
      </c>
      <c r="F912" s="1" t="s">
        <v>48</v>
      </c>
      <c r="G912" s="10">
        <v>8070</v>
      </c>
    </row>
    <row r="913" spans="1:7" hidden="1">
      <c r="A913" s="1" t="s">
        <v>293</v>
      </c>
      <c r="B913" s="1" t="s">
        <v>290</v>
      </c>
      <c r="C913" s="1">
        <v>2021</v>
      </c>
      <c r="D913" s="1" t="s">
        <v>61</v>
      </c>
      <c r="E913" s="1">
        <v>45</v>
      </c>
      <c r="F913" s="1" t="s">
        <v>50</v>
      </c>
      <c r="G913" s="10">
        <v>4317</v>
      </c>
    </row>
    <row r="914" spans="1:7" hidden="1">
      <c r="A914" s="1" t="s">
        <v>243</v>
      </c>
      <c r="B914" s="1" t="s">
        <v>294</v>
      </c>
      <c r="C914" s="1">
        <v>2021</v>
      </c>
      <c r="D914" s="1" t="s">
        <v>47</v>
      </c>
      <c r="E914" s="1">
        <v>34</v>
      </c>
      <c r="F914" s="1" t="s">
        <v>48</v>
      </c>
      <c r="G914" s="10">
        <v>161434</v>
      </c>
    </row>
    <row r="915" spans="1:7" hidden="1">
      <c r="A915" s="1" t="s">
        <v>243</v>
      </c>
      <c r="B915" s="1" t="s">
        <v>294</v>
      </c>
      <c r="C915" s="1">
        <v>2021</v>
      </c>
      <c r="D915" s="1" t="s">
        <v>49</v>
      </c>
      <c r="E915" s="1">
        <v>35</v>
      </c>
      <c r="F915" s="1" t="s">
        <v>50</v>
      </c>
      <c r="G915" s="10">
        <v>251599</v>
      </c>
    </row>
    <row r="916" spans="1:7" hidden="1">
      <c r="A916" s="1" t="s">
        <v>243</v>
      </c>
      <c r="B916" s="1" t="s">
        <v>294</v>
      </c>
      <c r="C916" s="1">
        <v>2021</v>
      </c>
      <c r="D916" s="1" t="s">
        <v>51</v>
      </c>
      <c r="E916" s="1">
        <v>36</v>
      </c>
      <c r="F916" s="1" t="s">
        <v>52</v>
      </c>
      <c r="G916" s="10">
        <v>0</v>
      </c>
    </row>
    <row r="917" spans="1:7" hidden="1">
      <c r="A917" s="1" t="s">
        <v>243</v>
      </c>
      <c r="B917" s="1" t="s">
        <v>294</v>
      </c>
      <c r="C917" s="1">
        <v>2021</v>
      </c>
      <c r="D917" s="1" t="s">
        <v>53</v>
      </c>
      <c r="E917" s="1">
        <v>37</v>
      </c>
      <c r="F917" s="1" t="s">
        <v>50</v>
      </c>
      <c r="G917" s="10">
        <v>0</v>
      </c>
    </row>
    <row r="918" spans="1:7" hidden="1">
      <c r="A918" s="1" t="s">
        <v>243</v>
      </c>
      <c r="B918" s="1" t="s">
        <v>294</v>
      </c>
      <c r="C918" s="1">
        <v>2021</v>
      </c>
      <c r="D918" s="1" t="s">
        <v>54</v>
      </c>
      <c r="E918" s="1">
        <v>38</v>
      </c>
      <c r="F918" s="1" t="s">
        <v>50</v>
      </c>
      <c r="G918" s="10">
        <f>SUM(G919:G921)</f>
        <v>2452</v>
      </c>
    </row>
    <row r="919" spans="1:7" hidden="1">
      <c r="A919" s="1" t="s">
        <v>243</v>
      </c>
      <c r="B919" s="1" t="s">
        <v>294</v>
      </c>
      <c r="C919" s="1">
        <v>2021</v>
      </c>
      <c r="D919" s="1" t="s">
        <v>55</v>
      </c>
      <c r="E919" s="1">
        <v>39</v>
      </c>
      <c r="F919" s="1" t="s">
        <v>50</v>
      </c>
      <c r="G919" s="10">
        <v>256</v>
      </c>
    </row>
    <row r="920" spans="1:7" hidden="1">
      <c r="A920" s="1" t="s">
        <v>243</v>
      </c>
      <c r="B920" s="1" t="s">
        <v>294</v>
      </c>
      <c r="C920" s="1">
        <v>2021</v>
      </c>
      <c r="D920" s="1" t="s">
        <v>56</v>
      </c>
      <c r="E920" s="1">
        <v>40</v>
      </c>
      <c r="F920" s="1" t="s">
        <v>50</v>
      </c>
      <c r="G920" s="10">
        <v>2125</v>
      </c>
    </row>
    <row r="921" spans="1:7" hidden="1">
      <c r="A921" s="1" t="s">
        <v>243</v>
      </c>
      <c r="B921" s="1" t="s">
        <v>294</v>
      </c>
      <c r="C921" s="1">
        <v>2021</v>
      </c>
      <c r="D921" s="1" t="s">
        <v>57</v>
      </c>
      <c r="E921" s="1">
        <v>41</v>
      </c>
      <c r="F921" s="1" t="s">
        <v>50</v>
      </c>
      <c r="G921" s="10">
        <v>71</v>
      </c>
    </row>
    <row r="922" spans="1:7" hidden="1">
      <c r="A922" s="1" t="s">
        <v>243</v>
      </c>
      <c r="B922" s="1" t="s">
        <v>294</v>
      </c>
      <c r="C922" s="1">
        <v>2021</v>
      </c>
      <c r="D922" s="1" t="s">
        <v>58</v>
      </c>
      <c r="E922" s="1">
        <v>42</v>
      </c>
      <c r="F922" s="1" t="s">
        <v>50</v>
      </c>
      <c r="G922" s="10">
        <v>0</v>
      </c>
    </row>
    <row r="923" spans="1:7" hidden="1">
      <c r="A923" s="1" t="s">
        <v>243</v>
      </c>
      <c r="B923" s="1" t="s">
        <v>294</v>
      </c>
      <c r="C923" s="1">
        <v>2021</v>
      </c>
      <c r="D923" s="1" t="s">
        <v>59</v>
      </c>
      <c r="E923" s="1">
        <v>43</v>
      </c>
      <c r="F923" s="1" t="s">
        <v>50</v>
      </c>
      <c r="G923" s="10">
        <v>83</v>
      </c>
    </row>
    <row r="924" spans="1:7" hidden="1">
      <c r="A924" s="1" t="s">
        <v>243</v>
      </c>
      <c r="B924" s="1" t="s">
        <v>294</v>
      </c>
      <c r="C924" s="1">
        <v>2021</v>
      </c>
      <c r="D924" s="1" t="s">
        <v>60</v>
      </c>
      <c r="E924" s="1">
        <v>44</v>
      </c>
      <c r="F924" s="1" t="s">
        <v>48</v>
      </c>
      <c r="G924" s="10">
        <v>5360</v>
      </c>
    </row>
    <row r="925" spans="1:7" hidden="1">
      <c r="A925" s="1" t="s">
        <v>243</v>
      </c>
      <c r="B925" s="1" t="s">
        <v>294</v>
      </c>
      <c r="C925" s="1">
        <v>2021</v>
      </c>
      <c r="D925" s="1" t="s">
        <v>61</v>
      </c>
      <c r="E925" s="1">
        <v>45</v>
      </c>
      <c r="F925" s="1" t="s">
        <v>50</v>
      </c>
      <c r="G925" s="10">
        <v>480</v>
      </c>
    </row>
    <row r="926" spans="1:7" hidden="1">
      <c r="A926" s="1" t="s">
        <v>223</v>
      </c>
      <c r="B926" s="1" t="s">
        <v>294</v>
      </c>
      <c r="C926" s="1">
        <v>2021</v>
      </c>
      <c r="D926" s="1" t="s">
        <v>47</v>
      </c>
      <c r="E926" s="1">
        <v>34</v>
      </c>
      <c r="F926" s="1" t="s">
        <v>48</v>
      </c>
      <c r="G926" s="10">
        <v>1813</v>
      </c>
    </row>
    <row r="927" spans="1:7" hidden="1">
      <c r="A927" s="1" t="s">
        <v>223</v>
      </c>
      <c r="B927" s="1" t="s">
        <v>294</v>
      </c>
      <c r="C927" s="1">
        <v>2021</v>
      </c>
      <c r="D927" s="1" t="s">
        <v>49</v>
      </c>
      <c r="E927" s="1">
        <v>35</v>
      </c>
      <c r="F927" s="1" t="s">
        <v>50</v>
      </c>
      <c r="G927" s="10">
        <v>10294</v>
      </c>
    </row>
    <row r="928" spans="1:7" hidden="1">
      <c r="A928" s="1" t="s">
        <v>223</v>
      </c>
      <c r="B928" s="1" t="s">
        <v>294</v>
      </c>
      <c r="C928" s="1">
        <v>2021</v>
      </c>
      <c r="D928" s="1" t="s">
        <v>51</v>
      </c>
      <c r="E928" s="1">
        <v>36</v>
      </c>
      <c r="F928" s="1" t="s">
        <v>52</v>
      </c>
    </row>
    <row r="929" spans="1:7" hidden="1">
      <c r="A929" s="1" t="s">
        <v>223</v>
      </c>
      <c r="B929" s="1" t="s">
        <v>294</v>
      </c>
      <c r="C929" s="1">
        <v>2021</v>
      </c>
      <c r="D929" s="1" t="s">
        <v>53</v>
      </c>
      <c r="E929" s="1">
        <v>37</v>
      </c>
      <c r="F929" s="1" t="s">
        <v>50</v>
      </c>
      <c r="G929" s="10">
        <v>58</v>
      </c>
    </row>
    <row r="930" spans="1:7" hidden="1">
      <c r="A930" s="1" t="s">
        <v>223</v>
      </c>
      <c r="B930" s="1" t="s">
        <v>294</v>
      </c>
      <c r="C930" s="1">
        <v>2021</v>
      </c>
      <c r="D930" s="1" t="s">
        <v>54</v>
      </c>
      <c r="E930" s="1">
        <v>38</v>
      </c>
      <c r="F930" s="1" t="s">
        <v>50</v>
      </c>
      <c r="G930" s="10">
        <f>SUM(G931:G933)</f>
        <v>150</v>
      </c>
    </row>
    <row r="931" spans="1:7" hidden="1">
      <c r="A931" s="1" t="s">
        <v>223</v>
      </c>
      <c r="B931" s="1" t="s">
        <v>294</v>
      </c>
      <c r="C931" s="1">
        <v>2021</v>
      </c>
      <c r="D931" s="1" t="s">
        <v>55</v>
      </c>
      <c r="E931" s="1">
        <v>39</v>
      </c>
      <c r="F931" s="1" t="s">
        <v>50</v>
      </c>
    </row>
    <row r="932" spans="1:7" hidden="1">
      <c r="A932" s="1" t="s">
        <v>223</v>
      </c>
      <c r="B932" s="1" t="s">
        <v>294</v>
      </c>
      <c r="C932" s="1">
        <v>2021</v>
      </c>
      <c r="D932" s="1" t="s">
        <v>56</v>
      </c>
      <c r="E932" s="1">
        <v>40</v>
      </c>
      <c r="F932" s="1" t="s">
        <v>50</v>
      </c>
      <c r="G932" s="10">
        <v>122</v>
      </c>
    </row>
    <row r="933" spans="1:7" hidden="1">
      <c r="A933" s="1" t="s">
        <v>223</v>
      </c>
      <c r="B933" s="1" t="s">
        <v>294</v>
      </c>
      <c r="C933" s="1">
        <v>2021</v>
      </c>
      <c r="D933" s="1" t="s">
        <v>57</v>
      </c>
      <c r="E933" s="1">
        <v>41</v>
      </c>
      <c r="F933" s="1" t="s">
        <v>50</v>
      </c>
      <c r="G933" s="10">
        <v>28</v>
      </c>
    </row>
    <row r="934" spans="1:7" hidden="1">
      <c r="A934" s="1" t="s">
        <v>223</v>
      </c>
      <c r="B934" s="1" t="s">
        <v>294</v>
      </c>
      <c r="C934" s="1">
        <v>2021</v>
      </c>
      <c r="D934" s="1" t="s">
        <v>58</v>
      </c>
      <c r="E934" s="1">
        <v>42</v>
      </c>
      <c r="F934" s="1" t="s">
        <v>50</v>
      </c>
      <c r="G934" s="10">
        <v>18</v>
      </c>
    </row>
    <row r="935" spans="1:7" hidden="1">
      <c r="A935" s="1" t="s">
        <v>223</v>
      </c>
      <c r="B935" s="1" t="s">
        <v>294</v>
      </c>
      <c r="C935" s="1">
        <v>2021</v>
      </c>
      <c r="D935" s="1" t="s">
        <v>59</v>
      </c>
      <c r="E935" s="1">
        <v>43</v>
      </c>
      <c r="F935" s="1" t="s">
        <v>50</v>
      </c>
      <c r="G935" s="10">
        <v>32</v>
      </c>
    </row>
    <row r="936" spans="1:7" hidden="1">
      <c r="A936" s="1" t="s">
        <v>223</v>
      </c>
      <c r="B936" s="1" t="s">
        <v>294</v>
      </c>
      <c r="C936" s="1">
        <v>2021</v>
      </c>
      <c r="D936" s="1" t="s">
        <v>60</v>
      </c>
      <c r="E936" s="1">
        <v>44</v>
      </c>
      <c r="F936" s="1" t="s">
        <v>48</v>
      </c>
      <c r="G936" s="10">
        <v>1466</v>
      </c>
    </row>
    <row r="937" spans="1:7" hidden="1">
      <c r="A937" s="1" t="s">
        <v>223</v>
      </c>
      <c r="B937" s="1" t="s">
        <v>294</v>
      </c>
      <c r="C937" s="1">
        <v>2021</v>
      </c>
      <c r="D937" s="1" t="s">
        <v>61</v>
      </c>
      <c r="E937" s="1">
        <v>45</v>
      </c>
      <c r="F937" s="1" t="s">
        <v>50</v>
      </c>
      <c r="G937" s="10">
        <v>846</v>
      </c>
    </row>
    <row r="938" spans="1:7" hidden="1">
      <c r="A938" s="1" t="s">
        <v>207</v>
      </c>
      <c r="B938" s="1" t="s">
        <v>286</v>
      </c>
      <c r="C938" s="1">
        <v>2021</v>
      </c>
      <c r="D938" s="1" t="s">
        <v>47</v>
      </c>
      <c r="E938" s="1">
        <v>34</v>
      </c>
      <c r="F938" s="1" t="s">
        <v>48</v>
      </c>
      <c r="G938" s="10">
        <v>98</v>
      </c>
    </row>
    <row r="939" spans="1:7" hidden="1">
      <c r="A939" s="1" t="s">
        <v>207</v>
      </c>
      <c r="B939" s="1" t="s">
        <v>286</v>
      </c>
      <c r="C939" s="1">
        <v>2021</v>
      </c>
      <c r="D939" s="1" t="s">
        <v>49</v>
      </c>
      <c r="E939" s="1">
        <v>35</v>
      </c>
      <c r="F939" s="1" t="s">
        <v>50</v>
      </c>
      <c r="G939" s="10">
        <v>308</v>
      </c>
    </row>
    <row r="940" spans="1:7" hidden="1">
      <c r="A940" s="1" t="s">
        <v>207</v>
      </c>
      <c r="B940" s="1" t="s">
        <v>286</v>
      </c>
      <c r="C940" s="1">
        <v>2021</v>
      </c>
      <c r="D940" s="1" t="s">
        <v>51</v>
      </c>
      <c r="E940" s="1">
        <v>36</v>
      </c>
      <c r="F940" s="1" t="s">
        <v>52</v>
      </c>
      <c r="G940" s="10">
        <v>200000</v>
      </c>
    </row>
    <row r="941" spans="1:7" hidden="1">
      <c r="A941" s="1" t="s">
        <v>207</v>
      </c>
      <c r="B941" s="1" t="s">
        <v>286</v>
      </c>
      <c r="C941" s="1">
        <v>2021</v>
      </c>
      <c r="D941" s="1" t="s">
        <v>53</v>
      </c>
      <c r="E941" s="1">
        <v>37</v>
      </c>
      <c r="F941" s="1" t="s">
        <v>50</v>
      </c>
      <c r="G941" s="10">
        <v>11</v>
      </c>
    </row>
    <row r="942" spans="1:7" hidden="1">
      <c r="A942" s="1" t="s">
        <v>207</v>
      </c>
      <c r="B942" s="1" t="s">
        <v>286</v>
      </c>
      <c r="C942" s="1">
        <v>2021</v>
      </c>
      <c r="D942" s="1" t="s">
        <v>54</v>
      </c>
      <c r="E942" s="1">
        <v>38</v>
      </c>
      <c r="F942" s="1" t="s">
        <v>50</v>
      </c>
      <c r="G942" s="10">
        <f>SUM(G943:G945)</f>
        <v>90</v>
      </c>
    </row>
    <row r="943" spans="1:7" hidden="1">
      <c r="A943" s="1" t="s">
        <v>207</v>
      </c>
      <c r="B943" s="1" t="s">
        <v>286</v>
      </c>
      <c r="C943" s="1">
        <v>2021</v>
      </c>
      <c r="D943" s="1" t="s">
        <v>55</v>
      </c>
      <c r="E943" s="1">
        <v>39</v>
      </c>
      <c r="F943" s="1" t="s">
        <v>50</v>
      </c>
      <c r="G943" s="10">
        <v>11</v>
      </c>
    </row>
    <row r="944" spans="1:7" hidden="1">
      <c r="A944" s="1" t="s">
        <v>207</v>
      </c>
      <c r="B944" s="1" t="s">
        <v>286</v>
      </c>
      <c r="C944" s="1">
        <v>2021</v>
      </c>
      <c r="D944" s="1" t="s">
        <v>56</v>
      </c>
      <c r="E944" s="1">
        <v>40</v>
      </c>
      <c r="F944" s="1" t="s">
        <v>50</v>
      </c>
      <c r="G944" s="10">
        <v>58</v>
      </c>
    </row>
    <row r="945" spans="1:7" hidden="1">
      <c r="A945" s="1" t="s">
        <v>207</v>
      </c>
      <c r="B945" s="1" t="s">
        <v>286</v>
      </c>
      <c r="C945" s="1">
        <v>2021</v>
      </c>
      <c r="D945" s="1" t="s">
        <v>57</v>
      </c>
      <c r="E945" s="1">
        <v>41</v>
      </c>
      <c r="F945" s="1" t="s">
        <v>50</v>
      </c>
      <c r="G945" s="10">
        <v>21</v>
      </c>
    </row>
    <row r="946" spans="1:7" hidden="1">
      <c r="A946" s="1" t="s">
        <v>207</v>
      </c>
      <c r="B946" s="1" t="s">
        <v>286</v>
      </c>
      <c r="C946" s="1">
        <v>2021</v>
      </c>
      <c r="D946" s="1" t="s">
        <v>58</v>
      </c>
      <c r="E946" s="1">
        <v>42</v>
      </c>
      <c r="F946" s="1" t="s">
        <v>50</v>
      </c>
      <c r="G946" s="10">
        <v>13</v>
      </c>
    </row>
    <row r="947" spans="1:7" hidden="1">
      <c r="A947" s="1" t="s">
        <v>207</v>
      </c>
      <c r="B947" s="1" t="s">
        <v>286</v>
      </c>
      <c r="C947" s="1">
        <v>2021</v>
      </c>
      <c r="D947" s="1" t="s">
        <v>59</v>
      </c>
      <c r="E947" s="1">
        <v>43</v>
      </c>
      <c r="F947" s="1" t="s">
        <v>50</v>
      </c>
      <c r="G947" s="10">
        <v>8</v>
      </c>
    </row>
    <row r="948" spans="1:7" hidden="1">
      <c r="A948" s="1" t="s">
        <v>207</v>
      </c>
      <c r="B948" s="1" t="s">
        <v>286</v>
      </c>
      <c r="C948" s="1">
        <v>2021</v>
      </c>
      <c r="D948" s="1" t="s">
        <v>60</v>
      </c>
      <c r="E948" s="1">
        <v>44</v>
      </c>
      <c r="F948" s="1" t="s">
        <v>48</v>
      </c>
      <c r="G948" s="10">
        <v>122000</v>
      </c>
    </row>
    <row r="949" spans="1:7" hidden="1">
      <c r="A949" s="1" t="s">
        <v>207</v>
      </c>
      <c r="B949" s="1" t="s">
        <v>286</v>
      </c>
      <c r="C949" s="1">
        <v>2021</v>
      </c>
      <c r="D949" s="1" t="s">
        <v>61</v>
      </c>
      <c r="E949" s="1">
        <v>45</v>
      </c>
      <c r="F949" s="1" t="s">
        <v>50</v>
      </c>
      <c r="G949" s="10">
        <v>327</v>
      </c>
    </row>
    <row r="950" spans="1:7" hidden="1">
      <c r="A950" s="1" t="s">
        <v>282</v>
      </c>
      <c r="B950" s="1" t="s">
        <v>277</v>
      </c>
      <c r="C950" s="1">
        <v>2021</v>
      </c>
      <c r="D950" s="1" t="s">
        <v>47</v>
      </c>
      <c r="E950" s="1">
        <v>34</v>
      </c>
      <c r="F950" s="1" t="s">
        <v>48</v>
      </c>
      <c r="G950" s="10">
        <v>756000</v>
      </c>
    </row>
    <row r="951" spans="1:7" hidden="1">
      <c r="A951" s="1" t="s">
        <v>282</v>
      </c>
      <c r="B951" s="1" t="s">
        <v>277</v>
      </c>
      <c r="C951" s="1">
        <v>2021</v>
      </c>
      <c r="D951" s="1" t="s">
        <v>49</v>
      </c>
      <c r="E951" s="1">
        <v>35</v>
      </c>
      <c r="F951" s="1" t="s">
        <v>50</v>
      </c>
      <c r="G951" s="10">
        <v>2568000</v>
      </c>
    </row>
    <row r="952" spans="1:7" hidden="1">
      <c r="A952" s="1" t="s">
        <v>282</v>
      </c>
      <c r="B952" s="1" t="s">
        <v>277</v>
      </c>
      <c r="C952" s="1">
        <v>2021</v>
      </c>
      <c r="D952" s="1" t="s">
        <v>51</v>
      </c>
      <c r="E952" s="1">
        <v>36</v>
      </c>
      <c r="F952" s="1" t="s">
        <v>52</v>
      </c>
      <c r="G952" s="10">
        <v>1050000</v>
      </c>
    </row>
    <row r="953" spans="1:7" hidden="1">
      <c r="A953" s="1" t="s">
        <v>282</v>
      </c>
      <c r="B953" s="1" t="s">
        <v>277</v>
      </c>
      <c r="C953" s="1">
        <v>2021</v>
      </c>
      <c r="D953" s="1" t="s">
        <v>53</v>
      </c>
      <c r="E953" s="1">
        <v>37</v>
      </c>
      <c r="F953" s="1" t="s">
        <v>50</v>
      </c>
      <c r="G953" s="10">
        <v>400</v>
      </c>
    </row>
    <row r="954" spans="1:7" hidden="1">
      <c r="A954" s="1" t="s">
        <v>282</v>
      </c>
      <c r="B954" s="1" t="s">
        <v>277</v>
      </c>
      <c r="C954" s="1">
        <v>2021</v>
      </c>
      <c r="D954" s="1" t="s">
        <v>54</v>
      </c>
      <c r="E954" s="1">
        <v>38</v>
      </c>
      <c r="F954" s="1" t="s">
        <v>50</v>
      </c>
      <c r="G954" s="10">
        <f>SUM(G955:G957)</f>
        <v>4460</v>
      </c>
    </row>
    <row r="955" spans="1:7" hidden="1">
      <c r="A955" s="1" t="s">
        <v>282</v>
      </c>
      <c r="B955" s="1" t="s">
        <v>277</v>
      </c>
      <c r="C955" s="1">
        <v>2021</v>
      </c>
      <c r="D955" s="1" t="s">
        <v>55</v>
      </c>
      <c r="E955" s="1">
        <v>39</v>
      </c>
      <c r="F955" s="1" t="s">
        <v>50</v>
      </c>
      <c r="G955" s="10">
        <v>2515</v>
      </c>
    </row>
    <row r="956" spans="1:7" hidden="1">
      <c r="A956" s="1" t="s">
        <v>282</v>
      </c>
      <c r="B956" s="1" t="s">
        <v>277</v>
      </c>
      <c r="C956" s="1">
        <v>2021</v>
      </c>
      <c r="D956" s="1" t="s">
        <v>56</v>
      </c>
      <c r="E956" s="1">
        <v>40</v>
      </c>
      <c r="F956" s="1" t="s">
        <v>50</v>
      </c>
      <c r="G956" s="10">
        <v>1650</v>
      </c>
    </row>
    <row r="957" spans="1:7" hidden="1">
      <c r="A957" s="1" t="s">
        <v>282</v>
      </c>
      <c r="B957" s="1" t="s">
        <v>277</v>
      </c>
      <c r="C957" s="1">
        <v>2021</v>
      </c>
      <c r="D957" s="1" t="s">
        <v>57</v>
      </c>
      <c r="E957" s="1">
        <v>41</v>
      </c>
      <c r="F957" s="1" t="s">
        <v>50</v>
      </c>
      <c r="G957" s="10">
        <v>295</v>
      </c>
    </row>
    <row r="958" spans="1:7" hidden="1">
      <c r="A958" s="1" t="s">
        <v>282</v>
      </c>
      <c r="B958" s="1" t="s">
        <v>277</v>
      </c>
      <c r="C958" s="1">
        <v>2021</v>
      </c>
      <c r="D958" s="1" t="s">
        <v>58</v>
      </c>
      <c r="E958" s="1">
        <v>42</v>
      </c>
      <c r="F958" s="1" t="s">
        <v>50</v>
      </c>
      <c r="G958" s="10">
        <v>0</v>
      </c>
    </row>
    <row r="959" spans="1:7" hidden="1">
      <c r="A959" s="1" t="s">
        <v>282</v>
      </c>
      <c r="B959" s="1" t="s">
        <v>277</v>
      </c>
      <c r="C959" s="1">
        <v>2021</v>
      </c>
      <c r="D959" s="1" t="s">
        <v>59</v>
      </c>
      <c r="E959" s="1">
        <v>43</v>
      </c>
      <c r="F959" s="1" t="s">
        <v>50</v>
      </c>
      <c r="G959" s="10">
        <v>0</v>
      </c>
    </row>
    <row r="960" spans="1:7" hidden="1">
      <c r="A960" s="1" t="s">
        <v>282</v>
      </c>
      <c r="B960" s="1" t="s">
        <v>277</v>
      </c>
      <c r="C960" s="1">
        <v>2021</v>
      </c>
      <c r="D960" s="1" t="s">
        <v>60</v>
      </c>
      <c r="E960" s="1">
        <v>44</v>
      </c>
      <c r="F960" s="1" t="s">
        <v>48</v>
      </c>
      <c r="G960" s="10">
        <v>8601</v>
      </c>
    </row>
    <row r="961" spans="1:7" hidden="1">
      <c r="A961" s="1" t="s">
        <v>282</v>
      </c>
      <c r="B961" s="1" t="s">
        <v>277</v>
      </c>
      <c r="C961" s="1">
        <v>2021</v>
      </c>
      <c r="D961" s="1" t="s">
        <v>61</v>
      </c>
      <c r="E961" s="1">
        <v>45</v>
      </c>
      <c r="F961" s="1" t="s">
        <v>50</v>
      </c>
      <c r="G961" s="10">
        <v>1560</v>
      </c>
    </row>
    <row r="962" spans="1:7" hidden="1">
      <c r="A962" s="1" t="s">
        <v>237</v>
      </c>
      <c r="B962" s="1" t="s">
        <v>274</v>
      </c>
      <c r="C962" s="1">
        <v>2021</v>
      </c>
      <c r="D962" s="1" t="s">
        <v>47</v>
      </c>
      <c r="E962" s="1">
        <v>34</v>
      </c>
      <c r="F962" s="1" t="s">
        <v>48</v>
      </c>
      <c r="G962" s="10">
        <v>2430</v>
      </c>
    </row>
    <row r="963" spans="1:7" hidden="1">
      <c r="A963" s="1" t="s">
        <v>237</v>
      </c>
      <c r="B963" s="1" t="s">
        <v>274</v>
      </c>
      <c r="C963" s="1">
        <v>2021</v>
      </c>
      <c r="D963" s="1" t="s">
        <v>49</v>
      </c>
      <c r="E963" s="1">
        <v>35</v>
      </c>
      <c r="F963" s="1" t="s">
        <v>50</v>
      </c>
      <c r="G963" s="10">
        <v>9690</v>
      </c>
    </row>
    <row r="964" spans="1:7" hidden="1">
      <c r="A964" s="1" t="s">
        <v>237</v>
      </c>
      <c r="B964" s="1" t="s">
        <v>274</v>
      </c>
      <c r="C964" s="1">
        <v>2021</v>
      </c>
      <c r="D964" s="1" t="s">
        <v>51</v>
      </c>
      <c r="E964" s="1">
        <v>36</v>
      </c>
      <c r="F964" s="1" t="s">
        <v>52</v>
      </c>
      <c r="G964" s="10">
        <v>46137</v>
      </c>
    </row>
    <row r="965" spans="1:7" hidden="1">
      <c r="A965" s="1" t="s">
        <v>237</v>
      </c>
      <c r="B965" s="1" t="s">
        <v>274</v>
      </c>
      <c r="C965" s="1">
        <v>2021</v>
      </c>
      <c r="D965" s="1" t="s">
        <v>53</v>
      </c>
      <c r="E965" s="1">
        <v>37</v>
      </c>
      <c r="F965" s="1" t="s">
        <v>50</v>
      </c>
      <c r="G965" s="10">
        <v>14</v>
      </c>
    </row>
    <row r="966" spans="1:7" hidden="1">
      <c r="A966" s="1" t="s">
        <v>237</v>
      </c>
      <c r="B966" s="1" t="s">
        <v>274</v>
      </c>
      <c r="C966" s="1">
        <v>2021</v>
      </c>
      <c r="D966" s="1" t="s">
        <v>54</v>
      </c>
      <c r="E966" s="1">
        <v>38</v>
      </c>
      <c r="F966" s="1" t="s">
        <v>50</v>
      </c>
      <c r="G966" s="10">
        <f>SUM(G967:G969)</f>
        <v>1088</v>
      </c>
    </row>
    <row r="967" spans="1:7" hidden="1">
      <c r="A967" s="1" t="s">
        <v>237</v>
      </c>
      <c r="B967" s="1" t="s">
        <v>274</v>
      </c>
      <c r="C967" s="1">
        <v>2021</v>
      </c>
      <c r="D967" s="1" t="s">
        <v>55</v>
      </c>
      <c r="E967" s="1">
        <v>39</v>
      </c>
      <c r="F967" s="1" t="s">
        <v>50</v>
      </c>
      <c r="G967" s="10">
        <v>14</v>
      </c>
    </row>
    <row r="968" spans="1:7" hidden="1">
      <c r="A968" s="1" t="s">
        <v>237</v>
      </c>
      <c r="B968" s="1" t="s">
        <v>274</v>
      </c>
      <c r="C968" s="1">
        <v>2021</v>
      </c>
      <c r="D968" s="1" t="s">
        <v>56</v>
      </c>
      <c r="E968" s="1">
        <v>40</v>
      </c>
      <c r="F968" s="1" t="s">
        <v>50</v>
      </c>
      <c r="G968" s="10">
        <v>1072</v>
      </c>
    </row>
    <row r="969" spans="1:7" hidden="1">
      <c r="A969" s="1" t="s">
        <v>237</v>
      </c>
      <c r="B969" s="1" t="s">
        <v>274</v>
      </c>
      <c r="C969" s="1">
        <v>2021</v>
      </c>
      <c r="D969" s="1" t="s">
        <v>57</v>
      </c>
      <c r="E969" s="1">
        <v>41</v>
      </c>
      <c r="F969" s="1" t="s">
        <v>50</v>
      </c>
      <c r="G969" s="10">
        <v>2</v>
      </c>
    </row>
    <row r="970" spans="1:7" hidden="1">
      <c r="A970" s="1" t="s">
        <v>237</v>
      </c>
      <c r="B970" s="1" t="s">
        <v>274</v>
      </c>
      <c r="C970" s="1">
        <v>2021</v>
      </c>
      <c r="D970" s="1" t="s">
        <v>58</v>
      </c>
      <c r="E970" s="1">
        <v>42</v>
      </c>
      <c r="F970" s="1" t="s">
        <v>50</v>
      </c>
      <c r="G970" s="10">
        <v>12</v>
      </c>
    </row>
    <row r="971" spans="1:7" hidden="1">
      <c r="A971" s="1" t="s">
        <v>237</v>
      </c>
      <c r="B971" s="1" t="s">
        <v>274</v>
      </c>
      <c r="C971" s="1">
        <v>2021</v>
      </c>
      <c r="D971" s="1" t="s">
        <v>59</v>
      </c>
      <c r="E971" s="1">
        <v>43</v>
      </c>
      <c r="F971" s="1" t="s">
        <v>50</v>
      </c>
      <c r="G971" s="10">
        <v>1</v>
      </c>
    </row>
    <row r="972" spans="1:7" hidden="1">
      <c r="A972" s="1" t="s">
        <v>237</v>
      </c>
      <c r="B972" s="1" t="s">
        <v>274</v>
      </c>
      <c r="C972" s="1">
        <v>2021</v>
      </c>
      <c r="D972" s="1" t="s">
        <v>60</v>
      </c>
      <c r="E972" s="1">
        <v>44</v>
      </c>
      <c r="F972" s="1" t="s">
        <v>48</v>
      </c>
      <c r="G972" s="10">
        <v>996</v>
      </c>
    </row>
    <row r="973" spans="1:7" hidden="1">
      <c r="A973" s="1" t="s">
        <v>237</v>
      </c>
      <c r="B973" s="1" t="s">
        <v>274</v>
      </c>
      <c r="C973" s="1">
        <v>2021</v>
      </c>
      <c r="D973" s="1" t="s">
        <v>61</v>
      </c>
      <c r="E973" s="1">
        <v>45</v>
      </c>
      <c r="F973" s="1" t="s">
        <v>50</v>
      </c>
      <c r="G973" s="10">
        <v>1157</v>
      </c>
    </row>
    <row r="974" spans="1:7" hidden="1">
      <c r="A974" s="1" t="s">
        <v>244</v>
      </c>
      <c r="B974" s="1" t="s">
        <v>294</v>
      </c>
      <c r="C974" s="1">
        <v>2021</v>
      </c>
      <c r="D974" s="1" t="s">
        <v>47</v>
      </c>
      <c r="E974" s="1">
        <v>34</v>
      </c>
      <c r="F974" s="1" t="s">
        <v>48</v>
      </c>
      <c r="G974" s="10">
        <v>74951</v>
      </c>
    </row>
    <row r="975" spans="1:7" hidden="1">
      <c r="A975" s="1" t="s">
        <v>244</v>
      </c>
      <c r="B975" s="1" t="s">
        <v>294</v>
      </c>
      <c r="C975" s="1">
        <v>2021</v>
      </c>
      <c r="D975" s="1" t="s">
        <v>49</v>
      </c>
      <c r="E975" s="1">
        <v>35</v>
      </c>
      <c r="F975" s="1" t="s">
        <v>50</v>
      </c>
      <c r="G975" s="10">
        <v>180294</v>
      </c>
    </row>
    <row r="976" spans="1:7" hidden="1">
      <c r="A976" s="1" t="s">
        <v>244</v>
      </c>
      <c r="B976" s="1" t="s">
        <v>294</v>
      </c>
      <c r="C976" s="1">
        <v>2021</v>
      </c>
      <c r="D976" s="1" t="s">
        <v>51</v>
      </c>
      <c r="E976" s="1">
        <v>36</v>
      </c>
      <c r="F976" s="1" t="s">
        <v>52</v>
      </c>
      <c r="G976" s="10">
        <v>245000</v>
      </c>
    </row>
    <row r="977" spans="1:7" hidden="1">
      <c r="A977" s="1" t="s">
        <v>244</v>
      </c>
      <c r="B977" s="1" t="s">
        <v>294</v>
      </c>
      <c r="C977" s="1">
        <v>2021</v>
      </c>
      <c r="D977" s="1" t="s">
        <v>53</v>
      </c>
      <c r="E977" s="1">
        <v>37</v>
      </c>
      <c r="F977" s="1" t="s">
        <v>50</v>
      </c>
      <c r="G977" s="10">
        <v>128</v>
      </c>
    </row>
    <row r="978" spans="1:7" hidden="1">
      <c r="A978" s="1" t="s">
        <v>244</v>
      </c>
      <c r="B978" s="1" t="s">
        <v>294</v>
      </c>
      <c r="C978" s="1">
        <v>2021</v>
      </c>
      <c r="D978" s="1" t="s">
        <v>54</v>
      </c>
      <c r="E978" s="1">
        <v>38</v>
      </c>
      <c r="F978" s="1" t="s">
        <v>50</v>
      </c>
      <c r="G978" s="10">
        <f>SUM(G979:G981)</f>
        <v>2364</v>
      </c>
    </row>
    <row r="979" spans="1:7" hidden="1">
      <c r="A979" s="1" t="s">
        <v>244</v>
      </c>
      <c r="B979" s="1" t="s">
        <v>294</v>
      </c>
      <c r="C979" s="1">
        <v>2021</v>
      </c>
      <c r="D979" s="1" t="s">
        <v>55</v>
      </c>
      <c r="E979" s="1">
        <v>39</v>
      </c>
      <c r="F979" s="1" t="s">
        <v>50</v>
      </c>
      <c r="G979" s="10">
        <v>601</v>
      </c>
    </row>
    <row r="980" spans="1:7" hidden="1">
      <c r="A980" s="1" t="s">
        <v>244</v>
      </c>
      <c r="B980" s="1" t="s">
        <v>294</v>
      </c>
      <c r="C980" s="1">
        <v>2021</v>
      </c>
      <c r="D980" s="1" t="s">
        <v>56</v>
      </c>
      <c r="E980" s="1">
        <v>40</v>
      </c>
      <c r="F980" s="1" t="s">
        <v>50</v>
      </c>
      <c r="G980" s="10">
        <v>1528</v>
      </c>
    </row>
    <row r="981" spans="1:7" hidden="1">
      <c r="A981" s="1" t="s">
        <v>244</v>
      </c>
      <c r="B981" s="1" t="s">
        <v>294</v>
      </c>
      <c r="C981" s="1">
        <v>2021</v>
      </c>
      <c r="D981" s="1" t="s">
        <v>57</v>
      </c>
      <c r="E981" s="1">
        <v>41</v>
      </c>
      <c r="F981" s="1" t="s">
        <v>50</v>
      </c>
      <c r="G981" s="10">
        <v>235</v>
      </c>
    </row>
    <row r="982" spans="1:7" hidden="1">
      <c r="A982" s="1" t="s">
        <v>244</v>
      </c>
      <c r="B982" s="1" t="s">
        <v>294</v>
      </c>
      <c r="C982" s="1">
        <v>2021</v>
      </c>
      <c r="D982" s="1" t="s">
        <v>58</v>
      </c>
      <c r="E982" s="1">
        <v>42</v>
      </c>
      <c r="F982" s="1" t="s">
        <v>50</v>
      </c>
      <c r="G982" s="10">
        <v>1241</v>
      </c>
    </row>
    <row r="983" spans="1:7" hidden="1">
      <c r="A983" s="1" t="s">
        <v>244</v>
      </c>
      <c r="B983" s="1" t="s">
        <v>294</v>
      </c>
      <c r="C983" s="1">
        <v>2021</v>
      </c>
      <c r="D983" s="1" t="s">
        <v>59</v>
      </c>
      <c r="E983" s="1">
        <v>43</v>
      </c>
      <c r="F983" s="1" t="s">
        <v>50</v>
      </c>
      <c r="G983" s="10">
        <v>47</v>
      </c>
    </row>
    <row r="984" spans="1:7" hidden="1">
      <c r="A984" s="1" t="s">
        <v>244</v>
      </c>
      <c r="B984" s="1" t="s">
        <v>294</v>
      </c>
      <c r="C984" s="1">
        <v>2021</v>
      </c>
      <c r="D984" s="1" t="s">
        <v>60</v>
      </c>
      <c r="E984" s="1">
        <v>44</v>
      </c>
      <c r="F984" s="1" t="s">
        <v>48</v>
      </c>
      <c r="G984" s="10">
        <v>25449</v>
      </c>
    </row>
    <row r="985" spans="1:7" hidden="1">
      <c r="A985" s="1" t="s">
        <v>244</v>
      </c>
      <c r="B985" s="1" t="s">
        <v>294</v>
      </c>
      <c r="C985" s="1">
        <v>2021</v>
      </c>
      <c r="D985" s="1" t="s">
        <v>61</v>
      </c>
      <c r="E985" s="1">
        <v>45</v>
      </c>
      <c r="F985" s="1" t="s">
        <v>50</v>
      </c>
      <c r="G985" s="10">
        <v>3109</v>
      </c>
    </row>
    <row r="986" spans="1:7" hidden="1">
      <c r="A986" s="1" t="s">
        <v>197</v>
      </c>
      <c r="B986" s="1" t="s">
        <v>295</v>
      </c>
      <c r="C986" s="1">
        <v>2021</v>
      </c>
      <c r="D986" s="1" t="s">
        <v>47</v>
      </c>
      <c r="E986" s="1">
        <v>34</v>
      </c>
      <c r="F986" s="1" t="s">
        <v>48</v>
      </c>
      <c r="G986" s="10">
        <v>171270</v>
      </c>
    </row>
    <row r="987" spans="1:7" hidden="1">
      <c r="A987" s="1" t="s">
        <v>197</v>
      </c>
      <c r="B987" s="1" t="s">
        <v>295</v>
      </c>
      <c r="C987" s="1">
        <v>2021</v>
      </c>
      <c r="D987" s="1" t="s">
        <v>49</v>
      </c>
      <c r="E987" s="1">
        <v>35</v>
      </c>
      <c r="F987" s="1" t="s">
        <v>50</v>
      </c>
      <c r="G987" s="10">
        <v>223500</v>
      </c>
    </row>
    <row r="988" spans="1:7" hidden="1">
      <c r="A988" s="1" t="s">
        <v>197</v>
      </c>
      <c r="B988" s="1" t="s">
        <v>295</v>
      </c>
      <c r="C988" s="1">
        <v>2021</v>
      </c>
      <c r="D988" s="1" t="s">
        <v>51</v>
      </c>
      <c r="E988" s="1">
        <v>36</v>
      </c>
      <c r="F988" s="1" t="s">
        <v>52</v>
      </c>
    </row>
    <row r="989" spans="1:7" hidden="1">
      <c r="A989" s="1" t="s">
        <v>197</v>
      </c>
      <c r="B989" s="1" t="s">
        <v>295</v>
      </c>
      <c r="C989" s="1">
        <v>2021</v>
      </c>
      <c r="D989" s="1" t="s">
        <v>53</v>
      </c>
      <c r="E989" s="1">
        <v>37</v>
      </c>
      <c r="F989" s="1" t="s">
        <v>50</v>
      </c>
    </row>
    <row r="990" spans="1:7" hidden="1">
      <c r="A990" s="1" t="s">
        <v>197</v>
      </c>
      <c r="B990" s="1" t="s">
        <v>295</v>
      </c>
      <c r="C990" s="1">
        <v>2021</v>
      </c>
      <c r="D990" s="1" t="s">
        <v>54</v>
      </c>
      <c r="E990" s="1">
        <v>38</v>
      </c>
      <c r="F990" s="1" t="s">
        <v>50</v>
      </c>
      <c r="G990" s="10">
        <f>SUM(G991:G993)</f>
        <v>403</v>
      </c>
    </row>
    <row r="991" spans="1:7" hidden="1">
      <c r="A991" s="1" t="s">
        <v>197</v>
      </c>
      <c r="B991" s="1" t="s">
        <v>295</v>
      </c>
      <c r="C991" s="1">
        <v>2021</v>
      </c>
      <c r="D991" s="1" t="s">
        <v>55</v>
      </c>
      <c r="E991" s="1">
        <v>39</v>
      </c>
      <c r="F991" s="1" t="s">
        <v>50</v>
      </c>
      <c r="G991" s="10">
        <v>36</v>
      </c>
    </row>
    <row r="992" spans="1:7" hidden="1">
      <c r="A992" s="1" t="s">
        <v>197</v>
      </c>
      <c r="B992" s="1" t="s">
        <v>295</v>
      </c>
      <c r="C992" s="1">
        <v>2021</v>
      </c>
      <c r="D992" s="1" t="s">
        <v>56</v>
      </c>
      <c r="E992" s="1">
        <v>40</v>
      </c>
      <c r="F992" s="1" t="s">
        <v>50</v>
      </c>
      <c r="G992" s="10">
        <v>334</v>
      </c>
    </row>
    <row r="993" spans="1:7" hidden="1">
      <c r="A993" s="1" t="s">
        <v>197</v>
      </c>
      <c r="B993" s="1" t="s">
        <v>295</v>
      </c>
      <c r="C993" s="1">
        <v>2021</v>
      </c>
      <c r="D993" s="1" t="s">
        <v>57</v>
      </c>
      <c r="E993" s="1">
        <v>41</v>
      </c>
      <c r="F993" s="1" t="s">
        <v>50</v>
      </c>
      <c r="G993" s="10">
        <v>33</v>
      </c>
    </row>
    <row r="994" spans="1:7" hidden="1">
      <c r="A994" s="1" t="s">
        <v>197</v>
      </c>
      <c r="B994" s="1" t="s">
        <v>295</v>
      </c>
      <c r="C994" s="1">
        <v>2021</v>
      </c>
      <c r="D994" s="1" t="s">
        <v>58</v>
      </c>
      <c r="E994" s="1">
        <v>42</v>
      </c>
      <c r="F994" s="1" t="s">
        <v>50</v>
      </c>
      <c r="G994" s="10">
        <v>41</v>
      </c>
    </row>
    <row r="995" spans="1:7" hidden="1">
      <c r="A995" s="1" t="s">
        <v>197</v>
      </c>
      <c r="B995" s="1" t="s">
        <v>295</v>
      </c>
      <c r="C995" s="1">
        <v>2021</v>
      </c>
      <c r="D995" s="1" t="s">
        <v>59</v>
      </c>
      <c r="E995" s="1">
        <v>43</v>
      </c>
      <c r="F995" s="1" t="s">
        <v>50</v>
      </c>
      <c r="G995" s="10">
        <v>78</v>
      </c>
    </row>
    <row r="996" spans="1:7" hidden="1">
      <c r="A996" s="1" t="s">
        <v>197</v>
      </c>
      <c r="B996" s="1" t="s">
        <v>295</v>
      </c>
      <c r="C996" s="1">
        <v>2021</v>
      </c>
      <c r="D996" s="1" t="s">
        <v>60</v>
      </c>
      <c r="E996" s="1">
        <v>44</v>
      </c>
      <c r="F996" s="1" t="s">
        <v>48</v>
      </c>
      <c r="G996" s="10">
        <v>63284</v>
      </c>
    </row>
    <row r="997" spans="1:7" hidden="1">
      <c r="A997" s="1" t="s">
        <v>197</v>
      </c>
      <c r="B997" s="1" t="s">
        <v>295</v>
      </c>
      <c r="C997" s="1">
        <v>2021</v>
      </c>
      <c r="D997" s="1" t="s">
        <v>61</v>
      </c>
      <c r="E997" s="1">
        <v>45</v>
      </c>
      <c r="F997" s="1" t="s">
        <v>50</v>
      </c>
      <c r="G997" s="10">
        <v>7504</v>
      </c>
    </row>
    <row r="998" spans="1:7" hidden="1">
      <c r="A998" s="1" t="s">
        <v>289</v>
      </c>
      <c r="B998" s="1" t="s">
        <v>286</v>
      </c>
      <c r="C998" s="1">
        <v>2021</v>
      </c>
      <c r="D998" s="1" t="s">
        <v>47</v>
      </c>
      <c r="E998" s="1">
        <v>34</v>
      </c>
      <c r="F998" s="1" t="s">
        <v>48</v>
      </c>
      <c r="G998" s="10">
        <v>14544</v>
      </c>
    </row>
    <row r="999" spans="1:7" hidden="1">
      <c r="A999" s="1" t="s">
        <v>289</v>
      </c>
      <c r="B999" s="1" t="s">
        <v>286</v>
      </c>
      <c r="C999" s="1">
        <v>2021</v>
      </c>
      <c r="D999" s="1" t="s">
        <v>49</v>
      </c>
      <c r="E999" s="1">
        <v>35</v>
      </c>
      <c r="F999" s="1" t="s">
        <v>50</v>
      </c>
      <c r="G999" s="10">
        <v>35220</v>
      </c>
    </row>
    <row r="1000" spans="1:7" hidden="1">
      <c r="A1000" s="1" t="s">
        <v>289</v>
      </c>
      <c r="B1000" s="1" t="s">
        <v>286</v>
      </c>
      <c r="C1000" s="1">
        <v>2021</v>
      </c>
      <c r="D1000" s="1" t="s">
        <v>51</v>
      </c>
      <c r="E1000" s="1">
        <v>36</v>
      </c>
      <c r="F1000" s="1" t="s">
        <v>52</v>
      </c>
      <c r="G1000" s="10">
        <v>930465</v>
      </c>
    </row>
    <row r="1001" spans="1:7" hidden="1">
      <c r="A1001" s="1" t="s">
        <v>289</v>
      </c>
      <c r="B1001" s="1" t="s">
        <v>286</v>
      </c>
      <c r="C1001" s="1">
        <v>2021</v>
      </c>
      <c r="D1001" s="1" t="s">
        <v>53</v>
      </c>
      <c r="E1001" s="1">
        <v>37</v>
      </c>
      <c r="F1001" s="1" t="s">
        <v>50</v>
      </c>
      <c r="G1001" s="10">
        <v>25</v>
      </c>
    </row>
    <row r="1002" spans="1:7" hidden="1">
      <c r="A1002" s="1" t="s">
        <v>289</v>
      </c>
      <c r="B1002" s="1" t="s">
        <v>286</v>
      </c>
      <c r="C1002" s="1">
        <v>2021</v>
      </c>
      <c r="D1002" s="1" t="s">
        <v>54</v>
      </c>
      <c r="E1002" s="1">
        <v>38</v>
      </c>
      <c r="F1002" s="1" t="s">
        <v>50</v>
      </c>
      <c r="G1002" s="10">
        <f>SUM(G1003:G1005)</f>
        <v>140</v>
      </c>
    </row>
    <row r="1003" spans="1:7" hidden="1">
      <c r="A1003" s="1" t="s">
        <v>289</v>
      </c>
      <c r="B1003" s="1" t="s">
        <v>286</v>
      </c>
      <c r="C1003" s="1">
        <v>2021</v>
      </c>
      <c r="D1003" s="1" t="s">
        <v>55</v>
      </c>
      <c r="E1003" s="1">
        <v>39</v>
      </c>
      <c r="F1003" s="1" t="s">
        <v>50</v>
      </c>
      <c r="G1003" s="10">
        <v>30</v>
      </c>
    </row>
    <row r="1004" spans="1:7" hidden="1">
      <c r="A1004" s="1" t="s">
        <v>289</v>
      </c>
      <c r="B1004" s="1" t="s">
        <v>286</v>
      </c>
      <c r="C1004" s="1">
        <v>2021</v>
      </c>
      <c r="D1004" s="1" t="s">
        <v>56</v>
      </c>
      <c r="E1004" s="1">
        <v>40</v>
      </c>
      <c r="F1004" s="1" t="s">
        <v>50</v>
      </c>
      <c r="G1004" s="10">
        <v>70</v>
      </c>
    </row>
    <row r="1005" spans="1:7" hidden="1">
      <c r="A1005" s="1" t="s">
        <v>289</v>
      </c>
      <c r="B1005" s="1" t="s">
        <v>286</v>
      </c>
      <c r="C1005" s="1">
        <v>2021</v>
      </c>
      <c r="D1005" s="1" t="s">
        <v>57</v>
      </c>
      <c r="E1005" s="1">
        <v>41</v>
      </c>
      <c r="F1005" s="1" t="s">
        <v>50</v>
      </c>
      <c r="G1005" s="10">
        <v>40</v>
      </c>
    </row>
    <row r="1006" spans="1:7" hidden="1">
      <c r="A1006" s="1" t="s">
        <v>289</v>
      </c>
      <c r="B1006" s="1" t="s">
        <v>286</v>
      </c>
      <c r="C1006" s="1">
        <v>2021</v>
      </c>
      <c r="D1006" s="1" t="s">
        <v>58</v>
      </c>
      <c r="E1006" s="1">
        <v>42</v>
      </c>
      <c r="F1006" s="1" t="s">
        <v>50</v>
      </c>
      <c r="G1006" s="10">
        <v>20</v>
      </c>
    </row>
    <row r="1007" spans="1:7" hidden="1">
      <c r="A1007" s="1" t="s">
        <v>289</v>
      </c>
      <c r="B1007" s="1" t="s">
        <v>286</v>
      </c>
      <c r="C1007" s="1">
        <v>2021</v>
      </c>
      <c r="D1007" s="1" t="s">
        <v>59</v>
      </c>
      <c r="E1007" s="1">
        <v>43</v>
      </c>
      <c r="F1007" s="1" t="s">
        <v>50</v>
      </c>
      <c r="G1007" s="10">
        <v>6</v>
      </c>
    </row>
    <row r="1008" spans="1:7" hidden="1">
      <c r="A1008" s="1" t="s">
        <v>289</v>
      </c>
      <c r="B1008" s="1" t="s">
        <v>286</v>
      </c>
      <c r="C1008" s="1">
        <v>2021</v>
      </c>
      <c r="D1008" s="1" t="s">
        <v>60</v>
      </c>
      <c r="E1008" s="1">
        <v>44</v>
      </c>
      <c r="F1008" s="1" t="s">
        <v>48</v>
      </c>
      <c r="G1008" s="10">
        <v>33734</v>
      </c>
    </row>
    <row r="1009" spans="1:7" hidden="1">
      <c r="A1009" s="1" t="s">
        <v>289</v>
      </c>
      <c r="B1009" s="1" t="s">
        <v>286</v>
      </c>
      <c r="C1009" s="1">
        <v>2021</v>
      </c>
      <c r="D1009" s="1" t="s">
        <v>61</v>
      </c>
      <c r="E1009" s="1">
        <v>45</v>
      </c>
      <c r="F1009" s="1" t="s">
        <v>50</v>
      </c>
      <c r="G1009" s="10">
        <v>1203</v>
      </c>
    </row>
    <row r="1010" spans="1:7" hidden="1">
      <c r="A1010" s="1" t="s">
        <v>206</v>
      </c>
      <c r="B1010" s="1" t="s">
        <v>286</v>
      </c>
      <c r="C1010" s="1">
        <v>2021</v>
      </c>
      <c r="D1010" s="1" t="s">
        <v>47</v>
      </c>
      <c r="E1010" s="1">
        <v>34</v>
      </c>
      <c r="F1010" s="1" t="s">
        <v>48</v>
      </c>
      <c r="G1010" s="10">
        <v>16934</v>
      </c>
    </row>
    <row r="1011" spans="1:7" hidden="1">
      <c r="A1011" s="1" t="s">
        <v>206</v>
      </c>
      <c r="B1011" s="1" t="s">
        <v>286</v>
      </c>
      <c r="C1011" s="1">
        <v>2021</v>
      </c>
      <c r="D1011" s="1" t="s">
        <v>49</v>
      </c>
      <c r="E1011" s="1">
        <v>35</v>
      </c>
      <c r="F1011" s="1" t="s">
        <v>50</v>
      </c>
      <c r="G1011" s="10">
        <v>58400</v>
      </c>
    </row>
    <row r="1012" spans="1:7" hidden="1">
      <c r="A1012" s="1" t="s">
        <v>206</v>
      </c>
      <c r="B1012" s="1" t="s">
        <v>286</v>
      </c>
      <c r="C1012" s="1">
        <v>2021</v>
      </c>
      <c r="D1012" s="1" t="s">
        <v>51</v>
      </c>
      <c r="E1012" s="1">
        <v>36</v>
      </c>
      <c r="F1012" s="1" t="s">
        <v>52</v>
      </c>
    </row>
    <row r="1013" spans="1:7" hidden="1">
      <c r="A1013" s="1" t="s">
        <v>206</v>
      </c>
      <c r="B1013" s="1" t="s">
        <v>286</v>
      </c>
      <c r="C1013" s="1">
        <v>2021</v>
      </c>
      <c r="D1013" s="1" t="s">
        <v>53</v>
      </c>
      <c r="E1013" s="1">
        <v>37</v>
      </c>
      <c r="F1013" s="1" t="s">
        <v>50</v>
      </c>
      <c r="G1013" s="10">
        <v>421</v>
      </c>
    </row>
    <row r="1014" spans="1:7" hidden="1">
      <c r="A1014" s="1" t="s">
        <v>206</v>
      </c>
      <c r="B1014" s="1" t="s">
        <v>286</v>
      </c>
      <c r="C1014" s="1">
        <v>2021</v>
      </c>
      <c r="D1014" s="1" t="s">
        <v>54</v>
      </c>
      <c r="E1014" s="1">
        <v>38</v>
      </c>
      <c r="F1014" s="1" t="s">
        <v>50</v>
      </c>
      <c r="G1014" s="10">
        <f>SUM(G1015:G1017)</f>
        <v>34985</v>
      </c>
    </row>
    <row r="1015" spans="1:7" hidden="1">
      <c r="A1015" s="1" t="s">
        <v>206</v>
      </c>
      <c r="B1015" s="1" t="s">
        <v>286</v>
      </c>
      <c r="C1015" s="1">
        <v>2021</v>
      </c>
      <c r="D1015" s="1" t="s">
        <v>55</v>
      </c>
      <c r="E1015" s="1">
        <v>39</v>
      </c>
      <c r="F1015" s="1" t="s">
        <v>50</v>
      </c>
      <c r="G1015" s="10">
        <v>1288</v>
      </c>
    </row>
    <row r="1016" spans="1:7" hidden="1">
      <c r="A1016" s="1" t="s">
        <v>206</v>
      </c>
      <c r="B1016" s="1" t="s">
        <v>286</v>
      </c>
      <c r="C1016" s="1">
        <v>2021</v>
      </c>
      <c r="D1016" s="1" t="s">
        <v>56</v>
      </c>
      <c r="E1016" s="1">
        <v>40</v>
      </c>
      <c r="F1016" s="1" t="s">
        <v>50</v>
      </c>
      <c r="G1016" s="10">
        <v>33600</v>
      </c>
    </row>
    <row r="1017" spans="1:7" hidden="1">
      <c r="A1017" s="1" t="s">
        <v>206</v>
      </c>
      <c r="B1017" s="1" t="s">
        <v>286</v>
      </c>
      <c r="C1017" s="1">
        <v>2021</v>
      </c>
      <c r="D1017" s="1" t="s">
        <v>57</v>
      </c>
      <c r="E1017" s="1">
        <v>41</v>
      </c>
      <c r="F1017" s="1" t="s">
        <v>50</v>
      </c>
      <c r="G1017" s="10">
        <v>97</v>
      </c>
    </row>
    <row r="1018" spans="1:7" hidden="1">
      <c r="A1018" s="1" t="s">
        <v>206</v>
      </c>
      <c r="B1018" s="1" t="s">
        <v>286</v>
      </c>
      <c r="C1018" s="1">
        <v>2021</v>
      </c>
      <c r="D1018" s="1" t="s">
        <v>58</v>
      </c>
      <c r="E1018" s="1">
        <v>42</v>
      </c>
      <c r="F1018" s="1" t="s">
        <v>50</v>
      </c>
      <c r="G1018" s="10">
        <v>128</v>
      </c>
    </row>
    <row r="1019" spans="1:7" hidden="1">
      <c r="A1019" s="1" t="s">
        <v>206</v>
      </c>
      <c r="B1019" s="1" t="s">
        <v>286</v>
      </c>
      <c r="C1019" s="1">
        <v>2021</v>
      </c>
      <c r="D1019" s="1" t="s">
        <v>59</v>
      </c>
      <c r="E1019" s="1">
        <v>43</v>
      </c>
      <c r="F1019" s="1" t="s">
        <v>50</v>
      </c>
      <c r="G1019" s="10">
        <v>42</v>
      </c>
    </row>
    <row r="1020" spans="1:7" hidden="1">
      <c r="A1020" s="1" t="s">
        <v>206</v>
      </c>
      <c r="B1020" s="1" t="s">
        <v>286</v>
      </c>
      <c r="C1020" s="1">
        <v>2021</v>
      </c>
      <c r="D1020" s="1" t="s">
        <v>60</v>
      </c>
      <c r="E1020" s="1">
        <v>44</v>
      </c>
      <c r="F1020" s="1" t="s">
        <v>48</v>
      </c>
      <c r="G1020" s="10">
        <v>13226</v>
      </c>
    </row>
    <row r="1021" spans="1:7" hidden="1">
      <c r="A1021" s="1" t="s">
        <v>206</v>
      </c>
      <c r="B1021" s="1" t="s">
        <v>286</v>
      </c>
      <c r="C1021" s="1">
        <v>2021</v>
      </c>
      <c r="D1021" s="1" t="s">
        <v>61</v>
      </c>
      <c r="E1021" s="1">
        <v>45</v>
      </c>
      <c r="F1021" s="1" t="s">
        <v>50</v>
      </c>
      <c r="G1021" s="10">
        <v>1680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7"/>
  <sheetViews>
    <sheetView zoomScale="116" zoomScaleNormal="116" workbookViewId="0">
      <selection activeCell="A8" sqref="A8"/>
    </sheetView>
  </sheetViews>
  <sheetFormatPr defaultRowHeight="15"/>
  <cols>
    <col min="1" max="1" width="93.85546875" customWidth="1"/>
    <col min="2" max="2" width="23.5703125" bestFit="1" customWidth="1"/>
  </cols>
  <sheetData>
    <row r="1" spans="1:2">
      <c r="A1" s="7" t="s">
        <v>300</v>
      </c>
      <c r="B1" s="8" t="s">
        <v>43</v>
      </c>
    </row>
    <row r="2" spans="1:2">
      <c r="A2" s="7" t="s">
        <v>301</v>
      </c>
      <c r="B2" s="8" t="s">
        <v>43</v>
      </c>
    </row>
    <row r="4" spans="1:2" ht="30">
      <c r="A4" s="7" t="s">
        <v>35</v>
      </c>
      <c r="B4" s="8" t="s">
        <v>83</v>
      </c>
    </row>
    <row r="5" spans="1:2" ht="30">
      <c r="A5" s="9" t="s">
        <v>47</v>
      </c>
      <c r="B5" s="13">
        <v>27477730</v>
      </c>
    </row>
    <row r="6" spans="1:2" ht="30">
      <c r="A6" s="9" t="s">
        <v>49</v>
      </c>
      <c r="B6" s="13">
        <v>154070329</v>
      </c>
    </row>
    <row r="7" spans="1:2" ht="30">
      <c r="A7" s="9" t="s">
        <v>51</v>
      </c>
      <c r="B7" s="13">
        <v>125207488</v>
      </c>
    </row>
    <row r="8" spans="1:2" ht="30">
      <c r="A8" s="9" t="s">
        <v>53</v>
      </c>
      <c r="B8" s="13">
        <v>423438</v>
      </c>
    </row>
    <row r="9" spans="1:2" ht="30">
      <c r="A9" s="9" t="s">
        <v>54</v>
      </c>
      <c r="B9" s="13">
        <v>381181</v>
      </c>
    </row>
    <row r="10" spans="1:2">
      <c r="A10" s="9" t="s">
        <v>55</v>
      </c>
      <c r="B10" s="13">
        <v>81686</v>
      </c>
    </row>
    <row r="11" spans="1:2">
      <c r="A11" s="9" t="s">
        <v>56</v>
      </c>
      <c r="B11" s="13">
        <v>276108</v>
      </c>
    </row>
    <row r="12" spans="1:2">
      <c r="A12" s="9" t="s">
        <v>57</v>
      </c>
      <c r="B12" s="13">
        <v>23387</v>
      </c>
    </row>
    <row r="13" spans="1:2" ht="75">
      <c r="A13" s="9" t="s">
        <v>58</v>
      </c>
      <c r="B13" s="13">
        <v>10898</v>
      </c>
    </row>
    <row r="14" spans="1:2" ht="45">
      <c r="A14" s="9" t="s">
        <v>59</v>
      </c>
      <c r="B14" s="13">
        <v>7648</v>
      </c>
    </row>
    <row r="15" spans="1:2" ht="30">
      <c r="A15" s="9" t="s">
        <v>60</v>
      </c>
      <c r="B15" s="13">
        <v>3563043</v>
      </c>
    </row>
    <row r="16" spans="1:2" ht="30">
      <c r="A16" s="9" t="s">
        <v>61</v>
      </c>
      <c r="B16" s="13">
        <v>363282</v>
      </c>
    </row>
    <row r="17" spans="1:2">
      <c r="A17" s="9" t="s">
        <v>36</v>
      </c>
      <c r="B17" s="13">
        <v>311886218</v>
      </c>
    </row>
  </sheetData>
  <pageMargins left="0.70866141732283472" right="0.70866141732283472" top="0.74803149606299213" bottom="0.74803149606299213" header="0.31496062992125984" footer="0.31496062992125984"/>
  <pageSetup paperSize="9" scale="64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41"/>
  <sheetViews>
    <sheetView workbookViewId="0">
      <selection activeCell="B361" sqref="B361"/>
    </sheetView>
  </sheetViews>
  <sheetFormatPr defaultRowHeight="15" outlineLevelCol="1"/>
  <cols>
    <col min="1" max="1" width="40.42578125" bestFit="1" customWidth="1"/>
    <col min="2" max="3" width="40.42578125" customWidth="1"/>
    <col min="4" max="4" width="80.7109375" customWidth="1" outlineLevel="1"/>
    <col min="5" max="5" width="11.5703125" customWidth="1" outlineLevel="1"/>
    <col min="6" max="6" width="21" style="10" customWidth="1"/>
    <col min="7" max="11" width="24.42578125" style="10" customWidth="1"/>
    <col min="12" max="13" width="24.42578125" style="10" customWidth="1" outlineLevel="1"/>
    <col min="15" max="15" width="11.7109375" style="10" customWidth="1"/>
    <col min="16" max="16" width="10.85546875" style="10" customWidth="1"/>
  </cols>
  <sheetData>
    <row r="1" spans="1:13" ht="30">
      <c r="A1" s="3" t="s">
        <v>301</v>
      </c>
      <c r="B1" s="3" t="s">
        <v>300</v>
      </c>
      <c r="C1" s="3" t="s">
        <v>273</v>
      </c>
      <c r="D1" s="3" t="s">
        <v>62</v>
      </c>
      <c r="E1" s="3" t="s">
        <v>2</v>
      </c>
      <c r="F1" s="11" t="s">
        <v>84</v>
      </c>
      <c r="G1" s="11" t="s">
        <v>85</v>
      </c>
      <c r="H1" s="11" t="s">
        <v>86</v>
      </c>
      <c r="I1" s="11" t="s">
        <v>87</v>
      </c>
      <c r="J1" s="11" t="s">
        <v>88</v>
      </c>
      <c r="K1" s="11" t="s">
        <v>89</v>
      </c>
      <c r="L1" s="11" t="s">
        <v>90</v>
      </c>
      <c r="M1" s="11" t="s">
        <v>91</v>
      </c>
    </row>
    <row r="2" spans="1:13" hidden="1">
      <c r="A2" s="1" t="s">
        <v>297</v>
      </c>
      <c r="B2" s="1" t="s">
        <v>296</v>
      </c>
      <c r="C2" s="1">
        <v>2021</v>
      </c>
      <c r="D2" s="1" t="s">
        <v>92</v>
      </c>
      <c r="E2" s="1">
        <v>46</v>
      </c>
      <c r="G2" s="10">
        <v>0</v>
      </c>
      <c r="H2" s="10">
        <v>5368</v>
      </c>
      <c r="L2" s="10">
        <v>0</v>
      </c>
    </row>
    <row r="3" spans="1:13" hidden="1">
      <c r="A3" s="1" t="s">
        <v>297</v>
      </c>
      <c r="B3" s="1" t="s">
        <v>296</v>
      </c>
      <c r="C3" s="1">
        <v>2021</v>
      </c>
      <c r="D3" s="1" t="s">
        <v>93</v>
      </c>
      <c r="E3" s="1">
        <v>47</v>
      </c>
      <c r="F3" s="10">
        <v>4</v>
      </c>
      <c r="G3" s="10">
        <v>0</v>
      </c>
      <c r="H3" s="10">
        <v>710</v>
      </c>
      <c r="I3" s="10">
        <v>0</v>
      </c>
      <c r="J3" s="10">
        <v>32193</v>
      </c>
      <c r="K3" s="10">
        <v>0</v>
      </c>
      <c r="L3" s="10">
        <v>0</v>
      </c>
      <c r="M3" s="10">
        <v>0</v>
      </c>
    </row>
    <row r="4" spans="1:13" hidden="1">
      <c r="A4" s="1" t="s">
        <v>297</v>
      </c>
      <c r="B4" s="1" t="s">
        <v>296</v>
      </c>
      <c r="C4" s="1">
        <v>2021</v>
      </c>
      <c r="D4" s="1" t="s">
        <v>94</v>
      </c>
      <c r="E4" s="1">
        <v>48</v>
      </c>
      <c r="F4" s="10">
        <v>1</v>
      </c>
      <c r="G4" s="10">
        <v>0</v>
      </c>
      <c r="H4" s="10">
        <v>32</v>
      </c>
      <c r="J4" s="10">
        <v>0</v>
      </c>
      <c r="K4" s="10">
        <v>0</v>
      </c>
      <c r="L4" s="10">
        <v>0</v>
      </c>
      <c r="M4" s="10">
        <v>0</v>
      </c>
    </row>
    <row r="5" spans="1:13" hidden="1">
      <c r="A5" s="1" t="s">
        <v>297</v>
      </c>
      <c r="B5" s="1" t="s">
        <v>296</v>
      </c>
      <c r="C5" s="1">
        <v>2021</v>
      </c>
      <c r="D5" s="1" t="s">
        <v>95</v>
      </c>
      <c r="E5" s="1">
        <v>49</v>
      </c>
      <c r="F5" s="10">
        <v>2</v>
      </c>
      <c r="H5" s="10">
        <v>70</v>
      </c>
      <c r="L5" s="10">
        <v>0</v>
      </c>
    </row>
    <row r="6" spans="1:13" hidden="1">
      <c r="A6" s="1" t="s">
        <v>291</v>
      </c>
      <c r="B6" s="1" t="s">
        <v>290</v>
      </c>
      <c r="C6" s="1">
        <v>2021</v>
      </c>
      <c r="D6" s="1" t="s">
        <v>92</v>
      </c>
      <c r="E6" s="1">
        <v>46</v>
      </c>
      <c r="F6" s="10">
        <v>21</v>
      </c>
      <c r="G6" s="10">
        <v>26</v>
      </c>
      <c r="H6" s="10">
        <v>4587</v>
      </c>
      <c r="I6" s="10">
        <v>184</v>
      </c>
      <c r="J6" s="10">
        <v>38500</v>
      </c>
      <c r="K6" s="10">
        <v>592</v>
      </c>
      <c r="L6" s="10">
        <v>1515621</v>
      </c>
      <c r="M6" s="10">
        <v>100000</v>
      </c>
    </row>
    <row r="7" spans="1:13" hidden="1">
      <c r="A7" s="1" t="s">
        <v>291</v>
      </c>
      <c r="B7" s="1" t="s">
        <v>290</v>
      </c>
      <c r="C7" s="1">
        <v>2021</v>
      </c>
      <c r="D7" s="1" t="s">
        <v>93</v>
      </c>
      <c r="E7" s="1">
        <v>47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idden="1">
      <c r="A8" s="1" t="s">
        <v>291</v>
      </c>
      <c r="B8" s="1" t="s">
        <v>290</v>
      </c>
      <c r="C8" s="1">
        <v>2021</v>
      </c>
      <c r="D8" s="1" t="s">
        <v>94</v>
      </c>
      <c r="E8" s="1">
        <v>48</v>
      </c>
      <c r="F8" s="10">
        <v>2</v>
      </c>
      <c r="G8" s="10">
        <v>0</v>
      </c>
      <c r="H8" s="10">
        <v>304</v>
      </c>
      <c r="J8" s="10">
        <v>7000</v>
      </c>
      <c r="K8" s="10">
        <v>3800</v>
      </c>
      <c r="L8" s="10">
        <v>0</v>
      </c>
      <c r="M8" s="10">
        <v>0</v>
      </c>
    </row>
    <row r="9" spans="1:13" hidden="1">
      <c r="A9" s="1" t="s">
        <v>291</v>
      </c>
      <c r="B9" s="1" t="s">
        <v>290</v>
      </c>
      <c r="C9" s="1">
        <v>2021</v>
      </c>
      <c r="D9" s="1" t="s">
        <v>95</v>
      </c>
      <c r="E9" s="1">
        <v>49</v>
      </c>
      <c r="F9" s="10">
        <v>0</v>
      </c>
      <c r="H9" s="10">
        <v>0</v>
      </c>
      <c r="L9" s="10">
        <v>0</v>
      </c>
    </row>
    <row r="10" spans="1:13" hidden="1">
      <c r="A10" s="1" t="s">
        <v>224</v>
      </c>
      <c r="B10" s="1" t="s">
        <v>290</v>
      </c>
      <c r="C10" s="1">
        <v>2021</v>
      </c>
      <c r="D10" s="1" t="s">
        <v>92</v>
      </c>
      <c r="E10" s="1">
        <v>46</v>
      </c>
      <c r="F10" s="10">
        <v>4</v>
      </c>
      <c r="G10" s="10">
        <v>78</v>
      </c>
      <c r="H10" s="10">
        <v>8500</v>
      </c>
      <c r="I10" s="10">
        <v>5928</v>
      </c>
      <c r="J10" s="10">
        <v>15500</v>
      </c>
      <c r="K10" s="10">
        <v>13866</v>
      </c>
      <c r="L10" s="10">
        <v>300000</v>
      </c>
      <c r="M10" s="10">
        <v>275000</v>
      </c>
    </row>
    <row r="11" spans="1:13" hidden="1">
      <c r="A11" s="1" t="s">
        <v>224</v>
      </c>
      <c r="B11" s="1" t="s">
        <v>290</v>
      </c>
      <c r="C11" s="1">
        <v>2021</v>
      </c>
      <c r="D11" s="1" t="s">
        <v>93</v>
      </c>
      <c r="E11" s="1">
        <v>47</v>
      </c>
      <c r="F11" s="10">
        <v>12</v>
      </c>
      <c r="G11" s="10">
        <v>141</v>
      </c>
      <c r="H11" s="10">
        <v>1800</v>
      </c>
      <c r="I11" s="10">
        <v>11952</v>
      </c>
      <c r="J11" s="10">
        <v>1000</v>
      </c>
      <c r="K11" s="10">
        <v>51558</v>
      </c>
      <c r="L11" s="10">
        <v>2802000</v>
      </c>
      <c r="M11" s="10">
        <v>403500</v>
      </c>
    </row>
    <row r="12" spans="1:13" hidden="1">
      <c r="A12" s="1" t="s">
        <v>224</v>
      </c>
      <c r="B12" s="1" t="s">
        <v>290</v>
      </c>
      <c r="C12" s="1">
        <v>2021</v>
      </c>
      <c r="D12" s="1" t="s">
        <v>94</v>
      </c>
      <c r="E12" s="1">
        <v>48</v>
      </c>
      <c r="F12" s="10">
        <v>5</v>
      </c>
      <c r="G12" s="10">
        <v>24</v>
      </c>
      <c r="H12" s="10">
        <v>2893</v>
      </c>
      <c r="J12" s="10">
        <v>4880</v>
      </c>
      <c r="K12" s="10">
        <v>2962</v>
      </c>
      <c r="L12" s="10">
        <v>0</v>
      </c>
      <c r="M12" s="10">
        <v>5000</v>
      </c>
    </row>
    <row r="13" spans="1:13" hidden="1">
      <c r="A13" s="1" t="s">
        <v>224</v>
      </c>
      <c r="B13" s="1" t="s">
        <v>290</v>
      </c>
      <c r="C13" s="1">
        <v>2021</v>
      </c>
      <c r="D13" s="1" t="s">
        <v>95</v>
      </c>
      <c r="E13" s="1">
        <v>49</v>
      </c>
      <c r="F13" s="10">
        <v>52</v>
      </c>
      <c r="H13" s="10">
        <v>1627</v>
      </c>
      <c r="L13" s="10">
        <v>0</v>
      </c>
    </row>
    <row r="14" spans="1:13">
      <c r="A14" s="1" t="s">
        <v>233</v>
      </c>
      <c r="B14" s="1" t="s">
        <v>274</v>
      </c>
      <c r="C14" s="1">
        <v>2021</v>
      </c>
      <c r="D14" s="1" t="s">
        <v>92</v>
      </c>
      <c r="E14" s="1">
        <v>46</v>
      </c>
      <c r="F14" s="10">
        <v>21</v>
      </c>
      <c r="G14" s="10">
        <v>38</v>
      </c>
      <c r="H14" s="10">
        <v>2701</v>
      </c>
      <c r="I14" s="10">
        <v>7453</v>
      </c>
      <c r="J14" s="10">
        <v>11565</v>
      </c>
      <c r="K14" s="10">
        <v>19015</v>
      </c>
      <c r="L14" s="10">
        <v>180000</v>
      </c>
      <c r="M14" s="10">
        <v>66000</v>
      </c>
    </row>
    <row r="15" spans="1:13">
      <c r="A15" s="1" t="s">
        <v>233</v>
      </c>
      <c r="B15" s="1" t="s">
        <v>274</v>
      </c>
      <c r="C15" s="1">
        <v>2021</v>
      </c>
      <c r="D15" s="1" t="s">
        <v>93</v>
      </c>
      <c r="E15" s="1">
        <v>47</v>
      </c>
      <c r="F15" s="10">
        <v>58</v>
      </c>
      <c r="G15" s="10">
        <v>599</v>
      </c>
      <c r="H15" s="10">
        <v>1837</v>
      </c>
      <c r="I15" s="10">
        <v>10862</v>
      </c>
      <c r="J15" s="10">
        <v>23298</v>
      </c>
      <c r="K15" s="10">
        <v>27070</v>
      </c>
      <c r="L15" s="10">
        <v>0</v>
      </c>
      <c r="M15" s="10">
        <v>179836</v>
      </c>
    </row>
    <row r="16" spans="1:13">
      <c r="A16" s="1" t="s">
        <v>233</v>
      </c>
      <c r="B16" s="1" t="s">
        <v>274</v>
      </c>
      <c r="C16" s="1">
        <v>2021</v>
      </c>
      <c r="D16" s="1" t="s">
        <v>94</v>
      </c>
      <c r="E16" s="1">
        <v>48</v>
      </c>
      <c r="F16" s="10">
        <v>3</v>
      </c>
      <c r="G16" s="10">
        <v>13</v>
      </c>
      <c r="H16" s="10">
        <v>65</v>
      </c>
      <c r="J16" s="10">
        <v>3718</v>
      </c>
      <c r="K16" s="10">
        <v>4751</v>
      </c>
      <c r="L16" s="10">
        <v>0</v>
      </c>
      <c r="M16" s="10">
        <v>0</v>
      </c>
    </row>
    <row r="17" spans="1:16">
      <c r="A17" s="1" t="s">
        <v>233</v>
      </c>
      <c r="B17" s="1" t="s">
        <v>274</v>
      </c>
      <c r="C17" s="1">
        <v>2021</v>
      </c>
      <c r="D17" s="1" t="s">
        <v>95</v>
      </c>
      <c r="E17" s="1">
        <v>49</v>
      </c>
      <c r="F17" s="10">
        <v>2</v>
      </c>
      <c r="H17" s="10">
        <v>125</v>
      </c>
      <c r="L17" s="10">
        <v>0</v>
      </c>
    </row>
    <row r="18" spans="1:16" hidden="1">
      <c r="A18" s="1" t="s">
        <v>198</v>
      </c>
      <c r="B18" s="1" t="s">
        <v>283</v>
      </c>
      <c r="C18" s="1">
        <v>2021</v>
      </c>
      <c r="D18" s="1" t="s">
        <v>92</v>
      </c>
      <c r="E18" s="1">
        <v>46</v>
      </c>
      <c r="F18" s="10">
        <v>24</v>
      </c>
      <c r="G18" s="10">
        <v>5</v>
      </c>
      <c r="H18" s="10">
        <v>3556</v>
      </c>
      <c r="I18" s="10">
        <v>290</v>
      </c>
      <c r="J18" s="10">
        <v>99818</v>
      </c>
      <c r="K18" s="10">
        <v>1783</v>
      </c>
      <c r="L18" s="10">
        <v>22962255</v>
      </c>
      <c r="M18" s="10">
        <v>841536</v>
      </c>
      <c r="O18" s="21">
        <v>66339</v>
      </c>
      <c r="P18" s="10">
        <v>2004</v>
      </c>
    </row>
    <row r="19" spans="1:16" hidden="1">
      <c r="A19" s="1" t="s">
        <v>198</v>
      </c>
      <c r="B19" s="1" t="s">
        <v>283</v>
      </c>
      <c r="C19" s="1">
        <v>2021</v>
      </c>
      <c r="D19" s="1" t="s">
        <v>93</v>
      </c>
      <c r="E19" s="1">
        <v>47</v>
      </c>
      <c r="F19" s="10">
        <v>28</v>
      </c>
      <c r="G19" s="10">
        <v>306</v>
      </c>
      <c r="H19" s="10">
        <v>2895</v>
      </c>
      <c r="I19" s="10">
        <v>310225</v>
      </c>
      <c r="J19" s="10">
        <v>27892</v>
      </c>
      <c r="K19" s="10">
        <v>79971</v>
      </c>
      <c r="L19" s="10">
        <v>7174458</v>
      </c>
      <c r="M19" s="10">
        <v>5180817</v>
      </c>
      <c r="O19" s="10">
        <v>28213</v>
      </c>
      <c r="P19" s="10">
        <v>67602</v>
      </c>
    </row>
    <row r="20" spans="1:16" hidden="1">
      <c r="A20" s="1" t="s">
        <v>198</v>
      </c>
      <c r="B20" s="1" t="s">
        <v>283</v>
      </c>
      <c r="C20" s="1">
        <v>2021</v>
      </c>
      <c r="D20" s="1" t="s">
        <v>94</v>
      </c>
      <c r="E20" s="1">
        <v>48</v>
      </c>
      <c r="F20" s="10">
        <v>0</v>
      </c>
      <c r="G20" s="10">
        <v>18</v>
      </c>
      <c r="H20" s="10">
        <v>1005</v>
      </c>
      <c r="J20" s="10">
        <v>540</v>
      </c>
      <c r="K20" s="10">
        <v>745</v>
      </c>
    </row>
    <row r="21" spans="1:16" hidden="1">
      <c r="A21" s="1" t="s">
        <v>198</v>
      </c>
      <c r="B21" s="1" t="s">
        <v>283</v>
      </c>
      <c r="C21" s="1">
        <v>2021</v>
      </c>
      <c r="D21" s="1" t="s">
        <v>95</v>
      </c>
      <c r="E21" s="1">
        <v>49</v>
      </c>
      <c r="F21" s="10">
        <v>1</v>
      </c>
      <c r="H21" s="10">
        <v>26</v>
      </c>
    </row>
    <row r="22" spans="1:16">
      <c r="A22" s="1" t="s">
        <v>271</v>
      </c>
      <c r="B22" s="1" t="s">
        <v>296</v>
      </c>
      <c r="C22" s="1">
        <v>2021</v>
      </c>
      <c r="D22" s="1" t="s">
        <v>92</v>
      </c>
      <c r="E22" s="1">
        <v>46</v>
      </c>
      <c r="F22" s="10">
        <v>29</v>
      </c>
      <c r="G22" s="10">
        <v>30</v>
      </c>
      <c r="H22" s="10">
        <v>33498</v>
      </c>
      <c r="I22" s="10">
        <v>6876</v>
      </c>
      <c r="J22" s="10">
        <v>15500</v>
      </c>
      <c r="K22" s="10">
        <v>14381</v>
      </c>
    </row>
    <row r="23" spans="1:16">
      <c r="A23" s="1" t="s">
        <v>271</v>
      </c>
      <c r="B23" s="1" t="s">
        <v>296</v>
      </c>
      <c r="C23" s="1">
        <v>2021</v>
      </c>
      <c r="D23" s="1" t="s">
        <v>93</v>
      </c>
      <c r="E23" s="1">
        <v>47</v>
      </c>
      <c r="F23" s="10">
        <v>79</v>
      </c>
      <c r="G23" s="10">
        <v>51</v>
      </c>
      <c r="H23" s="10">
        <v>9344</v>
      </c>
      <c r="I23" s="10">
        <v>6778</v>
      </c>
      <c r="J23" s="10">
        <v>14148</v>
      </c>
      <c r="K23" s="10">
        <v>13152</v>
      </c>
    </row>
    <row r="24" spans="1:16">
      <c r="A24" s="1" t="s">
        <v>271</v>
      </c>
      <c r="B24" s="1" t="s">
        <v>296</v>
      </c>
      <c r="C24" s="1">
        <v>2021</v>
      </c>
      <c r="D24" s="1" t="s">
        <v>94</v>
      </c>
      <c r="E24" s="1">
        <v>48</v>
      </c>
      <c r="F24" s="10">
        <v>3</v>
      </c>
      <c r="G24" s="10">
        <v>6</v>
      </c>
      <c r="H24" s="10">
        <v>108</v>
      </c>
      <c r="J24" s="10">
        <v>10000</v>
      </c>
      <c r="K24" s="10">
        <v>7112</v>
      </c>
      <c r="M24" s="10">
        <v>30000</v>
      </c>
    </row>
    <row r="25" spans="1:16">
      <c r="A25" s="1" t="s">
        <v>271</v>
      </c>
      <c r="B25" s="1" t="s">
        <v>296</v>
      </c>
      <c r="C25" s="1">
        <v>2021</v>
      </c>
      <c r="D25" s="1" t="s">
        <v>95</v>
      </c>
      <c r="E25" s="1">
        <v>49</v>
      </c>
    </row>
    <row r="26" spans="1:16" hidden="1">
      <c r="A26" s="1" t="s">
        <v>278</v>
      </c>
      <c r="B26" s="1" t="s">
        <v>277</v>
      </c>
      <c r="C26" s="1">
        <v>2021</v>
      </c>
      <c r="D26" s="1" t="s">
        <v>92</v>
      </c>
      <c r="E26" s="1">
        <v>46</v>
      </c>
      <c r="F26" s="10">
        <v>11</v>
      </c>
      <c r="G26" s="10">
        <v>277</v>
      </c>
      <c r="H26" s="10">
        <v>247445</v>
      </c>
      <c r="I26" s="10">
        <v>112762</v>
      </c>
      <c r="J26" s="10">
        <v>326220</v>
      </c>
      <c r="K26" s="10">
        <v>198145</v>
      </c>
      <c r="L26" s="10">
        <v>25619362</v>
      </c>
      <c r="M26" s="10">
        <v>4246113</v>
      </c>
      <c r="O26" s="22">
        <v>322020</v>
      </c>
      <c r="P26" s="22">
        <v>188130</v>
      </c>
    </row>
    <row r="27" spans="1:16" hidden="1">
      <c r="A27" s="1" t="s">
        <v>278</v>
      </c>
      <c r="B27" s="1" t="s">
        <v>277</v>
      </c>
      <c r="C27" s="1">
        <v>2021</v>
      </c>
      <c r="D27" s="1" t="s">
        <v>93</v>
      </c>
      <c r="E27" s="1">
        <v>47</v>
      </c>
      <c r="F27" s="10">
        <v>20</v>
      </c>
      <c r="G27" s="10">
        <v>262</v>
      </c>
      <c r="H27" s="10">
        <v>8870</v>
      </c>
      <c r="I27" s="10">
        <v>36269</v>
      </c>
      <c r="J27" s="10">
        <v>12600</v>
      </c>
      <c r="K27" s="10">
        <v>124881</v>
      </c>
      <c r="L27" s="10">
        <v>2305890</v>
      </c>
      <c r="M27" s="10">
        <v>455388</v>
      </c>
      <c r="O27" s="22">
        <v>12511</v>
      </c>
      <c r="P27" s="22">
        <v>92264</v>
      </c>
    </row>
    <row r="28" spans="1:16" hidden="1">
      <c r="A28" s="1" t="s">
        <v>278</v>
      </c>
      <c r="B28" s="1" t="s">
        <v>277</v>
      </c>
      <c r="C28" s="1">
        <v>2021</v>
      </c>
      <c r="D28" s="1" t="s">
        <v>94</v>
      </c>
      <c r="E28" s="1">
        <v>48</v>
      </c>
      <c r="F28" s="10">
        <v>4</v>
      </c>
      <c r="G28" s="10">
        <v>27</v>
      </c>
      <c r="H28" s="10">
        <v>5400</v>
      </c>
      <c r="J28" s="10">
        <v>70</v>
      </c>
      <c r="K28" s="10">
        <v>18880</v>
      </c>
      <c r="L28" s="10">
        <v>0</v>
      </c>
      <c r="M28" s="10">
        <v>0</v>
      </c>
    </row>
    <row r="29" spans="1:16" hidden="1">
      <c r="A29" s="1" t="s">
        <v>278</v>
      </c>
      <c r="B29" s="1" t="s">
        <v>277</v>
      </c>
      <c r="C29" s="1">
        <v>2021</v>
      </c>
      <c r="D29" s="1" t="s">
        <v>95</v>
      </c>
      <c r="E29" s="1">
        <v>49</v>
      </c>
      <c r="F29" s="10">
        <v>30</v>
      </c>
      <c r="H29" s="10">
        <v>71</v>
      </c>
      <c r="L29" s="10">
        <v>0</v>
      </c>
    </row>
    <row r="30" spans="1:16" hidden="1">
      <c r="A30" s="1" t="s">
        <v>181</v>
      </c>
      <c r="B30" s="1" t="s">
        <v>295</v>
      </c>
      <c r="C30" s="1">
        <v>2021</v>
      </c>
      <c r="D30" s="1" t="s">
        <v>92</v>
      </c>
      <c r="E30" s="1">
        <v>46</v>
      </c>
      <c r="F30" s="10">
        <v>12</v>
      </c>
      <c r="G30" s="10">
        <v>276</v>
      </c>
      <c r="H30" s="10">
        <v>23422</v>
      </c>
      <c r="I30" s="10">
        <v>28754</v>
      </c>
      <c r="J30" s="10">
        <v>17065</v>
      </c>
      <c r="K30" s="10">
        <v>54323</v>
      </c>
      <c r="L30" s="10">
        <v>37042083</v>
      </c>
      <c r="M30" s="10">
        <v>576543</v>
      </c>
    </row>
    <row r="31" spans="1:16" hidden="1">
      <c r="A31" s="1" t="s">
        <v>181</v>
      </c>
      <c r="B31" s="1" t="s">
        <v>295</v>
      </c>
      <c r="C31" s="1">
        <v>2021</v>
      </c>
      <c r="D31" s="1" t="s">
        <v>93</v>
      </c>
      <c r="E31" s="1">
        <v>47</v>
      </c>
      <c r="F31" s="10">
        <v>16</v>
      </c>
      <c r="G31" s="10">
        <v>198</v>
      </c>
      <c r="H31" s="10">
        <v>8765</v>
      </c>
      <c r="I31" s="10">
        <v>26543</v>
      </c>
      <c r="J31" s="10">
        <v>21071</v>
      </c>
      <c r="K31" s="10">
        <v>64875</v>
      </c>
      <c r="L31" s="10">
        <v>52377</v>
      </c>
      <c r="M31" s="10">
        <v>325050</v>
      </c>
    </row>
    <row r="32" spans="1:16" hidden="1">
      <c r="A32" s="1" t="s">
        <v>181</v>
      </c>
      <c r="B32" s="1" t="s">
        <v>295</v>
      </c>
      <c r="C32" s="1">
        <v>2021</v>
      </c>
      <c r="D32" s="1" t="s">
        <v>94</v>
      </c>
      <c r="E32" s="1">
        <v>48</v>
      </c>
      <c r="F32" s="10">
        <v>7</v>
      </c>
      <c r="G32" s="10">
        <v>19</v>
      </c>
      <c r="H32" s="10">
        <v>1037</v>
      </c>
      <c r="J32" s="10">
        <v>451</v>
      </c>
      <c r="K32" s="10">
        <v>23654</v>
      </c>
      <c r="L32" s="10">
        <v>0</v>
      </c>
      <c r="M32" s="10">
        <v>0</v>
      </c>
    </row>
    <row r="33" spans="1:16" hidden="1">
      <c r="A33" s="1" t="s">
        <v>181</v>
      </c>
      <c r="B33" s="1" t="s">
        <v>295</v>
      </c>
      <c r="C33" s="1">
        <v>2021</v>
      </c>
      <c r="D33" s="1" t="s">
        <v>95</v>
      </c>
      <c r="E33" s="1">
        <v>49</v>
      </c>
      <c r="F33" s="10">
        <v>13</v>
      </c>
      <c r="H33" s="10">
        <v>305</v>
      </c>
      <c r="L33" s="10">
        <v>0</v>
      </c>
    </row>
    <row r="34" spans="1:16" hidden="1">
      <c r="A34" s="1" t="s">
        <v>182</v>
      </c>
      <c r="B34" s="1" t="s">
        <v>295</v>
      </c>
      <c r="C34" s="1">
        <v>2021</v>
      </c>
      <c r="D34" s="1" t="s">
        <v>92</v>
      </c>
      <c r="E34" s="1">
        <v>46</v>
      </c>
      <c r="F34" s="10">
        <v>17</v>
      </c>
      <c r="G34" s="10">
        <v>51</v>
      </c>
      <c r="H34" s="10">
        <v>3720</v>
      </c>
      <c r="I34" s="10">
        <v>80226</v>
      </c>
      <c r="J34" s="10">
        <v>27195</v>
      </c>
      <c r="K34" s="10">
        <v>90086</v>
      </c>
      <c r="L34" s="10">
        <v>10490026</v>
      </c>
      <c r="M34" s="10">
        <v>148000</v>
      </c>
      <c r="O34" s="10">
        <v>26940</v>
      </c>
      <c r="P34" s="10">
        <v>88751</v>
      </c>
    </row>
    <row r="35" spans="1:16" hidden="1">
      <c r="A35" s="1" t="s">
        <v>182</v>
      </c>
      <c r="B35" s="1" t="s">
        <v>295</v>
      </c>
      <c r="C35" s="1">
        <v>2021</v>
      </c>
      <c r="D35" s="1" t="s">
        <v>93</v>
      </c>
      <c r="E35" s="1">
        <v>47</v>
      </c>
      <c r="F35" s="10">
        <v>133</v>
      </c>
      <c r="G35" s="10">
        <v>56</v>
      </c>
      <c r="H35" s="10">
        <v>4261</v>
      </c>
      <c r="I35" s="10">
        <v>6324</v>
      </c>
      <c r="J35" s="10">
        <v>11009</v>
      </c>
      <c r="K35" s="10">
        <v>4570</v>
      </c>
      <c r="L35" s="10">
        <v>9259973</v>
      </c>
      <c r="M35" s="10">
        <v>203586</v>
      </c>
      <c r="O35" s="10">
        <v>10540</v>
      </c>
      <c r="P35" s="10">
        <v>4205</v>
      </c>
    </row>
    <row r="36" spans="1:16" hidden="1">
      <c r="A36" s="1" t="s">
        <v>182</v>
      </c>
      <c r="B36" s="1" t="s">
        <v>295</v>
      </c>
      <c r="C36" s="1">
        <v>2021</v>
      </c>
      <c r="D36" s="1" t="s">
        <v>94</v>
      </c>
      <c r="E36" s="1">
        <v>48</v>
      </c>
      <c r="F36" s="10">
        <v>2</v>
      </c>
      <c r="G36" s="10">
        <v>22</v>
      </c>
      <c r="H36" s="10">
        <v>128</v>
      </c>
      <c r="J36" s="10">
        <v>1005</v>
      </c>
      <c r="K36" s="10">
        <v>3744</v>
      </c>
      <c r="L36" s="10">
        <v>0</v>
      </c>
      <c r="M36" s="10">
        <v>82000</v>
      </c>
    </row>
    <row r="37" spans="1:16" hidden="1">
      <c r="A37" s="1" t="s">
        <v>182</v>
      </c>
      <c r="B37" s="1" t="s">
        <v>295</v>
      </c>
      <c r="C37" s="1">
        <v>2021</v>
      </c>
      <c r="D37" s="1" t="s">
        <v>95</v>
      </c>
      <c r="E37" s="1">
        <v>49</v>
      </c>
      <c r="F37" s="10">
        <v>9</v>
      </c>
      <c r="H37" s="10">
        <v>296</v>
      </c>
      <c r="L37" s="10">
        <v>0</v>
      </c>
    </row>
    <row r="38" spans="1:16" hidden="1">
      <c r="A38" s="1" t="s">
        <v>275</v>
      </c>
      <c r="B38" s="1" t="s">
        <v>274</v>
      </c>
      <c r="C38" s="1">
        <v>2021</v>
      </c>
      <c r="D38" s="1" t="s">
        <v>92</v>
      </c>
      <c r="E38" s="1">
        <v>46</v>
      </c>
      <c r="F38" s="10">
        <v>2</v>
      </c>
      <c r="G38" s="10">
        <v>5</v>
      </c>
      <c r="H38" s="10">
        <v>380</v>
      </c>
      <c r="I38" s="10">
        <v>900</v>
      </c>
      <c r="J38" s="10">
        <v>300</v>
      </c>
      <c r="K38" s="10">
        <v>500</v>
      </c>
    </row>
    <row r="39" spans="1:16" hidden="1">
      <c r="A39" s="1" t="s">
        <v>275</v>
      </c>
      <c r="B39" s="1" t="s">
        <v>274</v>
      </c>
      <c r="C39" s="1">
        <v>2021</v>
      </c>
      <c r="D39" s="1" t="s">
        <v>93</v>
      </c>
      <c r="E39" s="1">
        <v>47</v>
      </c>
      <c r="F39" s="10">
        <v>2</v>
      </c>
      <c r="G39" s="10">
        <v>8</v>
      </c>
      <c r="H39" s="10">
        <v>200</v>
      </c>
      <c r="I39" s="10">
        <v>950</v>
      </c>
      <c r="J39" s="10">
        <v>200</v>
      </c>
      <c r="K39" s="10">
        <v>1050</v>
      </c>
    </row>
    <row r="40" spans="1:16" hidden="1">
      <c r="A40" s="1" t="s">
        <v>275</v>
      </c>
      <c r="B40" s="1" t="s">
        <v>274</v>
      </c>
      <c r="C40" s="1">
        <v>2021</v>
      </c>
      <c r="D40" s="1" t="s">
        <v>94</v>
      </c>
      <c r="E40" s="1">
        <v>48</v>
      </c>
      <c r="F40" s="10">
        <v>1</v>
      </c>
      <c r="G40" s="10">
        <v>1</v>
      </c>
      <c r="H40" s="10">
        <v>120</v>
      </c>
    </row>
    <row r="41" spans="1:16" hidden="1">
      <c r="A41" s="1" t="s">
        <v>275</v>
      </c>
      <c r="B41" s="1" t="s">
        <v>274</v>
      </c>
      <c r="C41" s="1">
        <v>2021</v>
      </c>
      <c r="D41" s="1" t="s">
        <v>95</v>
      </c>
      <c r="E41" s="1">
        <v>49</v>
      </c>
      <c r="F41" s="10">
        <v>1</v>
      </c>
    </row>
    <row r="42" spans="1:16" hidden="1">
      <c r="A42" s="1" t="s">
        <v>183</v>
      </c>
      <c r="B42" s="1" t="s">
        <v>295</v>
      </c>
      <c r="C42" s="1">
        <v>2021</v>
      </c>
      <c r="D42" s="1" t="s">
        <v>92</v>
      </c>
      <c r="E42" s="1">
        <v>46</v>
      </c>
      <c r="F42" s="10">
        <v>21</v>
      </c>
      <c r="G42" s="10">
        <v>64</v>
      </c>
      <c r="H42" s="10">
        <v>90</v>
      </c>
      <c r="I42" s="10">
        <v>4148</v>
      </c>
      <c r="J42" s="10">
        <v>79</v>
      </c>
      <c r="K42" s="10">
        <v>21297</v>
      </c>
      <c r="L42" s="10">
        <v>2200000</v>
      </c>
      <c r="M42" s="10">
        <v>229740</v>
      </c>
      <c r="O42" s="10">
        <v>9450</v>
      </c>
      <c r="P42" s="10">
        <v>12311</v>
      </c>
    </row>
    <row r="43" spans="1:16" hidden="1">
      <c r="A43" s="1" t="s">
        <v>183</v>
      </c>
      <c r="B43" s="1" t="s">
        <v>295</v>
      </c>
      <c r="C43" s="1">
        <v>2021</v>
      </c>
      <c r="D43" s="1" t="s">
        <v>93</v>
      </c>
      <c r="E43" s="1">
        <v>47</v>
      </c>
      <c r="F43" s="10">
        <v>82</v>
      </c>
      <c r="G43" s="10">
        <v>294</v>
      </c>
      <c r="H43" s="10">
        <v>1643</v>
      </c>
      <c r="I43" s="10">
        <v>15977</v>
      </c>
      <c r="J43" s="10">
        <v>9384</v>
      </c>
      <c r="K43" s="10">
        <v>96072</v>
      </c>
      <c r="L43" s="10">
        <v>0</v>
      </c>
      <c r="M43" s="10">
        <v>967000</v>
      </c>
      <c r="O43" s="10">
        <v>9384</v>
      </c>
      <c r="P43" s="10">
        <v>88987</v>
      </c>
    </row>
    <row r="44" spans="1:16" hidden="1">
      <c r="A44" s="1" t="s">
        <v>183</v>
      </c>
      <c r="B44" s="1" t="s">
        <v>295</v>
      </c>
      <c r="C44" s="1">
        <v>2021</v>
      </c>
      <c r="D44" s="1" t="s">
        <v>94</v>
      </c>
      <c r="E44" s="1">
        <v>48</v>
      </c>
      <c r="F44" s="10">
        <v>4</v>
      </c>
      <c r="G44" s="10">
        <v>17</v>
      </c>
      <c r="H44" s="10">
        <v>43</v>
      </c>
      <c r="J44" s="10">
        <v>5</v>
      </c>
      <c r="K44" s="10">
        <v>4164</v>
      </c>
      <c r="L44" s="10">
        <v>0</v>
      </c>
      <c r="M44" s="10">
        <v>0</v>
      </c>
    </row>
    <row r="45" spans="1:16" hidden="1">
      <c r="A45" s="1" t="s">
        <v>183</v>
      </c>
      <c r="B45" s="1" t="s">
        <v>295</v>
      </c>
      <c r="C45" s="1">
        <v>2021</v>
      </c>
      <c r="D45" s="1" t="s">
        <v>95</v>
      </c>
      <c r="E45" s="1">
        <v>49</v>
      </c>
      <c r="F45" s="10">
        <v>3</v>
      </c>
      <c r="H45" s="10">
        <v>40</v>
      </c>
      <c r="L45" s="10">
        <v>0</v>
      </c>
    </row>
    <row r="46" spans="1:16" hidden="1">
      <c r="A46" s="1" t="s">
        <v>210</v>
      </c>
      <c r="B46" s="1" t="s">
        <v>296</v>
      </c>
      <c r="C46" s="1">
        <v>2021</v>
      </c>
      <c r="D46" s="1" t="s">
        <v>92</v>
      </c>
      <c r="E46" s="1">
        <v>46</v>
      </c>
      <c r="F46" s="10">
        <v>21</v>
      </c>
      <c r="G46" s="10">
        <v>0</v>
      </c>
      <c r="H46" s="10">
        <v>31606</v>
      </c>
      <c r="I46" s="10">
        <v>0</v>
      </c>
      <c r="J46" s="10">
        <v>67056</v>
      </c>
      <c r="K46" s="10">
        <v>0</v>
      </c>
      <c r="L46" s="10">
        <v>1675500</v>
      </c>
      <c r="M46" s="10">
        <v>0</v>
      </c>
    </row>
    <row r="47" spans="1:16" hidden="1">
      <c r="A47" s="1" t="s">
        <v>210</v>
      </c>
      <c r="B47" s="1" t="s">
        <v>296</v>
      </c>
      <c r="C47" s="1">
        <v>2021</v>
      </c>
      <c r="D47" s="1" t="s">
        <v>93</v>
      </c>
      <c r="E47" s="1">
        <v>47</v>
      </c>
      <c r="F47" s="10">
        <v>12</v>
      </c>
      <c r="G47" s="10">
        <v>178</v>
      </c>
      <c r="H47" s="10">
        <v>22748</v>
      </c>
      <c r="I47" s="10">
        <v>10585</v>
      </c>
      <c r="J47" s="10">
        <v>50636</v>
      </c>
      <c r="K47" s="10">
        <v>38845</v>
      </c>
      <c r="L47" s="10">
        <v>0</v>
      </c>
      <c r="M47" s="10">
        <v>0</v>
      </c>
    </row>
    <row r="48" spans="1:16" hidden="1">
      <c r="A48" s="1" t="s">
        <v>210</v>
      </c>
      <c r="B48" s="1" t="s">
        <v>296</v>
      </c>
      <c r="C48" s="1">
        <v>2021</v>
      </c>
      <c r="D48" s="1" t="s">
        <v>94</v>
      </c>
      <c r="E48" s="1">
        <v>48</v>
      </c>
      <c r="F48" s="10">
        <v>4</v>
      </c>
      <c r="G48" s="10">
        <v>15</v>
      </c>
      <c r="H48" s="10">
        <v>80</v>
      </c>
      <c r="J48" s="10">
        <v>1230</v>
      </c>
      <c r="K48" s="10">
        <v>5955</v>
      </c>
      <c r="L48" s="10">
        <v>0</v>
      </c>
      <c r="M48" s="10">
        <v>0</v>
      </c>
    </row>
    <row r="49" spans="1:13" hidden="1">
      <c r="A49" s="1" t="s">
        <v>210</v>
      </c>
      <c r="B49" s="1" t="s">
        <v>296</v>
      </c>
      <c r="C49" s="1">
        <v>2021</v>
      </c>
      <c r="D49" s="1" t="s">
        <v>95</v>
      </c>
      <c r="E49" s="1">
        <v>49</v>
      </c>
      <c r="F49" s="10">
        <v>0</v>
      </c>
      <c r="H49" s="10">
        <v>0</v>
      </c>
      <c r="L49" s="10">
        <v>0</v>
      </c>
    </row>
    <row r="50" spans="1:13" hidden="1">
      <c r="A50" s="1" t="s">
        <v>199</v>
      </c>
      <c r="B50" s="1" t="s">
        <v>283</v>
      </c>
      <c r="C50" s="1">
        <v>2021</v>
      </c>
      <c r="D50" s="1" t="s">
        <v>92</v>
      </c>
      <c r="E50" s="1">
        <v>46</v>
      </c>
      <c r="F50" s="10">
        <v>13</v>
      </c>
      <c r="H50" s="10">
        <v>250</v>
      </c>
      <c r="J50" s="10">
        <v>2365</v>
      </c>
      <c r="L50" s="10">
        <v>4951967</v>
      </c>
    </row>
    <row r="51" spans="1:13" hidden="1">
      <c r="A51" s="1" t="s">
        <v>199</v>
      </c>
      <c r="B51" s="1" t="s">
        <v>283</v>
      </c>
      <c r="C51" s="1">
        <v>2021</v>
      </c>
      <c r="D51" s="1" t="s">
        <v>93</v>
      </c>
      <c r="E51" s="1">
        <v>47</v>
      </c>
      <c r="F51" s="10">
        <v>26</v>
      </c>
      <c r="G51" s="10">
        <v>338</v>
      </c>
      <c r="H51" s="10">
        <v>2434</v>
      </c>
      <c r="I51" s="10">
        <v>42858</v>
      </c>
      <c r="J51" s="10">
        <v>17649</v>
      </c>
      <c r="K51" s="10">
        <v>67018</v>
      </c>
      <c r="L51" s="10">
        <v>980192</v>
      </c>
      <c r="M51" s="10">
        <v>67500</v>
      </c>
    </row>
    <row r="52" spans="1:13" hidden="1">
      <c r="A52" s="1" t="s">
        <v>199</v>
      </c>
      <c r="B52" s="1" t="s">
        <v>283</v>
      </c>
      <c r="C52" s="1">
        <v>2021</v>
      </c>
      <c r="D52" s="1" t="s">
        <v>94</v>
      </c>
      <c r="E52" s="1">
        <v>48</v>
      </c>
      <c r="F52" s="10">
        <v>1</v>
      </c>
      <c r="G52" s="10">
        <v>9</v>
      </c>
      <c r="H52" s="10">
        <v>46</v>
      </c>
      <c r="K52" s="10">
        <v>3247</v>
      </c>
    </row>
    <row r="53" spans="1:13" hidden="1">
      <c r="A53" s="1" t="s">
        <v>199</v>
      </c>
      <c r="B53" s="1" t="s">
        <v>283</v>
      </c>
      <c r="C53" s="1">
        <v>2021</v>
      </c>
      <c r="D53" s="1" t="s">
        <v>95</v>
      </c>
      <c r="E53" s="1">
        <v>49</v>
      </c>
      <c r="F53" s="10">
        <v>1</v>
      </c>
      <c r="H53" s="10">
        <v>9</v>
      </c>
    </row>
    <row r="54" spans="1:13" hidden="1">
      <c r="A54" s="1" t="s">
        <v>184</v>
      </c>
      <c r="B54" s="1" t="s">
        <v>295</v>
      </c>
      <c r="C54" s="1">
        <v>2021</v>
      </c>
      <c r="D54" s="1" t="s">
        <v>92</v>
      </c>
      <c r="E54" s="1">
        <v>46</v>
      </c>
      <c r="F54" s="10">
        <v>41</v>
      </c>
      <c r="G54" s="10">
        <v>98</v>
      </c>
      <c r="H54" s="10">
        <v>8055</v>
      </c>
      <c r="I54" s="10">
        <v>21235</v>
      </c>
      <c r="J54" s="10">
        <v>8302</v>
      </c>
      <c r="K54" s="10">
        <v>30392</v>
      </c>
      <c r="L54" s="10">
        <v>20399812</v>
      </c>
      <c r="M54" s="10">
        <v>403817</v>
      </c>
    </row>
    <row r="55" spans="1:13" hidden="1">
      <c r="A55" s="1" t="s">
        <v>184</v>
      </c>
      <c r="B55" s="1" t="s">
        <v>295</v>
      </c>
      <c r="C55" s="1">
        <v>2021</v>
      </c>
      <c r="D55" s="1" t="s">
        <v>93</v>
      </c>
      <c r="E55" s="1">
        <v>47</v>
      </c>
      <c r="G55" s="10">
        <v>598</v>
      </c>
      <c r="I55" s="10">
        <v>49934</v>
      </c>
      <c r="J55" s="10">
        <v>4108</v>
      </c>
      <c r="K55" s="10">
        <v>120000</v>
      </c>
      <c r="M55" s="10">
        <v>308987</v>
      </c>
    </row>
    <row r="56" spans="1:13" hidden="1">
      <c r="A56" s="1" t="s">
        <v>184</v>
      </c>
      <c r="B56" s="1" t="s">
        <v>295</v>
      </c>
      <c r="C56" s="1">
        <v>2021</v>
      </c>
      <c r="D56" s="1" t="s">
        <v>94</v>
      </c>
      <c r="E56" s="1">
        <v>48</v>
      </c>
      <c r="F56" s="10">
        <v>4</v>
      </c>
      <c r="G56" s="10">
        <v>7</v>
      </c>
      <c r="H56" s="10">
        <v>129</v>
      </c>
      <c r="J56" s="10">
        <v>434</v>
      </c>
      <c r="K56" s="10">
        <v>4148</v>
      </c>
      <c r="M56" s="10">
        <v>10000</v>
      </c>
    </row>
    <row r="57" spans="1:13" hidden="1">
      <c r="A57" s="1" t="s">
        <v>184</v>
      </c>
      <c r="B57" s="1" t="s">
        <v>295</v>
      </c>
      <c r="C57" s="1">
        <v>2021</v>
      </c>
      <c r="D57" s="1" t="s">
        <v>95</v>
      </c>
      <c r="E57" s="1">
        <v>49</v>
      </c>
      <c r="F57" s="10">
        <v>3</v>
      </c>
      <c r="H57" s="10">
        <v>22</v>
      </c>
      <c r="L57" s="10">
        <v>0</v>
      </c>
    </row>
    <row r="58" spans="1:13" hidden="1">
      <c r="A58" s="1" t="s">
        <v>287</v>
      </c>
      <c r="B58" s="1" t="s">
        <v>286</v>
      </c>
      <c r="C58" s="1">
        <v>2021</v>
      </c>
      <c r="D58" s="1" t="s">
        <v>92</v>
      </c>
      <c r="E58" s="1">
        <v>46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hidden="1">
      <c r="A59" s="1" t="s">
        <v>287</v>
      </c>
      <c r="B59" s="1" t="s">
        <v>286</v>
      </c>
      <c r="C59" s="1">
        <v>2021</v>
      </c>
      <c r="D59" s="1" t="s">
        <v>93</v>
      </c>
      <c r="E59" s="1">
        <v>47</v>
      </c>
      <c r="F59" s="10">
        <v>52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 spans="1:13" hidden="1">
      <c r="A60" s="1" t="s">
        <v>287</v>
      </c>
      <c r="B60" s="1" t="s">
        <v>286</v>
      </c>
      <c r="C60" s="1">
        <v>2021</v>
      </c>
      <c r="D60" s="1" t="s">
        <v>94</v>
      </c>
      <c r="E60" s="1">
        <v>48</v>
      </c>
      <c r="F60" s="10">
        <v>2</v>
      </c>
      <c r="G60" s="10">
        <v>0</v>
      </c>
      <c r="H60" s="10">
        <v>4000</v>
      </c>
      <c r="J60" s="10">
        <v>4000</v>
      </c>
      <c r="K60" s="10">
        <v>0</v>
      </c>
      <c r="L60" s="10">
        <v>0</v>
      </c>
      <c r="M60" s="10">
        <v>0</v>
      </c>
    </row>
    <row r="61" spans="1:13" hidden="1">
      <c r="A61" s="1" t="s">
        <v>287</v>
      </c>
      <c r="B61" s="1" t="s">
        <v>286</v>
      </c>
      <c r="C61" s="1">
        <v>2021</v>
      </c>
      <c r="D61" s="1" t="s">
        <v>95</v>
      </c>
      <c r="E61" s="1">
        <v>49</v>
      </c>
      <c r="F61" s="10">
        <v>62</v>
      </c>
      <c r="H61" s="10">
        <v>500</v>
      </c>
      <c r="L61" s="10">
        <v>0</v>
      </c>
    </row>
    <row r="62" spans="1:13" hidden="1">
      <c r="A62" s="1" t="s">
        <v>236</v>
      </c>
      <c r="B62" s="1" t="s">
        <v>274</v>
      </c>
      <c r="C62" s="1">
        <v>2021</v>
      </c>
      <c r="D62" s="1" t="s">
        <v>92</v>
      </c>
      <c r="E62" s="1">
        <v>46</v>
      </c>
      <c r="F62" s="10">
        <v>1</v>
      </c>
      <c r="H62" s="10">
        <v>5500</v>
      </c>
      <c r="J62" s="10">
        <v>1707</v>
      </c>
      <c r="L62" s="10">
        <v>30745500</v>
      </c>
    </row>
    <row r="63" spans="1:13" hidden="1">
      <c r="A63" s="1" t="s">
        <v>236</v>
      </c>
      <c r="B63" s="1" t="s">
        <v>274</v>
      </c>
      <c r="C63" s="1">
        <v>2021</v>
      </c>
      <c r="D63" s="1" t="s">
        <v>93</v>
      </c>
      <c r="E63" s="1">
        <v>47</v>
      </c>
      <c r="F63" s="10">
        <v>1</v>
      </c>
      <c r="G63" s="10">
        <v>31</v>
      </c>
      <c r="H63" s="10">
        <v>1738</v>
      </c>
      <c r="I63" s="10">
        <v>146</v>
      </c>
      <c r="J63" s="10">
        <v>628</v>
      </c>
      <c r="K63" s="10">
        <v>4747</v>
      </c>
    </row>
    <row r="64" spans="1:13" hidden="1">
      <c r="A64" s="1" t="s">
        <v>236</v>
      </c>
      <c r="B64" s="1" t="s">
        <v>274</v>
      </c>
      <c r="C64" s="1">
        <v>2021</v>
      </c>
      <c r="D64" s="1" t="s">
        <v>94</v>
      </c>
      <c r="E64" s="1">
        <v>48</v>
      </c>
      <c r="G64" s="10">
        <v>1</v>
      </c>
      <c r="J64" s="10">
        <v>300</v>
      </c>
    </row>
    <row r="65" spans="1:13" hidden="1">
      <c r="A65" s="1" t="s">
        <v>236</v>
      </c>
      <c r="B65" s="1" t="s">
        <v>274</v>
      </c>
      <c r="C65" s="1">
        <v>2021</v>
      </c>
      <c r="D65" s="1" t="s">
        <v>95</v>
      </c>
      <c r="E65" s="1">
        <v>49</v>
      </c>
    </row>
    <row r="66" spans="1:13" hidden="1">
      <c r="A66" s="1" t="s">
        <v>241</v>
      </c>
      <c r="B66" s="1" t="s">
        <v>274</v>
      </c>
      <c r="C66" s="1">
        <v>2021</v>
      </c>
      <c r="D66" s="1" t="s">
        <v>92</v>
      </c>
      <c r="E66" s="1">
        <v>46</v>
      </c>
      <c r="F66" s="10">
        <v>1</v>
      </c>
      <c r="G66" s="10">
        <v>64</v>
      </c>
      <c r="H66" s="10">
        <v>127</v>
      </c>
      <c r="I66" s="10">
        <v>12167</v>
      </c>
      <c r="J66" s="10">
        <v>32800</v>
      </c>
      <c r="K66" s="10">
        <v>8129</v>
      </c>
      <c r="L66" s="10">
        <v>154000</v>
      </c>
      <c r="M66" s="10">
        <v>280000</v>
      </c>
    </row>
    <row r="67" spans="1:13" hidden="1">
      <c r="A67" s="1" t="s">
        <v>241</v>
      </c>
      <c r="B67" s="1" t="s">
        <v>274</v>
      </c>
      <c r="C67" s="1">
        <v>2021</v>
      </c>
      <c r="D67" s="1" t="s">
        <v>93</v>
      </c>
      <c r="E67" s="1">
        <v>47</v>
      </c>
      <c r="F67" s="10">
        <v>6</v>
      </c>
      <c r="G67" s="10">
        <v>139</v>
      </c>
      <c r="H67" s="10">
        <v>4340</v>
      </c>
      <c r="I67" s="10">
        <v>12590</v>
      </c>
      <c r="J67" s="10">
        <v>34200</v>
      </c>
      <c r="K67" s="10">
        <v>30000</v>
      </c>
      <c r="L67" s="10">
        <v>0</v>
      </c>
      <c r="M67" s="10">
        <v>22000</v>
      </c>
    </row>
    <row r="68" spans="1:13" hidden="1">
      <c r="A68" s="1" t="s">
        <v>241</v>
      </c>
      <c r="B68" s="1" t="s">
        <v>274</v>
      </c>
      <c r="C68" s="1">
        <v>2021</v>
      </c>
      <c r="D68" s="1" t="s">
        <v>94</v>
      </c>
      <c r="E68" s="1">
        <v>48</v>
      </c>
      <c r="F68" s="10">
        <v>5</v>
      </c>
      <c r="G68" s="10">
        <v>1</v>
      </c>
      <c r="H68" s="10">
        <v>2600</v>
      </c>
      <c r="J68" s="10">
        <v>3</v>
      </c>
      <c r="K68" s="10">
        <v>113</v>
      </c>
      <c r="L68" s="10">
        <v>0</v>
      </c>
      <c r="M68" s="10">
        <v>160000</v>
      </c>
    </row>
    <row r="69" spans="1:13" hidden="1">
      <c r="A69" s="1" t="s">
        <v>241</v>
      </c>
      <c r="B69" s="1" t="s">
        <v>274</v>
      </c>
      <c r="C69" s="1">
        <v>2021</v>
      </c>
      <c r="D69" s="1" t="s">
        <v>95</v>
      </c>
      <c r="E69" s="1">
        <v>49</v>
      </c>
      <c r="F69" s="10">
        <v>0</v>
      </c>
      <c r="H69" s="10">
        <v>0</v>
      </c>
      <c r="L69" s="10">
        <v>0</v>
      </c>
    </row>
    <row r="70" spans="1:13" hidden="1">
      <c r="A70" s="1" t="s">
        <v>185</v>
      </c>
      <c r="B70" s="1" t="s">
        <v>295</v>
      </c>
      <c r="C70" s="1">
        <v>2021</v>
      </c>
      <c r="D70" s="1" t="s">
        <v>92</v>
      </c>
      <c r="E70" s="1">
        <v>46</v>
      </c>
      <c r="F70" s="10">
        <v>0</v>
      </c>
      <c r="G70" s="10">
        <v>9</v>
      </c>
      <c r="H70" s="10">
        <v>0</v>
      </c>
      <c r="I70" s="10">
        <v>53</v>
      </c>
      <c r="J70" s="10">
        <v>0</v>
      </c>
      <c r="K70" s="10">
        <v>180</v>
      </c>
      <c r="L70" s="10">
        <v>0</v>
      </c>
      <c r="M70" s="10">
        <v>0</v>
      </c>
    </row>
    <row r="71" spans="1:13" hidden="1">
      <c r="A71" s="1" t="s">
        <v>185</v>
      </c>
      <c r="B71" s="1" t="s">
        <v>295</v>
      </c>
      <c r="C71" s="1">
        <v>2021</v>
      </c>
      <c r="D71" s="1" t="s">
        <v>93</v>
      </c>
      <c r="E71" s="1">
        <v>47</v>
      </c>
      <c r="F71" s="10">
        <v>16</v>
      </c>
      <c r="G71" s="10">
        <v>241</v>
      </c>
      <c r="H71" s="10">
        <v>19641</v>
      </c>
      <c r="I71" s="10">
        <v>9529</v>
      </c>
      <c r="J71" s="10">
        <v>62266</v>
      </c>
      <c r="K71" s="10">
        <v>31116</v>
      </c>
      <c r="L71" s="10">
        <v>0</v>
      </c>
      <c r="M71" s="10">
        <v>187000</v>
      </c>
    </row>
    <row r="72" spans="1:13" hidden="1">
      <c r="A72" s="1" t="s">
        <v>185</v>
      </c>
      <c r="B72" s="1" t="s">
        <v>295</v>
      </c>
      <c r="C72" s="1">
        <v>2021</v>
      </c>
      <c r="D72" s="1" t="s">
        <v>94</v>
      </c>
      <c r="E72" s="1">
        <v>48</v>
      </c>
      <c r="F72" s="10">
        <v>4</v>
      </c>
      <c r="G72" s="10">
        <v>22</v>
      </c>
      <c r="H72" s="10">
        <v>956</v>
      </c>
      <c r="J72" s="10">
        <v>5462</v>
      </c>
      <c r="K72" s="10">
        <v>4861</v>
      </c>
      <c r="L72" s="10">
        <v>0</v>
      </c>
      <c r="M72" s="10">
        <v>14000</v>
      </c>
    </row>
    <row r="73" spans="1:13" hidden="1">
      <c r="A73" s="1" t="s">
        <v>185</v>
      </c>
      <c r="B73" s="1" t="s">
        <v>295</v>
      </c>
      <c r="C73" s="1">
        <v>2021</v>
      </c>
      <c r="D73" s="1" t="s">
        <v>95</v>
      </c>
      <c r="E73" s="1">
        <v>49</v>
      </c>
      <c r="F73" s="10">
        <v>1</v>
      </c>
      <c r="H73" s="10">
        <v>35</v>
      </c>
    </row>
    <row r="74" spans="1:13" hidden="1">
      <c r="A74" s="1" t="s">
        <v>288</v>
      </c>
      <c r="B74" s="1" t="s">
        <v>286</v>
      </c>
      <c r="C74" s="1">
        <v>2021</v>
      </c>
      <c r="D74" s="1" t="s">
        <v>92</v>
      </c>
      <c r="E74" s="1">
        <v>46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</row>
    <row r="75" spans="1:13" hidden="1">
      <c r="A75" s="1" t="s">
        <v>288</v>
      </c>
      <c r="B75" s="1" t="s">
        <v>286</v>
      </c>
      <c r="C75" s="1">
        <v>2021</v>
      </c>
      <c r="D75" s="1" t="s">
        <v>93</v>
      </c>
      <c r="E75" s="1">
        <v>47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 spans="1:13" hidden="1">
      <c r="A76" s="1" t="s">
        <v>288</v>
      </c>
      <c r="B76" s="1" t="s">
        <v>286</v>
      </c>
      <c r="C76" s="1">
        <v>2021</v>
      </c>
      <c r="D76" s="1" t="s">
        <v>94</v>
      </c>
      <c r="E76" s="1">
        <v>48</v>
      </c>
      <c r="F76" s="10">
        <v>1</v>
      </c>
      <c r="G76" s="10">
        <v>0</v>
      </c>
      <c r="H76" s="10">
        <v>30</v>
      </c>
      <c r="J76" s="10">
        <v>0</v>
      </c>
      <c r="K76" s="10">
        <v>0</v>
      </c>
      <c r="L76" s="10">
        <v>0</v>
      </c>
      <c r="M76" s="10">
        <v>0</v>
      </c>
    </row>
    <row r="77" spans="1:13" hidden="1">
      <c r="A77" s="1" t="s">
        <v>288</v>
      </c>
      <c r="B77" s="1" t="s">
        <v>286</v>
      </c>
      <c r="C77" s="1">
        <v>2021</v>
      </c>
      <c r="D77" s="1" t="s">
        <v>95</v>
      </c>
      <c r="E77" s="1">
        <v>49</v>
      </c>
      <c r="F77" s="10">
        <v>0</v>
      </c>
      <c r="H77" s="10">
        <v>0</v>
      </c>
      <c r="L77" s="10">
        <v>0</v>
      </c>
    </row>
    <row r="78" spans="1:13" hidden="1">
      <c r="A78" s="1" t="s">
        <v>226</v>
      </c>
      <c r="B78" s="1" t="s">
        <v>290</v>
      </c>
      <c r="C78" s="1">
        <v>2021</v>
      </c>
      <c r="D78" s="1" t="s">
        <v>92</v>
      </c>
      <c r="E78" s="1">
        <v>46</v>
      </c>
      <c r="F78" s="10">
        <v>30</v>
      </c>
      <c r="G78" s="10">
        <v>59</v>
      </c>
      <c r="H78" s="10">
        <v>16816</v>
      </c>
      <c r="I78" s="10">
        <v>16493</v>
      </c>
      <c r="J78" s="10">
        <v>92615</v>
      </c>
      <c r="K78" s="10">
        <v>81990</v>
      </c>
      <c r="L78" s="10">
        <v>4342927</v>
      </c>
      <c r="M78" s="10">
        <v>4045481</v>
      </c>
    </row>
    <row r="79" spans="1:13" hidden="1">
      <c r="A79" s="1" t="s">
        <v>226</v>
      </c>
      <c r="B79" s="1" t="s">
        <v>290</v>
      </c>
      <c r="C79" s="1">
        <v>2021</v>
      </c>
      <c r="D79" s="1" t="s">
        <v>93</v>
      </c>
      <c r="E79" s="1">
        <v>47</v>
      </c>
      <c r="F79" s="10">
        <v>9</v>
      </c>
      <c r="G79" s="10">
        <v>368</v>
      </c>
      <c r="H79" s="10">
        <v>1395</v>
      </c>
      <c r="I79" s="10">
        <v>13917</v>
      </c>
      <c r="J79" s="10">
        <v>5495</v>
      </c>
      <c r="K79" s="10">
        <v>49585</v>
      </c>
      <c r="L79" s="10">
        <v>0</v>
      </c>
      <c r="M79" s="10">
        <v>1773410</v>
      </c>
    </row>
    <row r="80" spans="1:13" hidden="1">
      <c r="A80" s="1" t="s">
        <v>226</v>
      </c>
      <c r="B80" s="1" t="s">
        <v>290</v>
      </c>
      <c r="C80" s="1">
        <v>2021</v>
      </c>
      <c r="D80" s="1" t="s">
        <v>94</v>
      </c>
      <c r="E80" s="1">
        <v>48</v>
      </c>
      <c r="F80" s="10">
        <v>0</v>
      </c>
      <c r="G80" s="10">
        <v>19</v>
      </c>
      <c r="H80" s="10">
        <v>0</v>
      </c>
      <c r="J80" s="10">
        <v>0</v>
      </c>
      <c r="K80" s="10">
        <v>7277</v>
      </c>
      <c r="L80" s="10">
        <v>0</v>
      </c>
      <c r="M80" s="10">
        <v>29000</v>
      </c>
    </row>
    <row r="81" spans="1:13" hidden="1">
      <c r="A81" s="1" t="s">
        <v>226</v>
      </c>
      <c r="B81" s="1" t="s">
        <v>290</v>
      </c>
      <c r="C81" s="1">
        <v>2021</v>
      </c>
      <c r="D81" s="1" t="s">
        <v>95</v>
      </c>
      <c r="E81" s="1">
        <v>49</v>
      </c>
      <c r="F81" s="10">
        <v>37</v>
      </c>
      <c r="H81" s="10">
        <v>820</v>
      </c>
      <c r="L81" s="10">
        <v>0</v>
      </c>
    </row>
    <row r="82" spans="1:13" hidden="1">
      <c r="A82" s="1" t="s">
        <v>205</v>
      </c>
      <c r="B82" s="1" t="s">
        <v>286</v>
      </c>
      <c r="C82" s="1">
        <v>2021</v>
      </c>
      <c r="D82" s="1" t="s">
        <v>92</v>
      </c>
      <c r="E82" s="1">
        <v>46</v>
      </c>
      <c r="F82" s="10">
        <v>9</v>
      </c>
      <c r="G82" s="10">
        <v>16</v>
      </c>
      <c r="H82" s="10">
        <v>19115</v>
      </c>
      <c r="I82" s="10">
        <v>11064</v>
      </c>
      <c r="J82" s="10">
        <v>583</v>
      </c>
      <c r="K82" s="10">
        <v>41642</v>
      </c>
    </row>
    <row r="83" spans="1:13" hidden="1">
      <c r="A83" s="1" t="s">
        <v>205</v>
      </c>
      <c r="B83" s="1" t="s">
        <v>286</v>
      </c>
      <c r="C83" s="1">
        <v>2021</v>
      </c>
      <c r="D83" s="1" t="s">
        <v>93</v>
      </c>
      <c r="E83" s="1">
        <v>47</v>
      </c>
      <c r="G83" s="10">
        <v>91</v>
      </c>
      <c r="I83" s="10">
        <v>17166</v>
      </c>
      <c r="J83" s="10">
        <v>307</v>
      </c>
      <c r="K83" s="10">
        <v>41726</v>
      </c>
    </row>
    <row r="84" spans="1:13" hidden="1">
      <c r="A84" s="1" t="s">
        <v>205</v>
      </c>
      <c r="B84" s="1" t="s">
        <v>286</v>
      </c>
      <c r="C84" s="1">
        <v>2021</v>
      </c>
      <c r="D84" s="1" t="s">
        <v>94</v>
      </c>
      <c r="E84" s="1">
        <v>48</v>
      </c>
      <c r="F84" s="10">
        <v>1</v>
      </c>
      <c r="G84" s="10">
        <v>2</v>
      </c>
      <c r="H84" s="10">
        <v>46</v>
      </c>
      <c r="J84" s="10">
        <v>0</v>
      </c>
      <c r="K84" s="10">
        <v>574</v>
      </c>
    </row>
    <row r="85" spans="1:13" hidden="1">
      <c r="A85" s="1" t="s">
        <v>205</v>
      </c>
      <c r="B85" s="1" t="s">
        <v>286</v>
      </c>
      <c r="C85" s="1">
        <v>2021</v>
      </c>
      <c r="D85" s="1" t="s">
        <v>95</v>
      </c>
      <c r="E85" s="1">
        <v>49</v>
      </c>
      <c r="F85" s="10">
        <v>1</v>
      </c>
      <c r="H85" s="10">
        <v>30</v>
      </c>
    </row>
    <row r="86" spans="1:13" hidden="1">
      <c r="A86" s="1" t="s">
        <v>200</v>
      </c>
      <c r="B86" s="1" t="s">
        <v>283</v>
      </c>
      <c r="C86" s="1">
        <v>2021</v>
      </c>
      <c r="D86" s="1" t="s">
        <v>92</v>
      </c>
      <c r="E86" s="1">
        <v>46</v>
      </c>
      <c r="F86" s="10">
        <v>36</v>
      </c>
      <c r="G86" s="10">
        <v>15</v>
      </c>
      <c r="H86" s="10">
        <v>31890</v>
      </c>
      <c r="I86" s="10">
        <v>4800</v>
      </c>
      <c r="J86" s="10">
        <v>14957</v>
      </c>
      <c r="K86" s="10">
        <v>10136</v>
      </c>
      <c r="L86" s="10">
        <v>1701274</v>
      </c>
      <c r="M86" s="10">
        <v>3190418</v>
      </c>
    </row>
    <row r="87" spans="1:13" hidden="1">
      <c r="A87" s="1" t="s">
        <v>200</v>
      </c>
      <c r="B87" s="1" t="s">
        <v>283</v>
      </c>
      <c r="C87" s="1">
        <v>2021</v>
      </c>
      <c r="D87" s="1" t="s">
        <v>93</v>
      </c>
      <c r="E87" s="1">
        <v>47</v>
      </c>
      <c r="F87" s="10">
        <v>55</v>
      </c>
      <c r="G87" s="10">
        <v>282</v>
      </c>
      <c r="H87" s="10">
        <v>8250</v>
      </c>
      <c r="I87" s="10">
        <v>19742</v>
      </c>
      <c r="J87" s="10">
        <v>16500</v>
      </c>
      <c r="K87" s="10">
        <v>40706</v>
      </c>
      <c r="L87" s="10">
        <v>4042160</v>
      </c>
      <c r="M87" s="10">
        <v>1457915</v>
      </c>
    </row>
    <row r="88" spans="1:13" hidden="1">
      <c r="A88" s="1" t="s">
        <v>200</v>
      </c>
      <c r="B88" s="1" t="s">
        <v>283</v>
      </c>
      <c r="C88" s="1">
        <v>2021</v>
      </c>
      <c r="D88" s="1" t="s">
        <v>94</v>
      </c>
      <c r="E88" s="1">
        <v>48</v>
      </c>
      <c r="F88" s="10">
        <v>1</v>
      </c>
      <c r="G88" s="10">
        <v>0</v>
      </c>
      <c r="H88" s="10">
        <v>14</v>
      </c>
      <c r="J88" s="10">
        <v>100</v>
      </c>
      <c r="K88" s="10">
        <v>0</v>
      </c>
      <c r="L88" s="10">
        <v>0</v>
      </c>
      <c r="M88" s="10">
        <v>0</v>
      </c>
    </row>
    <row r="89" spans="1:13" hidden="1">
      <c r="A89" s="1" t="s">
        <v>200</v>
      </c>
      <c r="B89" s="1" t="s">
        <v>283</v>
      </c>
      <c r="C89" s="1">
        <v>2021</v>
      </c>
      <c r="D89" s="1" t="s">
        <v>95</v>
      </c>
      <c r="E89" s="1">
        <v>49</v>
      </c>
      <c r="F89" s="10">
        <v>0</v>
      </c>
      <c r="H89" s="10">
        <v>0</v>
      </c>
      <c r="L89" s="10">
        <v>0</v>
      </c>
    </row>
    <row r="90" spans="1:13" hidden="1">
      <c r="A90" s="1" t="s">
        <v>298</v>
      </c>
      <c r="B90" s="1" t="s">
        <v>296</v>
      </c>
      <c r="C90" s="1">
        <v>2021</v>
      </c>
      <c r="D90" s="1" t="s">
        <v>92</v>
      </c>
      <c r="E90" s="1">
        <v>46</v>
      </c>
      <c r="F90" s="10">
        <v>17</v>
      </c>
      <c r="G90" s="10">
        <v>0</v>
      </c>
      <c r="H90" s="10">
        <v>5000</v>
      </c>
      <c r="J90" s="10">
        <v>10000</v>
      </c>
    </row>
    <row r="91" spans="1:13" hidden="1">
      <c r="A91" s="1" t="s">
        <v>298</v>
      </c>
      <c r="B91" s="1" t="s">
        <v>296</v>
      </c>
      <c r="C91" s="1">
        <v>2021</v>
      </c>
      <c r="D91" s="1" t="s">
        <v>93</v>
      </c>
      <c r="E91" s="1">
        <v>47</v>
      </c>
    </row>
    <row r="92" spans="1:13" hidden="1">
      <c r="A92" s="1" t="s">
        <v>298</v>
      </c>
      <c r="B92" s="1" t="s">
        <v>296</v>
      </c>
      <c r="C92" s="1">
        <v>2021</v>
      </c>
      <c r="D92" s="1" t="s">
        <v>94</v>
      </c>
      <c r="E92" s="1">
        <v>48</v>
      </c>
      <c r="F92" s="10">
        <v>1</v>
      </c>
      <c r="G92" s="10">
        <v>2</v>
      </c>
      <c r="H92" s="10">
        <v>100</v>
      </c>
    </row>
    <row r="93" spans="1:13" hidden="1">
      <c r="A93" s="1" t="s">
        <v>298</v>
      </c>
      <c r="B93" s="1" t="s">
        <v>296</v>
      </c>
      <c r="C93" s="1">
        <v>2021</v>
      </c>
      <c r="D93" s="1" t="s">
        <v>95</v>
      </c>
      <c r="E93" s="1">
        <v>49</v>
      </c>
      <c r="F93" s="10">
        <v>0</v>
      </c>
    </row>
    <row r="94" spans="1:13" hidden="1">
      <c r="A94" s="1" t="s">
        <v>186</v>
      </c>
      <c r="B94" s="1" t="s">
        <v>295</v>
      </c>
      <c r="C94" s="1">
        <v>2021</v>
      </c>
      <c r="D94" s="1" t="s">
        <v>92</v>
      </c>
      <c r="E94" s="1">
        <v>46</v>
      </c>
      <c r="F94" s="10">
        <v>11</v>
      </c>
      <c r="G94" s="10">
        <v>70</v>
      </c>
      <c r="H94" s="10">
        <v>6428</v>
      </c>
      <c r="I94" s="10">
        <v>6444</v>
      </c>
      <c r="J94" s="10">
        <v>39241</v>
      </c>
      <c r="K94" s="10">
        <v>10293</v>
      </c>
      <c r="L94" s="10">
        <v>0</v>
      </c>
      <c r="M94" s="10">
        <v>98000</v>
      </c>
    </row>
    <row r="95" spans="1:13" hidden="1">
      <c r="A95" s="1" t="s">
        <v>186</v>
      </c>
      <c r="B95" s="1" t="s">
        <v>295</v>
      </c>
      <c r="C95" s="1">
        <v>2021</v>
      </c>
      <c r="D95" s="1" t="s">
        <v>93</v>
      </c>
      <c r="E95" s="1">
        <v>47</v>
      </c>
      <c r="F95" s="10">
        <v>5</v>
      </c>
      <c r="G95" s="10">
        <v>70</v>
      </c>
      <c r="H95" s="10">
        <v>6234</v>
      </c>
      <c r="I95" s="10">
        <v>6725</v>
      </c>
      <c r="J95" s="10">
        <v>38921</v>
      </c>
      <c r="K95" s="10">
        <v>24038</v>
      </c>
      <c r="L95" s="10">
        <v>0</v>
      </c>
      <c r="M95" s="10">
        <v>110650</v>
      </c>
    </row>
    <row r="96" spans="1:13" hidden="1">
      <c r="A96" s="1" t="s">
        <v>186</v>
      </c>
      <c r="B96" s="1" t="s">
        <v>295</v>
      </c>
      <c r="C96" s="1">
        <v>2021</v>
      </c>
      <c r="D96" s="1" t="s">
        <v>94</v>
      </c>
      <c r="E96" s="1">
        <v>48</v>
      </c>
      <c r="F96" s="10">
        <v>1</v>
      </c>
      <c r="G96" s="10">
        <v>16</v>
      </c>
      <c r="H96" s="10">
        <v>19</v>
      </c>
      <c r="J96" s="10">
        <v>503</v>
      </c>
      <c r="K96" s="10">
        <v>3359</v>
      </c>
      <c r="L96" s="10">
        <v>0</v>
      </c>
      <c r="M96" s="10">
        <v>5000</v>
      </c>
    </row>
    <row r="97" spans="1:13" hidden="1">
      <c r="A97" s="1" t="s">
        <v>186</v>
      </c>
      <c r="B97" s="1" t="s">
        <v>295</v>
      </c>
      <c r="C97" s="1">
        <v>2021</v>
      </c>
      <c r="D97" s="1" t="s">
        <v>95</v>
      </c>
      <c r="E97" s="1">
        <v>49</v>
      </c>
      <c r="F97" s="10">
        <v>3</v>
      </c>
      <c r="H97" s="10">
        <v>38</v>
      </c>
      <c r="L97" s="10">
        <v>0</v>
      </c>
    </row>
    <row r="98" spans="1:13" hidden="1">
      <c r="A98" s="1" t="s">
        <v>239</v>
      </c>
      <c r="B98" s="1" t="s">
        <v>274</v>
      </c>
      <c r="C98" s="1">
        <v>2021</v>
      </c>
      <c r="D98" s="1" t="s">
        <v>92</v>
      </c>
      <c r="E98" s="1">
        <v>46</v>
      </c>
      <c r="F98" s="10">
        <v>13</v>
      </c>
      <c r="G98" s="10">
        <v>24</v>
      </c>
      <c r="H98" s="10">
        <v>1100</v>
      </c>
      <c r="I98" s="10">
        <v>489</v>
      </c>
      <c r="J98" s="10">
        <v>3004</v>
      </c>
      <c r="K98" s="10">
        <v>1970</v>
      </c>
      <c r="L98" s="10">
        <v>5913564</v>
      </c>
      <c r="M98" s="10">
        <v>2850000</v>
      </c>
    </row>
    <row r="99" spans="1:13" hidden="1">
      <c r="A99" s="1" t="s">
        <v>239</v>
      </c>
      <c r="B99" s="1" t="s">
        <v>274</v>
      </c>
      <c r="C99" s="1">
        <v>2021</v>
      </c>
      <c r="D99" s="1" t="s">
        <v>93</v>
      </c>
      <c r="E99" s="1">
        <v>47</v>
      </c>
      <c r="F99" s="10">
        <v>4</v>
      </c>
      <c r="G99" s="10">
        <v>1</v>
      </c>
      <c r="H99" s="10">
        <v>2521</v>
      </c>
      <c r="I99" s="10">
        <v>1</v>
      </c>
      <c r="J99" s="10">
        <v>2521</v>
      </c>
      <c r="K99" s="10">
        <v>1420</v>
      </c>
      <c r="L99" s="10">
        <v>700000</v>
      </c>
      <c r="M99" s="10">
        <v>0</v>
      </c>
    </row>
    <row r="100" spans="1:13" hidden="1">
      <c r="A100" s="1" t="s">
        <v>239</v>
      </c>
      <c r="B100" s="1" t="s">
        <v>274</v>
      </c>
      <c r="C100" s="1">
        <v>2021</v>
      </c>
      <c r="D100" s="1" t="s">
        <v>94</v>
      </c>
      <c r="E100" s="1">
        <v>48</v>
      </c>
      <c r="F100" s="10">
        <v>1</v>
      </c>
      <c r="G100" s="10">
        <v>6</v>
      </c>
      <c r="H100" s="10">
        <v>171</v>
      </c>
      <c r="J100" s="10">
        <v>1740</v>
      </c>
      <c r="K100" s="10">
        <v>692</v>
      </c>
      <c r="L100" s="10">
        <v>0</v>
      </c>
      <c r="M100" s="10">
        <v>0</v>
      </c>
    </row>
    <row r="101" spans="1:13" hidden="1">
      <c r="A101" s="1" t="s">
        <v>239</v>
      </c>
      <c r="B101" s="1" t="s">
        <v>274</v>
      </c>
      <c r="C101" s="1">
        <v>2021</v>
      </c>
      <c r="D101" s="1" t="s">
        <v>95</v>
      </c>
      <c r="E101" s="1">
        <v>49</v>
      </c>
      <c r="F101" s="10">
        <v>0</v>
      </c>
      <c r="H101" s="10">
        <v>0</v>
      </c>
    </row>
    <row r="102" spans="1:13" hidden="1">
      <c r="A102" s="1" t="s">
        <v>284</v>
      </c>
      <c r="B102" s="1" t="s">
        <v>283</v>
      </c>
      <c r="C102" s="1">
        <v>2021</v>
      </c>
      <c r="D102" s="1" t="s">
        <v>92</v>
      </c>
      <c r="E102" s="1">
        <v>46</v>
      </c>
    </row>
    <row r="103" spans="1:13" hidden="1">
      <c r="A103" s="1" t="s">
        <v>284</v>
      </c>
      <c r="B103" s="1" t="s">
        <v>283</v>
      </c>
      <c r="C103" s="1">
        <v>2021</v>
      </c>
      <c r="D103" s="1" t="s">
        <v>93</v>
      </c>
      <c r="E103" s="1">
        <v>47</v>
      </c>
      <c r="F103" s="10">
        <v>9</v>
      </c>
      <c r="G103" s="10">
        <v>103</v>
      </c>
      <c r="H103" s="10">
        <v>54</v>
      </c>
      <c r="I103" s="10">
        <v>2669</v>
      </c>
      <c r="J103" s="10">
        <v>8712</v>
      </c>
      <c r="K103" s="10">
        <v>5338</v>
      </c>
    </row>
    <row r="104" spans="1:13" hidden="1">
      <c r="A104" s="1" t="s">
        <v>284</v>
      </c>
      <c r="B104" s="1" t="s">
        <v>283</v>
      </c>
      <c r="C104" s="1">
        <v>2021</v>
      </c>
      <c r="D104" s="1" t="s">
        <v>94</v>
      </c>
      <c r="E104" s="1">
        <v>48</v>
      </c>
      <c r="F104" s="10">
        <v>4</v>
      </c>
      <c r="H104" s="10">
        <v>18</v>
      </c>
    </row>
    <row r="105" spans="1:13" hidden="1">
      <c r="A105" s="1" t="s">
        <v>284</v>
      </c>
      <c r="B105" s="1" t="s">
        <v>283</v>
      </c>
      <c r="C105" s="1">
        <v>2021</v>
      </c>
      <c r="D105" s="1" t="s">
        <v>95</v>
      </c>
      <c r="E105" s="1">
        <v>49</v>
      </c>
    </row>
    <row r="106" spans="1:13" hidden="1">
      <c r="A106" s="1" t="s">
        <v>227</v>
      </c>
      <c r="B106" s="1" t="s">
        <v>290</v>
      </c>
      <c r="C106" s="1">
        <v>2021</v>
      </c>
      <c r="D106" s="1" t="s">
        <v>92</v>
      </c>
      <c r="E106" s="1">
        <v>46</v>
      </c>
      <c r="F106" s="10">
        <v>15</v>
      </c>
      <c r="G106" s="10">
        <v>0</v>
      </c>
      <c r="H106" s="10">
        <v>1321</v>
      </c>
      <c r="I106" s="10">
        <v>0</v>
      </c>
      <c r="J106" s="10">
        <v>22790</v>
      </c>
      <c r="K106" s="10">
        <v>0</v>
      </c>
      <c r="L106" s="10">
        <v>400000</v>
      </c>
      <c r="M106" s="10">
        <v>0</v>
      </c>
    </row>
    <row r="107" spans="1:13" hidden="1">
      <c r="A107" s="1" t="s">
        <v>227</v>
      </c>
      <c r="B107" s="1" t="s">
        <v>290</v>
      </c>
      <c r="C107" s="1">
        <v>2021</v>
      </c>
      <c r="D107" s="1" t="s">
        <v>93</v>
      </c>
      <c r="E107" s="1">
        <v>47</v>
      </c>
      <c r="F107" s="10">
        <v>23</v>
      </c>
      <c r="G107" s="10">
        <v>542</v>
      </c>
      <c r="H107" s="10">
        <v>3439</v>
      </c>
      <c r="I107" s="10">
        <v>57915</v>
      </c>
      <c r="J107" s="10">
        <v>6450</v>
      </c>
      <c r="K107" s="10">
        <v>178783</v>
      </c>
      <c r="L107" s="10">
        <v>171640</v>
      </c>
      <c r="M107" s="10">
        <v>261610</v>
      </c>
    </row>
    <row r="108" spans="1:13" hidden="1">
      <c r="A108" s="1" t="s">
        <v>227</v>
      </c>
      <c r="B108" s="1" t="s">
        <v>290</v>
      </c>
      <c r="C108" s="1">
        <v>2021</v>
      </c>
      <c r="D108" s="1" t="s">
        <v>94</v>
      </c>
      <c r="E108" s="1">
        <v>48</v>
      </c>
      <c r="F108" s="10">
        <v>0</v>
      </c>
      <c r="G108" s="10">
        <v>0</v>
      </c>
      <c r="H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hidden="1">
      <c r="A109" s="1" t="s">
        <v>227</v>
      </c>
      <c r="B109" s="1" t="s">
        <v>290</v>
      </c>
      <c r="C109" s="1">
        <v>2021</v>
      </c>
      <c r="D109" s="1" t="s">
        <v>95</v>
      </c>
      <c r="E109" s="1">
        <v>49</v>
      </c>
      <c r="F109" s="10">
        <v>0</v>
      </c>
      <c r="H109" s="10">
        <v>0</v>
      </c>
      <c r="L109" s="10">
        <v>0</v>
      </c>
    </row>
    <row r="110" spans="1:13" hidden="1">
      <c r="A110" s="1" t="s">
        <v>213</v>
      </c>
      <c r="B110" s="1" t="s">
        <v>277</v>
      </c>
      <c r="C110" s="1">
        <v>2021</v>
      </c>
      <c r="D110" s="1" t="s">
        <v>92</v>
      </c>
      <c r="E110" s="1">
        <v>46</v>
      </c>
      <c r="F110" s="10">
        <v>16</v>
      </c>
      <c r="G110" s="10">
        <v>2</v>
      </c>
      <c r="H110" s="10">
        <v>24356</v>
      </c>
      <c r="I110" s="10">
        <v>242</v>
      </c>
      <c r="J110" s="10">
        <v>75045</v>
      </c>
      <c r="K110" s="10">
        <v>2954</v>
      </c>
      <c r="L110" s="10">
        <v>598000</v>
      </c>
      <c r="M110" s="10">
        <v>0</v>
      </c>
    </row>
    <row r="111" spans="1:13" hidden="1">
      <c r="A111" s="1" t="s">
        <v>213</v>
      </c>
      <c r="B111" s="1" t="s">
        <v>277</v>
      </c>
      <c r="C111" s="1">
        <v>2021</v>
      </c>
      <c r="D111" s="1" t="s">
        <v>93</v>
      </c>
      <c r="E111" s="1">
        <v>47</v>
      </c>
      <c r="F111" s="10">
        <v>6</v>
      </c>
      <c r="G111" s="10">
        <v>111</v>
      </c>
      <c r="H111" s="10">
        <v>5855</v>
      </c>
      <c r="I111" s="10">
        <v>14855</v>
      </c>
      <c r="J111" s="10">
        <v>161505</v>
      </c>
      <c r="K111" s="10">
        <v>47402</v>
      </c>
      <c r="L111" s="10">
        <v>0</v>
      </c>
      <c r="M111" s="10">
        <v>147844</v>
      </c>
    </row>
    <row r="112" spans="1:13" hidden="1">
      <c r="A112" s="1" t="s">
        <v>213</v>
      </c>
      <c r="B112" s="1" t="s">
        <v>277</v>
      </c>
      <c r="C112" s="1">
        <v>2021</v>
      </c>
      <c r="D112" s="1" t="s">
        <v>94</v>
      </c>
      <c r="E112" s="1">
        <v>48</v>
      </c>
      <c r="F112" s="10">
        <v>2</v>
      </c>
      <c r="G112" s="10">
        <v>7</v>
      </c>
      <c r="H112" s="10">
        <v>266</v>
      </c>
      <c r="J112" s="10">
        <v>14732</v>
      </c>
      <c r="K112" s="10">
        <v>1393</v>
      </c>
      <c r="L112" s="10">
        <v>0</v>
      </c>
      <c r="M112" s="10">
        <v>0</v>
      </c>
    </row>
    <row r="113" spans="1:13" hidden="1">
      <c r="A113" s="1" t="s">
        <v>213</v>
      </c>
      <c r="B113" s="1" t="s">
        <v>277</v>
      </c>
      <c r="C113" s="1">
        <v>2021</v>
      </c>
      <c r="D113" s="1" t="s">
        <v>95</v>
      </c>
      <c r="E113" s="1">
        <v>49</v>
      </c>
      <c r="F113" s="10">
        <v>1</v>
      </c>
      <c r="H113" s="10">
        <v>200</v>
      </c>
      <c r="L113" s="10">
        <v>0</v>
      </c>
    </row>
    <row r="114" spans="1:13" hidden="1">
      <c r="A114" s="1" t="s">
        <v>285</v>
      </c>
      <c r="B114" s="1" t="s">
        <v>283</v>
      </c>
      <c r="C114" s="1">
        <v>2021</v>
      </c>
      <c r="D114" s="1" t="s">
        <v>92</v>
      </c>
      <c r="E114" s="1">
        <v>46</v>
      </c>
      <c r="F114" s="10">
        <v>5</v>
      </c>
      <c r="G114" s="10">
        <v>0</v>
      </c>
      <c r="H114" s="10">
        <v>13304</v>
      </c>
      <c r="I114" s="10">
        <v>0</v>
      </c>
      <c r="J114" s="10">
        <v>8804</v>
      </c>
      <c r="L114" s="10">
        <v>1495889</v>
      </c>
    </row>
    <row r="115" spans="1:13" hidden="1">
      <c r="A115" s="1" t="s">
        <v>285</v>
      </c>
      <c r="B115" s="1" t="s">
        <v>283</v>
      </c>
      <c r="C115" s="1">
        <v>2021</v>
      </c>
      <c r="D115" s="1" t="s">
        <v>93</v>
      </c>
      <c r="E115" s="1">
        <v>47</v>
      </c>
      <c r="F115" s="10">
        <v>15</v>
      </c>
      <c r="G115" s="10">
        <v>441</v>
      </c>
      <c r="H115" s="10">
        <v>16345</v>
      </c>
      <c r="I115" s="10">
        <v>20717</v>
      </c>
      <c r="J115" s="10">
        <v>46275</v>
      </c>
      <c r="K115" s="10">
        <v>69815</v>
      </c>
      <c r="L115" s="10">
        <v>189000</v>
      </c>
      <c r="M115" s="10">
        <v>3251351</v>
      </c>
    </row>
    <row r="116" spans="1:13" hidden="1">
      <c r="A116" s="1" t="s">
        <v>285</v>
      </c>
      <c r="B116" s="1" t="s">
        <v>283</v>
      </c>
      <c r="C116" s="1">
        <v>2021</v>
      </c>
      <c r="D116" s="1" t="s">
        <v>94</v>
      </c>
      <c r="E116" s="1">
        <v>48</v>
      </c>
      <c r="F116" s="10">
        <v>1</v>
      </c>
      <c r="G116" s="10">
        <v>2</v>
      </c>
      <c r="H116" s="10">
        <v>25</v>
      </c>
      <c r="J116" s="10">
        <v>1200</v>
      </c>
      <c r="K116" s="10">
        <v>110</v>
      </c>
    </row>
    <row r="117" spans="1:13" hidden="1">
      <c r="A117" s="1" t="s">
        <v>285</v>
      </c>
      <c r="B117" s="1" t="s">
        <v>283</v>
      </c>
      <c r="C117" s="1">
        <v>2021</v>
      </c>
      <c r="D117" s="1" t="s">
        <v>95</v>
      </c>
      <c r="E117" s="1">
        <v>49</v>
      </c>
      <c r="F117" s="10">
        <v>1</v>
      </c>
      <c r="H117" s="10">
        <v>14</v>
      </c>
    </row>
    <row r="118" spans="1:13" hidden="1">
      <c r="A118" s="1" t="s">
        <v>187</v>
      </c>
      <c r="B118" s="1" t="s">
        <v>295</v>
      </c>
      <c r="C118" s="1">
        <v>2021</v>
      </c>
      <c r="D118" s="1" t="s">
        <v>92</v>
      </c>
      <c r="E118" s="1">
        <v>46</v>
      </c>
      <c r="F118" s="10">
        <v>12</v>
      </c>
      <c r="G118" s="10">
        <v>48</v>
      </c>
      <c r="H118" s="10">
        <v>9500</v>
      </c>
      <c r="I118" s="10">
        <v>2565</v>
      </c>
      <c r="J118" s="10">
        <v>5000</v>
      </c>
      <c r="K118" s="10">
        <v>1611</v>
      </c>
      <c r="L118" s="10">
        <v>760700</v>
      </c>
      <c r="M118" s="10">
        <v>310000</v>
      </c>
    </row>
    <row r="119" spans="1:13" hidden="1">
      <c r="A119" s="1" t="s">
        <v>187</v>
      </c>
      <c r="B119" s="1" t="s">
        <v>295</v>
      </c>
      <c r="C119" s="1">
        <v>2021</v>
      </c>
      <c r="D119" s="1" t="s">
        <v>93</v>
      </c>
      <c r="E119" s="1">
        <v>47</v>
      </c>
      <c r="F119" s="10">
        <v>21</v>
      </c>
      <c r="G119" s="10">
        <v>238</v>
      </c>
      <c r="H119" s="10">
        <v>11890</v>
      </c>
      <c r="I119" s="10">
        <v>13956</v>
      </c>
      <c r="J119" s="10">
        <v>2500</v>
      </c>
      <c r="K119" s="10">
        <v>35581</v>
      </c>
      <c r="L119" s="10">
        <v>0</v>
      </c>
      <c r="M119" s="10">
        <v>142850</v>
      </c>
    </row>
    <row r="120" spans="1:13" hidden="1">
      <c r="A120" s="1" t="s">
        <v>187</v>
      </c>
      <c r="B120" s="1" t="s">
        <v>295</v>
      </c>
      <c r="C120" s="1">
        <v>2021</v>
      </c>
      <c r="D120" s="1" t="s">
        <v>94</v>
      </c>
      <c r="E120" s="1">
        <v>48</v>
      </c>
      <c r="F120" s="10">
        <v>1</v>
      </c>
      <c r="G120" s="10">
        <v>5</v>
      </c>
      <c r="H120" s="10">
        <v>40</v>
      </c>
      <c r="J120" s="10">
        <v>139</v>
      </c>
      <c r="K120" s="10">
        <v>900</v>
      </c>
      <c r="L120" s="10">
        <v>0</v>
      </c>
      <c r="M120" s="10">
        <v>6000</v>
      </c>
    </row>
    <row r="121" spans="1:13" hidden="1">
      <c r="A121" s="1" t="s">
        <v>187</v>
      </c>
      <c r="B121" s="1" t="s">
        <v>295</v>
      </c>
      <c r="C121" s="1">
        <v>2021</v>
      </c>
      <c r="D121" s="1" t="s">
        <v>95</v>
      </c>
      <c r="E121" s="1">
        <v>49</v>
      </c>
      <c r="F121" s="10">
        <v>1</v>
      </c>
      <c r="H121" s="10">
        <v>5</v>
      </c>
      <c r="L121" s="10">
        <v>0</v>
      </c>
    </row>
    <row r="122" spans="1:13" hidden="1">
      <c r="A122" s="1" t="s">
        <v>208</v>
      </c>
      <c r="B122" s="1" t="s">
        <v>296</v>
      </c>
      <c r="C122" s="1">
        <v>2021</v>
      </c>
      <c r="D122" s="1" t="s">
        <v>92</v>
      </c>
      <c r="E122" s="1">
        <v>46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hidden="1">
      <c r="A123" s="1" t="s">
        <v>208</v>
      </c>
      <c r="B123" s="1" t="s">
        <v>296</v>
      </c>
      <c r="C123" s="1">
        <v>2021</v>
      </c>
      <c r="D123" s="1" t="s">
        <v>93</v>
      </c>
      <c r="E123" s="1">
        <v>47</v>
      </c>
      <c r="F123" s="10">
        <v>43</v>
      </c>
      <c r="G123" s="10">
        <v>232</v>
      </c>
      <c r="H123" s="10">
        <v>65622</v>
      </c>
      <c r="I123" s="10">
        <v>67402</v>
      </c>
      <c r="J123" s="10">
        <v>119170</v>
      </c>
      <c r="K123" s="10">
        <v>297212</v>
      </c>
      <c r="L123" s="10">
        <v>12256576</v>
      </c>
      <c r="M123" s="10">
        <v>30910973</v>
      </c>
    </row>
    <row r="124" spans="1:13" hidden="1">
      <c r="A124" s="1" t="s">
        <v>208</v>
      </c>
      <c r="B124" s="1" t="s">
        <v>296</v>
      </c>
      <c r="C124" s="1">
        <v>2021</v>
      </c>
      <c r="D124" s="1" t="s">
        <v>94</v>
      </c>
      <c r="E124" s="1">
        <v>48</v>
      </c>
      <c r="F124" s="10">
        <v>0</v>
      </c>
    </row>
    <row r="125" spans="1:13" hidden="1">
      <c r="A125" s="1" t="s">
        <v>208</v>
      </c>
      <c r="B125" s="1" t="s">
        <v>296</v>
      </c>
      <c r="C125" s="1">
        <v>2021</v>
      </c>
      <c r="D125" s="1" t="s">
        <v>95</v>
      </c>
      <c r="E125" s="1">
        <v>49</v>
      </c>
      <c r="F125" s="10">
        <v>1</v>
      </c>
      <c r="H125" s="10">
        <v>46</v>
      </c>
      <c r="L125" s="10">
        <v>0</v>
      </c>
    </row>
    <row r="126" spans="1:13" hidden="1">
      <c r="A126" s="1" t="s">
        <v>225</v>
      </c>
      <c r="B126" s="1" t="s">
        <v>290</v>
      </c>
      <c r="C126" s="1">
        <v>2021</v>
      </c>
      <c r="D126" s="1" t="s">
        <v>92</v>
      </c>
      <c r="E126" s="1">
        <v>46</v>
      </c>
      <c r="F126" s="10">
        <v>24</v>
      </c>
      <c r="G126" s="10">
        <v>30</v>
      </c>
      <c r="H126" s="10">
        <v>9513</v>
      </c>
      <c r="I126" s="10">
        <v>4470</v>
      </c>
      <c r="J126" s="10">
        <v>0</v>
      </c>
      <c r="K126" s="10">
        <v>0</v>
      </c>
      <c r="L126" s="10">
        <v>3523150</v>
      </c>
      <c r="M126" s="10">
        <v>4341941</v>
      </c>
    </row>
    <row r="127" spans="1:13" hidden="1">
      <c r="A127" s="1" t="s">
        <v>225</v>
      </c>
      <c r="B127" s="1" t="s">
        <v>290</v>
      </c>
      <c r="C127" s="1">
        <v>2021</v>
      </c>
      <c r="D127" s="1" t="s">
        <v>93</v>
      </c>
      <c r="E127" s="1">
        <v>47</v>
      </c>
      <c r="F127" s="10">
        <v>9</v>
      </c>
      <c r="G127" s="10">
        <v>56</v>
      </c>
      <c r="H127" s="10">
        <v>747</v>
      </c>
      <c r="I127" s="10">
        <v>3732</v>
      </c>
      <c r="J127" s="10">
        <v>1435</v>
      </c>
      <c r="K127" s="10">
        <v>12936</v>
      </c>
      <c r="L127" s="10">
        <v>979567</v>
      </c>
      <c r="M127" s="10">
        <v>691718</v>
      </c>
    </row>
    <row r="128" spans="1:13" hidden="1">
      <c r="A128" s="1" t="s">
        <v>225</v>
      </c>
      <c r="B128" s="1" t="s">
        <v>290</v>
      </c>
      <c r="C128" s="1">
        <v>2021</v>
      </c>
      <c r="D128" s="1" t="s">
        <v>94</v>
      </c>
      <c r="E128" s="1">
        <v>48</v>
      </c>
      <c r="G128" s="10">
        <v>22</v>
      </c>
      <c r="K128" s="10">
        <v>3350</v>
      </c>
      <c r="L128" s="10">
        <v>0</v>
      </c>
      <c r="M128" s="10">
        <v>0</v>
      </c>
    </row>
    <row r="129" spans="1:13" hidden="1">
      <c r="A129" s="1" t="s">
        <v>225</v>
      </c>
      <c r="B129" s="1" t="s">
        <v>290</v>
      </c>
      <c r="C129" s="1">
        <v>2021</v>
      </c>
      <c r="D129" s="1" t="s">
        <v>95</v>
      </c>
      <c r="E129" s="1">
        <v>49</v>
      </c>
      <c r="F129" s="10">
        <v>4</v>
      </c>
      <c r="H129" s="10">
        <v>84</v>
      </c>
      <c r="L129" s="10">
        <v>183000</v>
      </c>
    </row>
    <row r="130" spans="1:13" hidden="1">
      <c r="A130" s="1" t="s">
        <v>299</v>
      </c>
      <c r="B130" s="1" t="s">
        <v>296</v>
      </c>
      <c r="C130" s="1">
        <v>2021</v>
      </c>
      <c r="D130" s="1" t="s">
        <v>92</v>
      </c>
      <c r="E130" s="1">
        <v>46</v>
      </c>
      <c r="F130" s="10">
        <v>4</v>
      </c>
      <c r="G130" s="10">
        <v>11</v>
      </c>
      <c r="H130" s="10">
        <v>0</v>
      </c>
      <c r="I130" s="10">
        <v>1499</v>
      </c>
      <c r="J130" s="10">
        <v>0</v>
      </c>
      <c r="K130" s="10">
        <v>10509</v>
      </c>
      <c r="L130" s="10">
        <v>0</v>
      </c>
      <c r="M130" s="10">
        <v>0</v>
      </c>
    </row>
    <row r="131" spans="1:13" hidden="1">
      <c r="A131" s="1" t="s">
        <v>299</v>
      </c>
      <c r="B131" s="1" t="s">
        <v>296</v>
      </c>
      <c r="C131" s="1">
        <v>2021</v>
      </c>
      <c r="D131" s="1" t="s">
        <v>93</v>
      </c>
      <c r="E131" s="1">
        <v>47</v>
      </c>
      <c r="F131" s="10">
        <v>8</v>
      </c>
      <c r="G131" s="10">
        <v>203</v>
      </c>
      <c r="H131" s="10">
        <v>5088</v>
      </c>
      <c r="I131" s="10">
        <v>3733</v>
      </c>
      <c r="J131" s="10">
        <v>1684874</v>
      </c>
      <c r="K131" s="10">
        <v>26236</v>
      </c>
      <c r="L131" s="10">
        <v>0</v>
      </c>
      <c r="M131" s="10">
        <v>472374</v>
      </c>
    </row>
    <row r="132" spans="1:13" hidden="1">
      <c r="A132" s="1" t="s">
        <v>299</v>
      </c>
      <c r="B132" s="1" t="s">
        <v>296</v>
      </c>
      <c r="C132" s="1">
        <v>2021</v>
      </c>
      <c r="D132" s="1" t="s">
        <v>94</v>
      </c>
      <c r="E132" s="1">
        <v>48</v>
      </c>
      <c r="F132" s="10">
        <v>1</v>
      </c>
      <c r="G132" s="10">
        <v>14</v>
      </c>
      <c r="H132" s="10">
        <v>109</v>
      </c>
      <c r="J132" s="10">
        <v>124</v>
      </c>
      <c r="K132" s="10">
        <v>2886</v>
      </c>
      <c r="L132" s="10">
        <v>0</v>
      </c>
      <c r="M132" s="10">
        <v>0</v>
      </c>
    </row>
    <row r="133" spans="1:13" hidden="1">
      <c r="A133" s="1" t="s">
        <v>299</v>
      </c>
      <c r="B133" s="1" t="s">
        <v>296</v>
      </c>
      <c r="C133" s="1">
        <v>2021</v>
      </c>
      <c r="D133" s="1" t="s">
        <v>95</v>
      </c>
      <c r="E133" s="1">
        <v>49</v>
      </c>
      <c r="F133" s="10">
        <v>0</v>
      </c>
      <c r="H133" s="10">
        <v>0</v>
      </c>
      <c r="L133" s="10">
        <v>0</v>
      </c>
    </row>
    <row r="134" spans="1:13" hidden="1">
      <c r="A134" s="1" t="s">
        <v>220</v>
      </c>
      <c r="B134" s="1" t="s">
        <v>294</v>
      </c>
      <c r="C134" s="1">
        <v>2021</v>
      </c>
      <c r="D134" s="1" t="s">
        <v>92</v>
      </c>
      <c r="E134" s="1">
        <v>46</v>
      </c>
      <c r="F134" s="10">
        <v>10</v>
      </c>
      <c r="G134" s="10">
        <v>0</v>
      </c>
      <c r="H134" s="10">
        <v>2185</v>
      </c>
      <c r="I134" s="10">
        <v>0</v>
      </c>
      <c r="J134" s="10">
        <v>4563</v>
      </c>
      <c r="K134" s="10">
        <v>3899</v>
      </c>
      <c r="L134" s="10">
        <v>286000</v>
      </c>
      <c r="M134" s="10">
        <v>0</v>
      </c>
    </row>
    <row r="135" spans="1:13" hidden="1">
      <c r="A135" s="1" t="s">
        <v>220</v>
      </c>
      <c r="B135" s="1" t="s">
        <v>294</v>
      </c>
      <c r="C135" s="1">
        <v>2021</v>
      </c>
      <c r="D135" s="1" t="s">
        <v>93</v>
      </c>
      <c r="E135" s="1">
        <v>47</v>
      </c>
      <c r="F135" s="10">
        <v>7</v>
      </c>
      <c r="G135" s="10">
        <v>0</v>
      </c>
      <c r="H135" s="10">
        <v>16751</v>
      </c>
      <c r="I135" s="10">
        <v>0</v>
      </c>
      <c r="J135" s="10">
        <v>49147</v>
      </c>
      <c r="K135" s="10">
        <v>44506</v>
      </c>
      <c r="L135" s="10">
        <v>0</v>
      </c>
      <c r="M135" s="10">
        <v>0</v>
      </c>
    </row>
    <row r="136" spans="1:13" hidden="1">
      <c r="A136" s="1" t="s">
        <v>220</v>
      </c>
      <c r="B136" s="1" t="s">
        <v>294</v>
      </c>
      <c r="C136" s="1">
        <v>2021</v>
      </c>
      <c r="D136" s="1" t="s">
        <v>94</v>
      </c>
      <c r="E136" s="1">
        <v>48</v>
      </c>
      <c r="F136" s="10">
        <v>2</v>
      </c>
      <c r="G136" s="10">
        <v>12</v>
      </c>
      <c r="H136" s="10">
        <v>630</v>
      </c>
      <c r="J136" s="10">
        <v>15735</v>
      </c>
      <c r="K136" s="10">
        <v>12017</v>
      </c>
      <c r="L136" s="10">
        <v>0</v>
      </c>
      <c r="M136" s="10">
        <v>14000</v>
      </c>
    </row>
    <row r="137" spans="1:13" hidden="1">
      <c r="A137" s="1" t="s">
        <v>220</v>
      </c>
      <c r="B137" s="1" t="s">
        <v>294</v>
      </c>
      <c r="C137" s="1">
        <v>2021</v>
      </c>
      <c r="D137" s="1" t="s">
        <v>95</v>
      </c>
      <c r="E137" s="1">
        <v>49</v>
      </c>
      <c r="F137" s="10">
        <v>0</v>
      </c>
      <c r="H137" s="10">
        <v>0</v>
      </c>
      <c r="L137" s="10">
        <v>0</v>
      </c>
    </row>
    <row r="138" spans="1:13" hidden="1">
      <c r="A138" s="1" t="s">
        <v>188</v>
      </c>
      <c r="B138" s="1" t="s">
        <v>295</v>
      </c>
      <c r="C138" s="1">
        <v>2021</v>
      </c>
      <c r="D138" s="1" t="s">
        <v>92</v>
      </c>
      <c r="E138" s="1">
        <v>46</v>
      </c>
      <c r="F138" s="10">
        <v>39</v>
      </c>
      <c r="G138" s="10">
        <v>1</v>
      </c>
      <c r="H138" s="10">
        <v>60550</v>
      </c>
      <c r="I138" s="10">
        <v>110</v>
      </c>
      <c r="J138" s="10">
        <v>230900</v>
      </c>
      <c r="K138" s="10">
        <v>3012</v>
      </c>
      <c r="L138" s="10">
        <v>15588</v>
      </c>
      <c r="M138" s="10">
        <v>0</v>
      </c>
    </row>
    <row r="139" spans="1:13" hidden="1">
      <c r="A139" s="1" t="s">
        <v>188</v>
      </c>
      <c r="B139" s="1" t="s">
        <v>295</v>
      </c>
      <c r="C139" s="1">
        <v>2021</v>
      </c>
      <c r="D139" s="1" t="s">
        <v>93</v>
      </c>
      <c r="E139" s="1">
        <v>47</v>
      </c>
      <c r="F139" s="10">
        <v>26</v>
      </c>
      <c r="G139" s="10">
        <v>109</v>
      </c>
      <c r="H139" s="10">
        <v>5312</v>
      </c>
      <c r="I139" s="10">
        <v>20320</v>
      </c>
      <c r="J139" s="10">
        <v>55400</v>
      </c>
      <c r="K139" s="10">
        <v>96000</v>
      </c>
      <c r="L139" s="10">
        <v>794000</v>
      </c>
      <c r="M139" s="10">
        <v>0</v>
      </c>
    </row>
    <row r="140" spans="1:13" hidden="1">
      <c r="A140" s="1" t="s">
        <v>188</v>
      </c>
      <c r="B140" s="1" t="s">
        <v>295</v>
      </c>
      <c r="C140" s="1">
        <v>2021</v>
      </c>
      <c r="D140" s="1" t="s">
        <v>94</v>
      </c>
      <c r="E140" s="1">
        <v>48</v>
      </c>
      <c r="F140" s="10">
        <v>2</v>
      </c>
      <c r="G140" s="10">
        <v>28</v>
      </c>
      <c r="H140" s="10">
        <v>56</v>
      </c>
      <c r="J140" s="10">
        <v>312</v>
      </c>
      <c r="K140" s="10">
        <v>20778</v>
      </c>
      <c r="L140" s="10">
        <v>0</v>
      </c>
      <c r="M140" s="10">
        <v>0</v>
      </c>
    </row>
    <row r="141" spans="1:13" hidden="1">
      <c r="A141" s="1" t="s">
        <v>188</v>
      </c>
      <c r="B141" s="1" t="s">
        <v>295</v>
      </c>
      <c r="C141" s="1">
        <v>2021</v>
      </c>
      <c r="D141" s="1" t="s">
        <v>95</v>
      </c>
      <c r="E141" s="1">
        <v>49</v>
      </c>
      <c r="F141" s="10">
        <v>6</v>
      </c>
      <c r="H141" s="10">
        <v>201</v>
      </c>
      <c r="L141" s="10">
        <v>0</v>
      </c>
    </row>
    <row r="142" spans="1:13" hidden="1">
      <c r="A142" s="1" t="s">
        <v>201</v>
      </c>
      <c r="B142" s="1" t="s">
        <v>283</v>
      </c>
      <c r="C142" s="1">
        <v>2021</v>
      </c>
      <c r="D142" s="1" t="s">
        <v>92</v>
      </c>
      <c r="E142" s="1">
        <v>46</v>
      </c>
      <c r="F142" s="10">
        <v>21</v>
      </c>
      <c r="G142" s="10">
        <v>83</v>
      </c>
      <c r="H142" s="10">
        <v>941</v>
      </c>
      <c r="I142" s="10">
        <v>6367</v>
      </c>
      <c r="J142" s="10">
        <v>2500</v>
      </c>
      <c r="K142" s="10">
        <v>19671</v>
      </c>
      <c r="L142" s="10">
        <v>16457752</v>
      </c>
      <c r="M142" s="10">
        <v>1743025</v>
      </c>
    </row>
    <row r="143" spans="1:13" hidden="1">
      <c r="A143" s="1" t="s">
        <v>201</v>
      </c>
      <c r="B143" s="1" t="s">
        <v>283</v>
      </c>
      <c r="C143" s="1">
        <v>2021</v>
      </c>
      <c r="D143" s="1" t="s">
        <v>93</v>
      </c>
      <c r="E143" s="1">
        <v>47</v>
      </c>
      <c r="F143" s="10">
        <v>18</v>
      </c>
      <c r="G143" s="10">
        <v>193</v>
      </c>
      <c r="H143" s="10">
        <v>764</v>
      </c>
      <c r="I143" s="10">
        <v>8729</v>
      </c>
      <c r="J143" s="10">
        <v>2830</v>
      </c>
      <c r="K143" s="10">
        <v>34469</v>
      </c>
      <c r="L143" s="10">
        <v>0</v>
      </c>
      <c r="M143" s="10">
        <v>9929144</v>
      </c>
    </row>
    <row r="144" spans="1:13" hidden="1">
      <c r="A144" s="1" t="s">
        <v>201</v>
      </c>
      <c r="B144" s="1" t="s">
        <v>283</v>
      </c>
      <c r="C144" s="1">
        <v>2021</v>
      </c>
      <c r="D144" s="1" t="s">
        <v>94</v>
      </c>
      <c r="E144" s="1">
        <v>48</v>
      </c>
      <c r="F144" s="10">
        <v>4</v>
      </c>
      <c r="G144" s="10">
        <v>9</v>
      </c>
      <c r="H144" s="10">
        <v>68</v>
      </c>
      <c r="J144" s="10">
        <v>3032</v>
      </c>
      <c r="K144" s="10">
        <v>1370</v>
      </c>
      <c r="L144" s="10">
        <v>0</v>
      </c>
      <c r="M144" s="10">
        <v>0</v>
      </c>
    </row>
    <row r="145" spans="1:16" hidden="1">
      <c r="A145" s="1" t="s">
        <v>201</v>
      </c>
      <c r="B145" s="1" t="s">
        <v>283</v>
      </c>
      <c r="C145" s="1">
        <v>2021</v>
      </c>
      <c r="D145" s="1" t="s">
        <v>95</v>
      </c>
      <c r="E145" s="1">
        <v>49</v>
      </c>
      <c r="F145" s="10">
        <v>1</v>
      </c>
      <c r="H145" s="10">
        <v>30</v>
      </c>
      <c r="L145" s="10">
        <v>0</v>
      </c>
    </row>
    <row r="146" spans="1:16" hidden="1">
      <c r="A146" s="1" t="s">
        <v>189</v>
      </c>
      <c r="B146" s="1" t="s">
        <v>295</v>
      </c>
      <c r="C146" s="1">
        <v>2021</v>
      </c>
      <c r="D146" s="1" t="s">
        <v>92</v>
      </c>
      <c r="E146" s="1">
        <v>46</v>
      </c>
      <c r="F146" s="10">
        <v>5</v>
      </c>
      <c r="G146" s="10">
        <v>13</v>
      </c>
      <c r="H146" s="10">
        <v>14547</v>
      </c>
      <c r="I146" s="10">
        <v>6007</v>
      </c>
      <c r="J146" s="10">
        <v>7344</v>
      </c>
      <c r="K146" s="10">
        <v>3374</v>
      </c>
      <c r="L146" s="10">
        <v>3185000</v>
      </c>
      <c r="M146" s="10">
        <v>20238</v>
      </c>
    </row>
    <row r="147" spans="1:16" hidden="1">
      <c r="A147" s="1" t="s">
        <v>189</v>
      </c>
      <c r="B147" s="1" t="s">
        <v>295</v>
      </c>
      <c r="C147" s="1">
        <v>2021</v>
      </c>
      <c r="D147" s="1" t="s">
        <v>93</v>
      </c>
      <c r="E147" s="1">
        <v>47</v>
      </c>
      <c r="F147" s="10">
        <v>27</v>
      </c>
      <c r="G147" s="10">
        <v>20</v>
      </c>
      <c r="H147" s="10">
        <v>40201</v>
      </c>
      <c r="I147" s="10">
        <v>4895</v>
      </c>
      <c r="J147" s="10">
        <v>38607</v>
      </c>
      <c r="K147" s="10">
        <v>27453</v>
      </c>
      <c r="L147" s="10">
        <v>0</v>
      </c>
      <c r="M147" s="10">
        <v>115000</v>
      </c>
    </row>
    <row r="148" spans="1:16" hidden="1">
      <c r="A148" s="1" t="s">
        <v>189</v>
      </c>
      <c r="B148" s="1" t="s">
        <v>295</v>
      </c>
      <c r="C148" s="1">
        <v>2021</v>
      </c>
      <c r="D148" s="1" t="s">
        <v>94</v>
      </c>
      <c r="E148" s="1">
        <v>48</v>
      </c>
      <c r="F148" s="10">
        <v>6</v>
      </c>
      <c r="G148" s="10">
        <v>9</v>
      </c>
      <c r="H148" s="10">
        <v>132</v>
      </c>
      <c r="J148" s="10">
        <v>970</v>
      </c>
      <c r="K148" s="10">
        <v>1391</v>
      </c>
      <c r="L148" s="10">
        <v>0</v>
      </c>
      <c r="M148" s="10">
        <v>0</v>
      </c>
    </row>
    <row r="149" spans="1:16" hidden="1">
      <c r="A149" s="1" t="s">
        <v>189</v>
      </c>
      <c r="B149" s="1" t="s">
        <v>295</v>
      </c>
      <c r="C149" s="1">
        <v>2021</v>
      </c>
      <c r="D149" s="1" t="s">
        <v>95</v>
      </c>
      <c r="E149" s="1">
        <v>49</v>
      </c>
      <c r="F149" s="10">
        <v>4</v>
      </c>
      <c r="H149" s="10">
        <v>281</v>
      </c>
      <c r="L149" s="10">
        <v>0</v>
      </c>
    </row>
    <row r="150" spans="1:16" hidden="1">
      <c r="A150" s="1" t="s">
        <v>234</v>
      </c>
      <c r="B150" s="1" t="s">
        <v>274</v>
      </c>
      <c r="C150" s="1">
        <v>2021</v>
      </c>
      <c r="D150" s="1" t="s">
        <v>92</v>
      </c>
      <c r="E150" s="1">
        <v>46</v>
      </c>
      <c r="F150" s="10">
        <v>6</v>
      </c>
      <c r="G150" s="10">
        <v>1</v>
      </c>
      <c r="H150" s="10">
        <v>1569</v>
      </c>
      <c r="I150" s="10">
        <v>48</v>
      </c>
      <c r="J150" s="10">
        <v>1500</v>
      </c>
      <c r="K150" s="10">
        <v>100</v>
      </c>
      <c r="L150" s="10">
        <v>0</v>
      </c>
      <c r="M150" s="10">
        <v>0</v>
      </c>
      <c r="O150" s="10">
        <v>1500</v>
      </c>
      <c r="P150" s="10">
        <v>0</v>
      </c>
    </row>
    <row r="151" spans="1:16" hidden="1">
      <c r="A151" s="1" t="s">
        <v>234</v>
      </c>
      <c r="B151" s="1" t="s">
        <v>274</v>
      </c>
      <c r="C151" s="1">
        <v>2021</v>
      </c>
      <c r="D151" s="1" t="s">
        <v>93</v>
      </c>
      <c r="E151" s="1">
        <v>47</v>
      </c>
      <c r="F151" s="10">
        <v>8</v>
      </c>
      <c r="G151" s="10">
        <v>0</v>
      </c>
      <c r="H151" s="10">
        <v>100</v>
      </c>
      <c r="I151" s="10">
        <v>0</v>
      </c>
      <c r="J151" s="10">
        <v>450</v>
      </c>
      <c r="K151" s="10">
        <v>0</v>
      </c>
      <c r="L151" s="10">
        <v>0</v>
      </c>
      <c r="M151" s="10">
        <v>0</v>
      </c>
      <c r="O151" s="10">
        <v>350</v>
      </c>
      <c r="P151" s="10">
        <v>0</v>
      </c>
    </row>
    <row r="152" spans="1:16" hidden="1">
      <c r="A152" s="1" t="s">
        <v>234</v>
      </c>
      <c r="B152" s="1" t="s">
        <v>274</v>
      </c>
      <c r="C152" s="1">
        <v>2021</v>
      </c>
      <c r="D152" s="1" t="s">
        <v>94</v>
      </c>
      <c r="E152" s="1">
        <v>48</v>
      </c>
      <c r="F152" s="10">
        <v>1</v>
      </c>
      <c r="G152" s="10">
        <v>4</v>
      </c>
      <c r="H152" s="10">
        <v>23</v>
      </c>
      <c r="J152" s="10">
        <v>800</v>
      </c>
      <c r="K152" s="10">
        <v>220</v>
      </c>
      <c r="L152" s="10">
        <v>0</v>
      </c>
      <c r="M152" s="10">
        <v>0</v>
      </c>
    </row>
    <row r="153" spans="1:16" hidden="1">
      <c r="A153" s="1" t="s">
        <v>234</v>
      </c>
      <c r="B153" s="1" t="s">
        <v>274</v>
      </c>
      <c r="C153" s="1">
        <v>2021</v>
      </c>
      <c r="D153" s="1" t="s">
        <v>95</v>
      </c>
      <c r="E153" s="1">
        <v>49</v>
      </c>
      <c r="F153" s="10">
        <v>0</v>
      </c>
      <c r="H153" s="10">
        <v>0</v>
      </c>
      <c r="L153" s="10">
        <v>0</v>
      </c>
    </row>
    <row r="154" spans="1:16" hidden="1">
      <c r="A154" s="1" t="s">
        <v>279</v>
      </c>
      <c r="B154" s="1" t="s">
        <v>277</v>
      </c>
      <c r="C154" s="1">
        <v>2021</v>
      </c>
      <c r="D154" s="1" t="s">
        <v>92</v>
      </c>
      <c r="E154" s="1">
        <v>46</v>
      </c>
      <c r="F154" s="10">
        <v>13</v>
      </c>
      <c r="G154" s="10">
        <v>2</v>
      </c>
      <c r="H154" s="10">
        <v>18226</v>
      </c>
      <c r="I154" s="10">
        <v>2177</v>
      </c>
      <c r="J154" s="10">
        <v>62550</v>
      </c>
      <c r="K154" s="10">
        <v>12000</v>
      </c>
      <c r="L154" s="10">
        <v>850000</v>
      </c>
      <c r="M154" s="10">
        <v>105000</v>
      </c>
    </row>
    <row r="155" spans="1:16" hidden="1">
      <c r="A155" s="1" t="s">
        <v>279</v>
      </c>
      <c r="B155" s="1" t="s">
        <v>277</v>
      </c>
      <c r="C155" s="1">
        <v>2021</v>
      </c>
      <c r="D155" s="1" t="s">
        <v>93</v>
      </c>
      <c r="E155" s="1">
        <v>47</v>
      </c>
      <c r="F155" s="10">
        <v>15</v>
      </c>
      <c r="G155" s="10">
        <v>3</v>
      </c>
      <c r="H155" s="10">
        <v>18556</v>
      </c>
      <c r="I155" s="10">
        <v>3050</v>
      </c>
      <c r="J155" s="10">
        <v>52440</v>
      </c>
      <c r="K155" s="10">
        <v>11225</v>
      </c>
      <c r="L155" s="10">
        <v>0</v>
      </c>
      <c r="M155" s="10">
        <v>0</v>
      </c>
    </row>
    <row r="156" spans="1:16" hidden="1">
      <c r="A156" s="1" t="s">
        <v>279</v>
      </c>
      <c r="B156" s="1" t="s">
        <v>277</v>
      </c>
      <c r="C156" s="1">
        <v>2021</v>
      </c>
      <c r="D156" s="1" t="s">
        <v>94</v>
      </c>
      <c r="E156" s="1">
        <v>48</v>
      </c>
      <c r="F156" s="10">
        <v>1</v>
      </c>
      <c r="G156" s="10">
        <v>7</v>
      </c>
      <c r="H156" s="10">
        <v>220</v>
      </c>
      <c r="J156" s="10">
        <v>14000</v>
      </c>
      <c r="K156" s="10">
        <v>2500</v>
      </c>
      <c r="L156" s="10">
        <v>0</v>
      </c>
      <c r="M156" s="10">
        <v>0</v>
      </c>
    </row>
    <row r="157" spans="1:16" hidden="1">
      <c r="A157" s="1" t="s">
        <v>279</v>
      </c>
      <c r="B157" s="1" t="s">
        <v>277</v>
      </c>
      <c r="C157" s="1">
        <v>2021</v>
      </c>
      <c r="D157" s="1" t="s">
        <v>95</v>
      </c>
      <c r="E157" s="1">
        <v>49</v>
      </c>
      <c r="F157" s="10">
        <v>1</v>
      </c>
      <c r="H157" s="10">
        <v>40</v>
      </c>
      <c r="L157" s="10">
        <v>0</v>
      </c>
    </row>
    <row r="158" spans="1:16" hidden="1">
      <c r="A158" s="1" t="s">
        <v>280</v>
      </c>
      <c r="B158" s="1" t="s">
        <v>277</v>
      </c>
      <c r="C158" s="1">
        <v>2021</v>
      </c>
      <c r="D158" s="1" t="s">
        <v>92</v>
      </c>
      <c r="E158" s="1">
        <v>46</v>
      </c>
      <c r="F158" s="10">
        <v>51</v>
      </c>
      <c r="G158" s="10">
        <v>1</v>
      </c>
      <c r="H158" s="10">
        <v>9875</v>
      </c>
      <c r="I158" s="10">
        <v>225</v>
      </c>
      <c r="J158" s="10">
        <v>76127</v>
      </c>
      <c r="K158" s="10">
        <v>1785</v>
      </c>
      <c r="L158" s="10">
        <v>11626200</v>
      </c>
      <c r="M158" s="10">
        <v>225000</v>
      </c>
    </row>
    <row r="159" spans="1:16" hidden="1">
      <c r="A159" s="1" t="s">
        <v>280</v>
      </c>
      <c r="B159" s="1" t="s">
        <v>277</v>
      </c>
      <c r="C159" s="1">
        <v>2021</v>
      </c>
      <c r="D159" s="1" t="s">
        <v>93</v>
      </c>
      <c r="E159" s="1">
        <v>47</v>
      </c>
      <c r="F159" s="10">
        <v>12</v>
      </c>
      <c r="G159" s="10">
        <v>45</v>
      </c>
      <c r="H159" s="10">
        <v>20731</v>
      </c>
      <c r="I159" s="10">
        <v>18871</v>
      </c>
      <c r="J159" s="10">
        <v>50300</v>
      </c>
      <c r="K159" s="10">
        <v>10000</v>
      </c>
      <c r="L159" s="10">
        <v>850000</v>
      </c>
      <c r="M159" s="10">
        <v>657000</v>
      </c>
    </row>
    <row r="160" spans="1:16" hidden="1">
      <c r="A160" s="1" t="s">
        <v>280</v>
      </c>
      <c r="B160" s="1" t="s">
        <v>277</v>
      </c>
      <c r="C160" s="1">
        <v>2021</v>
      </c>
      <c r="D160" s="1" t="s">
        <v>94</v>
      </c>
      <c r="E160" s="1">
        <v>48</v>
      </c>
      <c r="F160" s="10">
        <v>4</v>
      </c>
      <c r="G160" s="10">
        <v>33</v>
      </c>
      <c r="H160" s="10">
        <v>3425</v>
      </c>
      <c r="J160" s="10">
        <v>58630</v>
      </c>
      <c r="K160" s="10">
        <v>15340</v>
      </c>
      <c r="L160" s="10">
        <v>0</v>
      </c>
      <c r="M160" s="10">
        <v>0</v>
      </c>
    </row>
    <row r="161" spans="1:16" hidden="1">
      <c r="A161" s="1" t="s">
        <v>280</v>
      </c>
      <c r="B161" s="1" t="s">
        <v>277</v>
      </c>
      <c r="C161" s="1">
        <v>2021</v>
      </c>
      <c r="D161" s="1" t="s">
        <v>95</v>
      </c>
      <c r="E161" s="1">
        <v>49</v>
      </c>
      <c r="F161" s="10">
        <v>41</v>
      </c>
      <c r="H161" s="10">
        <v>660</v>
      </c>
      <c r="L161" s="10">
        <v>2150000</v>
      </c>
    </row>
    <row r="162" spans="1:16" hidden="1">
      <c r="A162" s="1" t="s">
        <v>272</v>
      </c>
      <c r="B162" s="1" t="s">
        <v>295</v>
      </c>
      <c r="C162" s="1">
        <v>2021</v>
      </c>
      <c r="D162" s="1" t="s">
        <v>92</v>
      </c>
      <c r="E162" s="1">
        <v>46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6" hidden="1">
      <c r="A163" s="1" t="s">
        <v>272</v>
      </c>
      <c r="B163" s="1" t="s">
        <v>295</v>
      </c>
      <c r="C163" s="1">
        <v>2021</v>
      </c>
      <c r="D163" s="1" t="s">
        <v>93</v>
      </c>
      <c r="E163" s="1">
        <v>47</v>
      </c>
      <c r="F163" s="10">
        <v>1279</v>
      </c>
      <c r="G163" s="10">
        <v>0</v>
      </c>
      <c r="H163" s="10">
        <v>11952</v>
      </c>
      <c r="I163" s="10">
        <v>0</v>
      </c>
      <c r="J163" s="10">
        <v>592300</v>
      </c>
      <c r="K163" s="10">
        <v>0</v>
      </c>
      <c r="L163" s="10">
        <v>2125000</v>
      </c>
      <c r="M163" s="10">
        <v>0</v>
      </c>
    </row>
    <row r="164" spans="1:16" hidden="1">
      <c r="A164" s="1" t="s">
        <v>272</v>
      </c>
      <c r="B164" s="1" t="s">
        <v>295</v>
      </c>
      <c r="C164" s="1">
        <v>2021</v>
      </c>
      <c r="D164" s="1" t="s">
        <v>94</v>
      </c>
      <c r="E164" s="1">
        <v>48</v>
      </c>
      <c r="F164" s="10">
        <v>7</v>
      </c>
      <c r="G164" s="10">
        <v>0</v>
      </c>
      <c r="H164" s="10">
        <v>22010</v>
      </c>
      <c r="J164" s="10">
        <v>213852</v>
      </c>
      <c r="K164" s="10">
        <v>0</v>
      </c>
      <c r="L164" s="10">
        <v>0</v>
      </c>
      <c r="M164" s="10">
        <v>0</v>
      </c>
    </row>
    <row r="165" spans="1:16" hidden="1">
      <c r="A165" s="1" t="s">
        <v>272</v>
      </c>
      <c r="B165" s="1" t="s">
        <v>295</v>
      </c>
      <c r="C165" s="1">
        <v>2021</v>
      </c>
      <c r="D165" s="1" t="s">
        <v>95</v>
      </c>
      <c r="E165" s="1">
        <v>49</v>
      </c>
      <c r="F165" s="10">
        <v>1</v>
      </c>
      <c r="H165" s="10">
        <v>445</v>
      </c>
      <c r="L165" s="10">
        <v>0</v>
      </c>
    </row>
    <row r="166" spans="1:16" hidden="1">
      <c r="A166" s="1" t="s">
        <v>190</v>
      </c>
      <c r="B166" s="1" t="s">
        <v>295</v>
      </c>
      <c r="C166" s="1">
        <v>2021</v>
      </c>
      <c r="D166" s="1" t="s">
        <v>92</v>
      </c>
      <c r="E166" s="1">
        <v>46</v>
      </c>
      <c r="F166" s="10">
        <v>7</v>
      </c>
      <c r="G166" s="10">
        <v>38</v>
      </c>
      <c r="H166" s="10">
        <v>1450</v>
      </c>
      <c r="I166" s="10">
        <v>6042</v>
      </c>
      <c r="J166" s="10">
        <v>14150</v>
      </c>
      <c r="K166" s="10">
        <v>42615</v>
      </c>
      <c r="L166" s="10">
        <v>0</v>
      </c>
      <c r="M166" s="10">
        <v>0</v>
      </c>
      <c r="O166" s="10">
        <v>6494</v>
      </c>
      <c r="P166" s="10">
        <v>20812</v>
      </c>
    </row>
    <row r="167" spans="1:16" hidden="1">
      <c r="A167" s="1" t="s">
        <v>190</v>
      </c>
      <c r="B167" s="1" t="s">
        <v>295</v>
      </c>
      <c r="C167" s="1">
        <v>2021</v>
      </c>
      <c r="D167" s="1" t="s">
        <v>93</v>
      </c>
      <c r="E167" s="1">
        <v>47</v>
      </c>
      <c r="F167" s="10">
        <v>4</v>
      </c>
      <c r="G167" s="10">
        <v>96</v>
      </c>
      <c r="H167" s="10">
        <v>300</v>
      </c>
      <c r="I167" s="10">
        <v>4771</v>
      </c>
      <c r="J167" s="10">
        <v>12750</v>
      </c>
      <c r="K167" s="10">
        <v>39958</v>
      </c>
      <c r="L167" s="10">
        <v>0</v>
      </c>
      <c r="M167" s="10">
        <v>0</v>
      </c>
      <c r="O167" s="10">
        <v>1455</v>
      </c>
      <c r="P167" s="10">
        <v>77924</v>
      </c>
    </row>
    <row r="168" spans="1:16" hidden="1">
      <c r="A168" s="1" t="s">
        <v>190</v>
      </c>
      <c r="B168" s="1" t="s">
        <v>295</v>
      </c>
      <c r="C168" s="1">
        <v>2021</v>
      </c>
      <c r="D168" s="1" t="s">
        <v>94</v>
      </c>
      <c r="E168" s="1">
        <v>48</v>
      </c>
      <c r="F168" s="10">
        <v>4</v>
      </c>
      <c r="G168" s="10">
        <v>61</v>
      </c>
      <c r="H168" s="10">
        <v>364</v>
      </c>
      <c r="J168" s="10">
        <v>8440</v>
      </c>
      <c r="K168" s="10">
        <v>37469</v>
      </c>
      <c r="L168" s="10">
        <v>1971300</v>
      </c>
    </row>
    <row r="169" spans="1:16" hidden="1">
      <c r="A169" s="1" t="s">
        <v>190</v>
      </c>
      <c r="B169" s="1" t="s">
        <v>295</v>
      </c>
      <c r="C169" s="1">
        <v>2021</v>
      </c>
      <c r="D169" s="1" t="s">
        <v>95</v>
      </c>
      <c r="E169" s="1">
        <v>49</v>
      </c>
      <c r="F169" s="10">
        <v>2</v>
      </c>
      <c r="H169" s="10">
        <v>60</v>
      </c>
      <c r="L169" s="10">
        <v>0</v>
      </c>
    </row>
    <row r="170" spans="1:16" hidden="1">
      <c r="A170" s="1" t="s">
        <v>202</v>
      </c>
      <c r="B170" s="1" t="s">
        <v>283</v>
      </c>
      <c r="C170" s="1">
        <v>2021</v>
      </c>
      <c r="D170" s="1" t="s">
        <v>92</v>
      </c>
      <c r="E170" s="1">
        <v>46</v>
      </c>
      <c r="F170" s="10">
        <v>4</v>
      </c>
      <c r="G170" s="10">
        <v>7</v>
      </c>
      <c r="H170" s="10">
        <v>388</v>
      </c>
      <c r="I170" s="10">
        <v>366</v>
      </c>
      <c r="J170" s="10">
        <v>4486</v>
      </c>
      <c r="K170" s="10">
        <v>4457</v>
      </c>
      <c r="L170" s="10">
        <v>997000</v>
      </c>
    </row>
    <row r="171" spans="1:16" hidden="1">
      <c r="A171" s="1" t="s">
        <v>202</v>
      </c>
      <c r="B171" s="1" t="s">
        <v>283</v>
      </c>
      <c r="C171" s="1">
        <v>2021</v>
      </c>
      <c r="D171" s="1" t="s">
        <v>93</v>
      </c>
      <c r="E171" s="1">
        <v>47</v>
      </c>
      <c r="F171" s="10">
        <v>6</v>
      </c>
      <c r="G171" s="10">
        <v>83</v>
      </c>
      <c r="H171" s="10">
        <v>198</v>
      </c>
      <c r="I171" s="10">
        <v>3104</v>
      </c>
      <c r="J171" s="10">
        <v>1423</v>
      </c>
      <c r="K171" s="10">
        <v>3811</v>
      </c>
      <c r="L171" s="10">
        <v>289750</v>
      </c>
      <c r="M171" s="10">
        <v>710300</v>
      </c>
    </row>
    <row r="172" spans="1:16" hidden="1">
      <c r="A172" s="1" t="s">
        <v>202</v>
      </c>
      <c r="B172" s="1" t="s">
        <v>283</v>
      </c>
      <c r="C172" s="1">
        <v>2021</v>
      </c>
      <c r="D172" s="1" t="s">
        <v>94</v>
      </c>
      <c r="E172" s="1">
        <v>48</v>
      </c>
      <c r="G172" s="10">
        <v>7</v>
      </c>
      <c r="K172" s="10">
        <v>410</v>
      </c>
    </row>
    <row r="173" spans="1:16" hidden="1">
      <c r="A173" s="1" t="s">
        <v>202</v>
      </c>
      <c r="B173" s="1" t="s">
        <v>283</v>
      </c>
      <c r="C173" s="1">
        <v>2021</v>
      </c>
      <c r="D173" s="1" t="s">
        <v>95</v>
      </c>
      <c r="E173" s="1">
        <v>49</v>
      </c>
    </row>
    <row r="174" spans="1:16" hidden="1">
      <c r="A174" s="1" t="s">
        <v>238</v>
      </c>
      <c r="B174" s="1" t="s">
        <v>283</v>
      </c>
      <c r="C174" s="1">
        <v>2021</v>
      </c>
      <c r="D174" s="1" t="s">
        <v>92</v>
      </c>
      <c r="E174" s="1">
        <v>46</v>
      </c>
      <c r="F174" s="10">
        <v>10</v>
      </c>
      <c r="G174" s="10">
        <v>0</v>
      </c>
      <c r="H174" s="10">
        <v>841</v>
      </c>
      <c r="I174" s="10">
        <v>0</v>
      </c>
      <c r="J174" s="10">
        <v>9086</v>
      </c>
      <c r="K174" s="10">
        <v>0</v>
      </c>
      <c r="L174" s="10">
        <v>3766342</v>
      </c>
      <c r="M174" s="10">
        <v>0</v>
      </c>
    </row>
    <row r="175" spans="1:16" hidden="1">
      <c r="A175" s="1" t="s">
        <v>238</v>
      </c>
      <c r="B175" s="1" t="s">
        <v>283</v>
      </c>
      <c r="C175" s="1">
        <v>2021</v>
      </c>
      <c r="D175" s="1" t="s">
        <v>93</v>
      </c>
      <c r="E175" s="1">
        <v>47</v>
      </c>
      <c r="F175" s="10">
        <v>17</v>
      </c>
      <c r="G175" s="10">
        <v>84</v>
      </c>
      <c r="H175" s="10">
        <v>812</v>
      </c>
      <c r="I175" s="10">
        <v>1507</v>
      </c>
      <c r="J175" s="10">
        <v>2817</v>
      </c>
      <c r="K175" s="10">
        <v>1743</v>
      </c>
      <c r="L175" s="10">
        <v>0</v>
      </c>
      <c r="M175" s="10">
        <v>0</v>
      </c>
    </row>
    <row r="176" spans="1:16" hidden="1">
      <c r="A176" s="1" t="s">
        <v>238</v>
      </c>
      <c r="B176" s="1" t="s">
        <v>283</v>
      </c>
      <c r="C176" s="1">
        <v>2021</v>
      </c>
      <c r="D176" s="1" t="s">
        <v>94</v>
      </c>
      <c r="E176" s="1">
        <v>48</v>
      </c>
      <c r="F176" s="10">
        <v>3</v>
      </c>
      <c r="G176" s="10">
        <v>0</v>
      </c>
      <c r="H176" s="10">
        <v>48</v>
      </c>
      <c r="J176" s="10">
        <v>1210</v>
      </c>
      <c r="K176" s="10">
        <v>0</v>
      </c>
      <c r="L176" s="10">
        <v>0</v>
      </c>
      <c r="M176" s="10">
        <v>0</v>
      </c>
    </row>
    <row r="177" spans="1:13" hidden="1">
      <c r="A177" s="1" t="s">
        <v>238</v>
      </c>
      <c r="B177" s="1" t="s">
        <v>283</v>
      </c>
      <c r="C177" s="1">
        <v>2021</v>
      </c>
      <c r="D177" s="1" t="s">
        <v>95</v>
      </c>
      <c r="E177" s="1">
        <v>49</v>
      </c>
      <c r="F177" s="10">
        <v>0</v>
      </c>
      <c r="H177" s="10">
        <v>0</v>
      </c>
      <c r="L177" s="10">
        <v>0</v>
      </c>
    </row>
    <row r="178" spans="1:13" hidden="1">
      <c r="A178" s="1" t="s">
        <v>214</v>
      </c>
      <c r="B178" s="1" t="s">
        <v>277</v>
      </c>
      <c r="C178" s="1">
        <v>2021</v>
      </c>
      <c r="D178" s="1" t="s">
        <v>92</v>
      </c>
      <c r="E178" s="1">
        <v>46</v>
      </c>
      <c r="F178" s="10">
        <v>12</v>
      </c>
      <c r="G178" s="10">
        <v>0</v>
      </c>
      <c r="H178" s="10">
        <v>134871</v>
      </c>
      <c r="I178" s="10">
        <v>0</v>
      </c>
      <c r="J178" s="10">
        <v>404613</v>
      </c>
      <c r="K178" s="10">
        <v>0</v>
      </c>
      <c r="L178" s="10">
        <v>678412</v>
      </c>
      <c r="M178" s="10">
        <v>489560</v>
      </c>
    </row>
    <row r="179" spans="1:13" hidden="1">
      <c r="A179" s="1" t="s">
        <v>214</v>
      </c>
      <c r="B179" s="1" t="s">
        <v>277</v>
      </c>
      <c r="C179" s="1">
        <v>2021</v>
      </c>
      <c r="D179" s="1" t="s">
        <v>93</v>
      </c>
      <c r="E179" s="1">
        <v>47</v>
      </c>
      <c r="F179" s="10">
        <v>33</v>
      </c>
      <c r="G179" s="10">
        <v>621</v>
      </c>
      <c r="H179" s="10">
        <v>9740</v>
      </c>
      <c r="I179" s="10">
        <v>32194</v>
      </c>
      <c r="J179" s="10">
        <v>208794</v>
      </c>
      <c r="K179" s="10">
        <v>180234</v>
      </c>
      <c r="L179" s="10">
        <v>9957266</v>
      </c>
      <c r="M179" s="10">
        <v>1057962</v>
      </c>
    </row>
    <row r="180" spans="1:13" hidden="1">
      <c r="A180" s="1" t="s">
        <v>214</v>
      </c>
      <c r="B180" s="1" t="s">
        <v>277</v>
      </c>
      <c r="C180" s="1">
        <v>2021</v>
      </c>
      <c r="D180" s="1" t="s">
        <v>94</v>
      </c>
      <c r="E180" s="1">
        <v>48</v>
      </c>
      <c r="F180" s="10">
        <v>5</v>
      </c>
      <c r="G180" s="10">
        <v>14</v>
      </c>
      <c r="H180" s="10">
        <v>1726</v>
      </c>
      <c r="J180" s="10">
        <v>7980</v>
      </c>
      <c r="K180" s="10">
        <v>9011</v>
      </c>
      <c r="L180" s="10">
        <v>0</v>
      </c>
      <c r="M180" s="10">
        <v>47600</v>
      </c>
    </row>
    <row r="181" spans="1:13" hidden="1">
      <c r="A181" s="1" t="s">
        <v>214</v>
      </c>
      <c r="B181" s="1" t="s">
        <v>277</v>
      </c>
      <c r="C181" s="1">
        <v>2021</v>
      </c>
      <c r="D181" s="1" t="s">
        <v>95</v>
      </c>
      <c r="E181" s="1">
        <v>49</v>
      </c>
      <c r="F181" s="10">
        <v>12</v>
      </c>
      <c r="H181" s="10">
        <v>184</v>
      </c>
      <c r="L181" s="10">
        <v>0</v>
      </c>
    </row>
    <row r="182" spans="1:13" hidden="1">
      <c r="A182" s="1" t="s">
        <v>203</v>
      </c>
      <c r="B182" s="1" t="s">
        <v>283</v>
      </c>
      <c r="C182" s="1">
        <v>2021</v>
      </c>
      <c r="D182" s="1" t="s">
        <v>92</v>
      </c>
      <c r="E182" s="1">
        <v>46</v>
      </c>
      <c r="F182" s="10">
        <v>3</v>
      </c>
      <c r="G182" s="10">
        <v>9</v>
      </c>
      <c r="H182" s="10">
        <v>5125</v>
      </c>
      <c r="I182" s="10">
        <v>924</v>
      </c>
      <c r="J182" s="10">
        <v>14600</v>
      </c>
      <c r="K182" s="10">
        <v>5172</v>
      </c>
      <c r="L182" s="10">
        <v>739106</v>
      </c>
      <c r="M182" s="10">
        <v>14400</v>
      </c>
    </row>
    <row r="183" spans="1:13" hidden="1">
      <c r="A183" s="1" t="s">
        <v>203</v>
      </c>
      <c r="B183" s="1" t="s">
        <v>283</v>
      </c>
      <c r="C183" s="1">
        <v>2021</v>
      </c>
      <c r="D183" s="1" t="s">
        <v>93</v>
      </c>
      <c r="E183" s="1">
        <v>47</v>
      </c>
      <c r="F183" s="10">
        <v>17</v>
      </c>
      <c r="G183" s="10">
        <v>582</v>
      </c>
      <c r="H183" s="10">
        <v>9716</v>
      </c>
      <c r="I183" s="10">
        <v>31970</v>
      </c>
      <c r="J183" s="10">
        <v>121696</v>
      </c>
      <c r="K183" s="10">
        <v>50575</v>
      </c>
      <c r="L183" s="10">
        <v>6038373</v>
      </c>
      <c r="M183" s="10">
        <v>117000</v>
      </c>
    </row>
    <row r="184" spans="1:13" hidden="1">
      <c r="A184" s="1" t="s">
        <v>203</v>
      </c>
      <c r="B184" s="1" t="s">
        <v>283</v>
      </c>
      <c r="C184" s="1">
        <v>2021</v>
      </c>
      <c r="D184" s="1" t="s">
        <v>94</v>
      </c>
      <c r="E184" s="1">
        <v>48</v>
      </c>
      <c r="F184" s="10">
        <v>2</v>
      </c>
      <c r="G184" s="10">
        <v>0</v>
      </c>
      <c r="H184" s="10">
        <v>187</v>
      </c>
      <c r="J184" s="10">
        <v>261</v>
      </c>
      <c r="K184" s="10">
        <v>0</v>
      </c>
      <c r="L184" s="10">
        <v>14530</v>
      </c>
      <c r="M184" s="10">
        <v>0</v>
      </c>
    </row>
    <row r="185" spans="1:13" hidden="1">
      <c r="A185" s="1" t="s">
        <v>203</v>
      </c>
      <c r="B185" s="1" t="s">
        <v>283</v>
      </c>
      <c r="C185" s="1">
        <v>2021</v>
      </c>
      <c r="D185" s="1" t="s">
        <v>95</v>
      </c>
      <c r="E185" s="1">
        <v>49</v>
      </c>
      <c r="F185" s="10">
        <v>3</v>
      </c>
      <c r="H185" s="10">
        <v>238</v>
      </c>
      <c r="L185" s="10">
        <v>50000</v>
      </c>
    </row>
    <row r="186" spans="1:13" hidden="1">
      <c r="A186" s="1" t="s">
        <v>228</v>
      </c>
      <c r="B186" s="1" t="s">
        <v>290</v>
      </c>
      <c r="C186" s="1">
        <v>2021</v>
      </c>
      <c r="D186" s="1" t="s">
        <v>92</v>
      </c>
      <c r="E186" s="1">
        <v>46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hidden="1">
      <c r="A187" s="1" t="s">
        <v>228</v>
      </c>
      <c r="B187" s="1" t="s">
        <v>290</v>
      </c>
      <c r="C187" s="1">
        <v>2021</v>
      </c>
      <c r="D187" s="1" t="s">
        <v>93</v>
      </c>
      <c r="E187" s="1">
        <v>47</v>
      </c>
      <c r="F187" s="10">
        <v>51</v>
      </c>
      <c r="G187" s="10">
        <v>192</v>
      </c>
      <c r="H187" s="10">
        <v>28200</v>
      </c>
      <c r="I187" s="10">
        <v>9781</v>
      </c>
      <c r="J187" s="10">
        <v>56895</v>
      </c>
      <c r="K187" s="10">
        <v>44735</v>
      </c>
      <c r="L187" s="10">
        <v>10736585</v>
      </c>
      <c r="M187" s="10">
        <v>252092</v>
      </c>
    </row>
    <row r="188" spans="1:13" hidden="1">
      <c r="A188" s="1" t="s">
        <v>228</v>
      </c>
      <c r="B188" s="1" t="s">
        <v>290</v>
      </c>
      <c r="C188" s="1">
        <v>2021</v>
      </c>
      <c r="D188" s="1" t="s">
        <v>94</v>
      </c>
      <c r="E188" s="1">
        <v>48</v>
      </c>
      <c r="F188" s="10">
        <v>47</v>
      </c>
      <c r="G188" s="10">
        <v>33</v>
      </c>
      <c r="H188" s="10">
        <v>355</v>
      </c>
      <c r="J188" s="10">
        <v>2339</v>
      </c>
      <c r="K188" s="10">
        <v>6234</v>
      </c>
      <c r="L188" s="10">
        <v>799900</v>
      </c>
      <c r="M188" s="10">
        <v>35000</v>
      </c>
    </row>
    <row r="189" spans="1:13" hidden="1">
      <c r="A189" s="1" t="s">
        <v>228</v>
      </c>
      <c r="B189" s="1" t="s">
        <v>290</v>
      </c>
      <c r="C189" s="1">
        <v>2021</v>
      </c>
      <c r="D189" s="1" t="s">
        <v>95</v>
      </c>
      <c r="E189" s="1">
        <v>49</v>
      </c>
      <c r="F189" s="10">
        <v>603</v>
      </c>
      <c r="H189" s="10">
        <v>7692</v>
      </c>
      <c r="L189" s="10">
        <v>0</v>
      </c>
    </row>
    <row r="190" spans="1:13" hidden="1">
      <c r="A190" s="1" t="s">
        <v>229</v>
      </c>
      <c r="B190" s="1" t="s">
        <v>290</v>
      </c>
      <c r="C190" s="1">
        <v>2021</v>
      </c>
      <c r="D190" s="1" t="s">
        <v>92</v>
      </c>
      <c r="E190" s="1">
        <v>46</v>
      </c>
      <c r="F190" s="10">
        <v>12</v>
      </c>
      <c r="G190" s="10">
        <v>29</v>
      </c>
      <c r="H190" s="10">
        <v>18429</v>
      </c>
      <c r="I190" s="10">
        <v>14458</v>
      </c>
      <c r="J190" s="10">
        <v>72045</v>
      </c>
      <c r="K190" s="10">
        <v>37519</v>
      </c>
      <c r="L190" s="10">
        <v>2360000</v>
      </c>
      <c r="M190" s="10">
        <v>963461</v>
      </c>
    </row>
    <row r="191" spans="1:13" hidden="1">
      <c r="A191" s="1" t="s">
        <v>229</v>
      </c>
      <c r="B191" s="1" t="s">
        <v>290</v>
      </c>
      <c r="C191" s="1">
        <v>2021</v>
      </c>
      <c r="D191" s="1" t="s">
        <v>93</v>
      </c>
      <c r="E191" s="1">
        <v>47</v>
      </c>
      <c r="F191" s="10">
        <v>27</v>
      </c>
      <c r="G191" s="10">
        <v>55</v>
      </c>
      <c r="H191" s="10">
        <v>42789</v>
      </c>
      <c r="I191" s="10">
        <v>9319</v>
      </c>
      <c r="J191" s="10">
        <v>43012</v>
      </c>
      <c r="K191" s="10">
        <v>19632</v>
      </c>
      <c r="L191" s="10">
        <v>947432</v>
      </c>
      <c r="M191" s="10">
        <v>2155370</v>
      </c>
    </row>
    <row r="192" spans="1:13" hidden="1">
      <c r="A192" s="1" t="s">
        <v>229</v>
      </c>
      <c r="B192" s="1" t="s">
        <v>290</v>
      </c>
      <c r="C192" s="1">
        <v>2021</v>
      </c>
      <c r="D192" s="1" t="s">
        <v>94</v>
      </c>
      <c r="E192" s="1">
        <v>48</v>
      </c>
      <c r="F192" s="10">
        <v>3</v>
      </c>
      <c r="G192" s="10">
        <v>22</v>
      </c>
      <c r="H192" s="10">
        <v>700</v>
      </c>
      <c r="J192" s="10">
        <v>19012</v>
      </c>
      <c r="K192" s="10">
        <v>15012</v>
      </c>
      <c r="L192" s="10">
        <v>0</v>
      </c>
      <c r="M192" s="10">
        <v>77860</v>
      </c>
    </row>
    <row r="193" spans="1:13" hidden="1">
      <c r="A193" s="1" t="s">
        <v>229</v>
      </c>
      <c r="B193" s="1" t="s">
        <v>290</v>
      </c>
      <c r="C193" s="1">
        <v>2021</v>
      </c>
      <c r="D193" s="1" t="s">
        <v>95</v>
      </c>
      <c r="E193" s="1">
        <v>49</v>
      </c>
      <c r="F193" s="10">
        <v>18</v>
      </c>
      <c r="H193" s="10">
        <v>350</v>
      </c>
      <c r="L193" s="10">
        <v>0</v>
      </c>
    </row>
    <row r="194" spans="1:13" hidden="1">
      <c r="A194" s="1" t="s">
        <v>215</v>
      </c>
      <c r="B194" s="1" t="s">
        <v>277</v>
      </c>
      <c r="C194" s="1">
        <v>2021</v>
      </c>
      <c r="D194" s="1" t="s">
        <v>92</v>
      </c>
      <c r="E194" s="1">
        <v>46</v>
      </c>
      <c r="F194" s="10">
        <v>15</v>
      </c>
      <c r="G194" s="10">
        <v>3</v>
      </c>
      <c r="H194" s="10">
        <v>167700</v>
      </c>
      <c r="I194" s="10">
        <v>192</v>
      </c>
      <c r="J194" s="10">
        <v>174042</v>
      </c>
      <c r="K194" s="10">
        <v>732</v>
      </c>
      <c r="L194" s="10">
        <v>38669234</v>
      </c>
      <c r="M194" s="10">
        <v>20000</v>
      </c>
    </row>
    <row r="195" spans="1:13" hidden="1">
      <c r="A195" s="1" t="s">
        <v>215</v>
      </c>
      <c r="B195" s="1" t="s">
        <v>277</v>
      </c>
      <c r="C195" s="1">
        <v>2021</v>
      </c>
      <c r="D195" s="1" t="s">
        <v>93</v>
      </c>
      <c r="E195" s="1">
        <v>47</v>
      </c>
      <c r="F195" s="10">
        <v>2</v>
      </c>
      <c r="G195" s="10">
        <v>1</v>
      </c>
      <c r="H195" s="10">
        <v>0</v>
      </c>
      <c r="I195" s="10">
        <v>63</v>
      </c>
      <c r="J195" s="10">
        <v>0</v>
      </c>
      <c r="K195" s="10">
        <v>230</v>
      </c>
      <c r="L195" s="10">
        <v>0</v>
      </c>
      <c r="M195" s="10">
        <v>0</v>
      </c>
    </row>
    <row r="196" spans="1:13" hidden="1">
      <c r="A196" s="1" t="s">
        <v>215</v>
      </c>
      <c r="B196" s="1" t="s">
        <v>277</v>
      </c>
      <c r="C196" s="1">
        <v>2021</v>
      </c>
      <c r="D196" s="1" t="s">
        <v>94</v>
      </c>
      <c r="E196" s="1">
        <v>48</v>
      </c>
    </row>
    <row r="197" spans="1:13" hidden="1">
      <c r="A197" s="1" t="s">
        <v>215</v>
      </c>
      <c r="B197" s="1" t="s">
        <v>277</v>
      </c>
      <c r="C197" s="1">
        <v>2021</v>
      </c>
      <c r="D197" s="1" t="s">
        <v>95</v>
      </c>
      <c r="E197" s="1">
        <v>49</v>
      </c>
    </row>
    <row r="198" spans="1:13" hidden="1">
      <c r="A198" s="1" t="s">
        <v>191</v>
      </c>
      <c r="B198" s="1" t="s">
        <v>295</v>
      </c>
      <c r="C198" s="1">
        <v>2021</v>
      </c>
      <c r="D198" s="1" t="s">
        <v>92</v>
      </c>
      <c r="E198" s="1">
        <v>46</v>
      </c>
      <c r="F198" s="10">
        <v>2</v>
      </c>
      <c r="G198" s="10">
        <v>317</v>
      </c>
      <c r="H198" s="10">
        <v>32393</v>
      </c>
      <c r="I198" s="10">
        <v>3475</v>
      </c>
      <c r="J198" s="10">
        <v>48807</v>
      </c>
      <c r="K198" s="10">
        <v>5111</v>
      </c>
      <c r="L198" s="10">
        <v>1914412</v>
      </c>
      <c r="M198" s="10">
        <v>23100</v>
      </c>
    </row>
    <row r="199" spans="1:13" hidden="1">
      <c r="A199" s="1" t="s">
        <v>191</v>
      </c>
      <c r="B199" s="1" t="s">
        <v>295</v>
      </c>
      <c r="C199" s="1">
        <v>2021</v>
      </c>
      <c r="D199" s="1" t="s">
        <v>93</v>
      </c>
      <c r="E199" s="1">
        <v>47</v>
      </c>
      <c r="F199" s="10">
        <v>18</v>
      </c>
      <c r="G199" s="10">
        <v>14</v>
      </c>
      <c r="H199" s="10">
        <v>12082</v>
      </c>
      <c r="I199" s="10">
        <v>2337</v>
      </c>
      <c r="J199" s="10">
        <v>70113</v>
      </c>
      <c r="K199" s="10">
        <v>3828</v>
      </c>
      <c r="L199" s="10">
        <v>2181500</v>
      </c>
      <c r="M199" s="10">
        <v>14200</v>
      </c>
    </row>
    <row r="200" spans="1:13" hidden="1">
      <c r="A200" s="1" t="s">
        <v>191</v>
      </c>
      <c r="B200" s="1" t="s">
        <v>295</v>
      </c>
      <c r="C200" s="1">
        <v>2021</v>
      </c>
      <c r="D200" s="1" t="s">
        <v>94</v>
      </c>
      <c r="E200" s="1">
        <v>48</v>
      </c>
      <c r="F200" s="10">
        <v>2</v>
      </c>
      <c r="G200" s="10">
        <v>5</v>
      </c>
      <c r="H200" s="10">
        <v>45</v>
      </c>
      <c r="J200" s="10">
        <v>1101</v>
      </c>
      <c r="K200" s="10">
        <v>1308</v>
      </c>
      <c r="M200" s="10">
        <v>6900</v>
      </c>
    </row>
    <row r="201" spans="1:13" hidden="1">
      <c r="A201" s="1" t="s">
        <v>191</v>
      </c>
      <c r="B201" s="1" t="s">
        <v>295</v>
      </c>
      <c r="C201" s="1">
        <v>2021</v>
      </c>
      <c r="D201" s="1" t="s">
        <v>95</v>
      </c>
      <c r="E201" s="1">
        <v>49</v>
      </c>
    </row>
    <row r="202" spans="1:13" hidden="1">
      <c r="A202" s="1" t="s">
        <v>216</v>
      </c>
      <c r="B202" s="1" t="s">
        <v>277</v>
      </c>
      <c r="C202" s="1">
        <v>2021</v>
      </c>
      <c r="D202" s="1" t="s">
        <v>92</v>
      </c>
      <c r="E202" s="1">
        <v>46</v>
      </c>
      <c r="F202" s="10">
        <v>5</v>
      </c>
      <c r="G202" s="10">
        <v>1</v>
      </c>
      <c r="H202" s="10">
        <v>145</v>
      </c>
      <c r="I202" s="10">
        <v>34</v>
      </c>
      <c r="J202" s="10">
        <v>21450</v>
      </c>
      <c r="K202" s="10">
        <v>5600</v>
      </c>
      <c r="L202" s="10">
        <v>2973889</v>
      </c>
      <c r="M202" s="10">
        <v>546552</v>
      </c>
    </row>
    <row r="203" spans="1:13" hidden="1">
      <c r="A203" s="1" t="s">
        <v>216</v>
      </c>
      <c r="B203" s="1" t="s">
        <v>277</v>
      </c>
      <c r="C203" s="1">
        <v>2021</v>
      </c>
      <c r="D203" s="1" t="s">
        <v>93</v>
      </c>
      <c r="E203" s="1">
        <v>47</v>
      </c>
      <c r="F203" s="10">
        <v>15</v>
      </c>
      <c r="G203" s="10">
        <v>43</v>
      </c>
      <c r="H203" s="10">
        <v>350</v>
      </c>
      <c r="I203" s="10">
        <v>780</v>
      </c>
      <c r="J203" s="10">
        <v>13500</v>
      </c>
      <c r="K203" s="10">
        <v>11043</v>
      </c>
      <c r="L203" s="10">
        <v>0</v>
      </c>
      <c r="M203" s="10">
        <v>48000</v>
      </c>
    </row>
    <row r="204" spans="1:13" hidden="1">
      <c r="A204" s="1" t="s">
        <v>216</v>
      </c>
      <c r="B204" s="1" t="s">
        <v>277</v>
      </c>
      <c r="C204" s="1">
        <v>2021</v>
      </c>
      <c r="D204" s="1" t="s">
        <v>94</v>
      </c>
      <c r="E204" s="1">
        <v>48</v>
      </c>
      <c r="F204" s="10">
        <v>4</v>
      </c>
      <c r="G204" s="10">
        <v>26</v>
      </c>
      <c r="H204" s="10">
        <v>1350</v>
      </c>
      <c r="J204" s="10">
        <v>15420</v>
      </c>
      <c r="K204" s="10">
        <v>10323</v>
      </c>
      <c r="L204" s="10">
        <v>0</v>
      </c>
      <c r="M204" s="10">
        <v>1000</v>
      </c>
    </row>
    <row r="205" spans="1:13" hidden="1">
      <c r="A205" s="1" t="s">
        <v>216</v>
      </c>
      <c r="B205" s="1" t="s">
        <v>277</v>
      </c>
      <c r="C205" s="1">
        <v>2021</v>
      </c>
      <c r="D205" s="1" t="s">
        <v>95</v>
      </c>
      <c r="E205" s="1">
        <v>49</v>
      </c>
      <c r="F205" s="10">
        <v>0</v>
      </c>
      <c r="H205" s="10">
        <v>0</v>
      </c>
      <c r="L205" s="10">
        <v>0</v>
      </c>
    </row>
    <row r="206" spans="1:13" hidden="1">
      <c r="A206" s="1" t="s">
        <v>240</v>
      </c>
      <c r="B206" s="1" t="s">
        <v>277</v>
      </c>
      <c r="C206" s="1">
        <v>2021</v>
      </c>
      <c r="D206" s="1" t="s">
        <v>92</v>
      </c>
      <c r="E206" s="1">
        <v>46</v>
      </c>
      <c r="F206" s="10">
        <v>25</v>
      </c>
      <c r="G206" s="10">
        <v>68</v>
      </c>
      <c r="H206" s="10">
        <v>27165</v>
      </c>
      <c r="I206" s="10">
        <v>6725</v>
      </c>
      <c r="J206" s="10">
        <v>279913</v>
      </c>
      <c r="K206" s="10">
        <v>11826</v>
      </c>
      <c r="L206" s="10">
        <v>26356114</v>
      </c>
      <c r="M206" s="10">
        <v>146750</v>
      </c>
    </row>
    <row r="207" spans="1:13" hidden="1">
      <c r="A207" s="1" t="s">
        <v>240</v>
      </c>
      <c r="B207" s="1" t="s">
        <v>277</v>
      </c>
      <c r="C207" s="1">
        <v>2021</v>
      </c>
      <c r="D207" s="1" t="s">
        <v>93</v>
      </c>
      <c r="E207" s="1">
        <v>47</v>
      </c>
      <c r="F207" s="10">
        <v>3</v>
      </c>
      <c r="G207" s="10">
        <v>322</v>
      </c>
      <c r="H207" s="10">
        <v>9774</v>
      </c>
      <c r="I207" s="10">
        <v>6725</v>
      </c>
      <c r="J207" s="10">
        <v>35787</v>
      </c>
      <c r="K207" s="10">
        <v>27150</v>
      </c>
      <c r="L207" s="10">
        <v>0</v>
      </c>
      <c r="M207" s="10">
        <v>1319385</v>
      </c>
    </row>
    <row r="208" spans="1:13" hidden="1">
      <c r="A208" s="1" t="s">
        <v>240</v>
      </c>
      <c r="B208" s="1" t="s">
        <v>277</v>
      </c>
      <c r="C208" s="1">
        <v>2021</v>
      </c>
      <c r="D208" s="1" t="s">
        <v>94</v>
      </c>
      <c r="E208" s="1">
        <v>48</v>
      </c>
      <c r="F208" s="10">
        <v>10</v>
      </c>
      <c r="G208" s="10">
        <v>12</v>
      </c>
      <c r="H208" s="10">
        <v>3291</v>
      </c>
      <c r="J208" s="10">
        <v>13160</v>
      </c>
      <c r="K208" s="10">
        <v>1759</v>
      </c>
      <c r="L208" s="10">
        <v>0</v>
      </c>
      <c r="M208" s="10">
        <v>80000</v>
      </c>
    </row>
    <row r="209" spans="1:16" hidden="1">
      <c r="A209" s="1" t="s">
        <v>240</v>
      </c>
      <c r="B209" s="1" t="s">
        <v>277</v>
      </c>
      <c r="C209" s="1">
        <v>2021</v>
      </c>
      <c r="D209" s="1" t="s">
        <v>95</v>
      </c>
      <c r="E209" s="1">
        <v>49</v>
      </c>
      <c r="F209" s="10">
        <v>0</v>
      </c>
      <c r="H209" s="10">
        <v>0</v>
      </c>
      <c r="L209" s="10">
        <v>0</v>
      </c>
    </row>
    <row r="210" spans="1:16" hidden="1">
      <c r="A210" s="1" t="s">
        <v>231</v>
      </c>
      <c r="B210" s="1" t="s">
        <v>274</v>
      </c>
      <c r="C210" s="1">
        <v>2021</v>
      </c>
      <c r="D210" s="1" t="s">
        <v>92</v>
      </c>
      <c r="E210" s="1">
        <v>46</v>
      </c>
      <c r="F210" s="10">
        <v>4</v>
      </c>
      <c r="H210" s="10">
        <v>22155</v>
      </c>
      <c r="J210" s="10">
        <v>5600</v>
      </c>
      <c r="L210" s="10">
        <v>6311600</v>
      </c>
      <c r="M210" s="10">
        <v>320369</v>
      </c>
      <c r="O210" s="10">
        <v>13453</v>
      </c>
      <c r="P210" s="10">
        <v>11203</v>
      </c>
    </row>
    <row r="211" spans="1:16" hidden="1">
      <c r="A211" s="1" t="s">
        <v>231</v>
      </c>
      <c r="B211" s="1" t="s">
        <v>274</v>
      </c>
      <c r="C211" s="1">
        <v>2021</v>
      </c>
      <c r="D211" s="1" t="s">
        <v>93</v>
      </c>
      <c r="E211" s="1">
        <v>47</v>
      </c>
      <c r="G211" s="10">
        <v>112</v>
      </c>
      <c r="I211" s="10">
        <v>3379</v>
      </c>
      <c r="K211" s="10">
        <v>25958</v>
      </c>
      <c r="M211" s="10">
        <v>615466</v>
      </c>
      <c r="O211" s="10">
        <v>686</v>
      </c>
      <c r="P211" s="10">
        <v>26511</v>
      </c>
    </row>
    <row r="212" spans="1:16" hidden="1">
      <c r="A212" s="1" t="s">
        <v>231</v>
      </c>
      <c r="B212" s="1" t="s">
        <v>274</v>
      </c>
      <c r="C212" s="1">
        <v>2021</v>
      </c>
      <c r="D212" s="1" t="s">
        <v>94</v>
      </c>
      <c r="E212" s="1">
        <v>48</v>
      </c>
      <c r="F212" s="10">
        <v>1</v>
      </c>
      <c r="G212" s="10">
        <v>17</v>
      </c>
      <c r="H212" s="10">
        <v>50</v>
      </c>
      <c r="J212" s="10">
        <v>25</v>
      </c>
      <c r="K212" s="10">
        <v>3119</v>
      </c>
      <c r="M212" s="10">
        <v>80000</v>
      </c>
    </row>
    <row r="213" spans="1:16" hidden="1">
      <c r="A213" s="1" t="s">
        <v>231</v>
      </c>
      <c r="B213" s="1" t="s">
        <v>274</v>
      </c>
      <c r="C213" s="1">
        <v>2021</v>
      </c>
      <c r="D213" s="1" t="s">
        <v>95</v>
      </c>
      <c r="E213" s="1">
        <v>49</v>
      </c>
    </row>
    <row r="214" spans="1:16" hidden="1">
      <c r="A214" s="1" t="s">
        <v>204</v>
      </c>
      <c r="B214" s="1" t="s">
        <v>283</v>
      </c>
      <c r="C214" s="1">
        <v>2021</v>
      </c>
      <c r="D214" s="1" t="s">
        <v>92</v>
      </c>
      <c r="E214" s="1">
        <v>46</v>
      </c>
      <c r="F214" s="10">
        <v>2</v>
      </c>
      <c r="G214" s="10">
        <v>41</v>
      </c>
      <c r="H214" s="10">
        <v>550</v>
      </c>
      <c r="I214" s="10">
        <v>3537</v>
      </c>
      <c r="K214" s="10">
        <v>9135</v>
      </c>
    </row>
    <row r="215" spans="1:16" hidden="1">
      <c r="A215" s="1" t="s">
        <v>204</v>
      </c>
      <c r="B215" s="1" t="s">
        <v>283</v>
      </c>
      <c r="C215" s="1">
        <v>2021</v>
      </c>
      <c r="D215" s="1" t="s">
        <v>93</v>
      </c>
      <c r="E215" s="1">
        <v>47</v>
      </c>
      <c r="F215" s="10">
        <v>0</v>
      </c>
    </row>
    <row r="216" spans="1:16" hidden="1">
      <c r="A216" s="1" t="s">
        <v>204</v>
      </c>
      <c r="B216" s="1" t="s">
        <v>283</v>
      </c>
      <c r="C216" s="1">
        <v>2021</v>
      </c>
      <c r="D216" s="1" t="s">
        <v>94</v>
      </c>
      <c r="E216" s="1">
        <v>48</v>
      </c>
      <c r="F216" s="10">
        <v>1</v>
      </c>
      <c r="G216" s="10">
        <v>4</v>
      </c>
      <c r="H216" s="10">
        <v>26</v>
      </c>
      <c r="J216" s="10">
        <v>3300</v>
      </c>
      <c r="K216" s="10">
        <v>3300</v>
      </c>
    </row>
    <row r="217" spans="1:16" hidden="1">
      <c r="A217" s="1" t="s">
        <v>204</v>
      </c>
      <c r="B217" s="1" t="s">
        <v>283</v>
      </c>
      <c r="C217" s="1">
        <v>2021</v>
      </c>
      <c r="D217" s="1" t="s">
        <v>95</v>
      </c>
      <c r="E217" s="1">
        <v>49</v>
      </c>
      <c r="F217" s="10">
        <v>2</v>
      </c>
      <c r="H217" s="10">
        <v>40</v>
      </c>
    </row>
    <row r="218" spans="1:16" hidden="1">
      <c r="A218" s="1" t="s">
        <v>211</v>
      </c>
      <c r="B218" s="1" t="s">
        <v>296</v>
      </c>
      <c r="C218" s="1">
        <v>2021</v>
      </c>
      <c r="D218" s="1" t="s">
        <v>92</v>
      </c>
      <c r="E218" s="1">
        <v>46</v>
      </c>
      <c r="F218" s="10">
        <v>22</v>
      </c>
      <c r="G218" s="10">
        <v>23</v>
      </c>
      <c r="H218" s="10">
        <v>163325</v>
      </c>
      <c r="I218" s="10">
        <v>30552</v>
      </c>
      <c r="J218" s="10">
        <v>103816</v>
      </c>
      <c r="K218" s="10">
        <v>31566</v>
      </c>
      <c r="L218" s="10">
        <v>3327980</v>
      </c>
      <c r="M218" s="10">
        <v>707101</v>
      </c>
    </row>
    <row r="219" spans="1:16" hidden="1">
      <c r="A219" s="1" t="s">
        <v>211</v>
      </c>
      <c r="B219" s="1" t="s">
        <v>296</v>
      </c>
      <c r="C219" s="1">
        <v>2021</v>
      </c>
      <c r="D219" s="1" t="s">
        <v>93</v>
      </c>
      <c r="E219" s="1">
        <v>47</v>
      </c>
      <c r="F219" s="10">
        <v>69</v>
      </c>
      <c r="G219" s="10">
        <v>97</v>
      </c>
      <c r="H219" s="10">
        <v>97328</v>
      </c>
      <c r="I219" s="10">
        <v>22306</v>
      </c>
      <c r="J219" s="10">
        <v>126372</v>
      </c>
      <c r="K219" s="10">
        <v>32417</v>
      </c>
      <c r="L219" s="10">
        <v>39865225</v>
      </c>
      <c r="M219" s="10">
        <v>208600</v>
      </c>
    </row>
    <row r="220" spans="1:16" hidden="1">
      <c r="A220" s="1" t="s">
        <v>211</v>
      </c>
      <c r="B220" s="1" t="s">
        <v>296</v>
      </c>
      <c r="C220" s="1">
        <v>2021</v>
      </c>
      <c r="D220" s="1" t="s">
        <v>94</v>
      </c>
      <c r="E220" s="1">
        <v>48</v>
      </c>
      <c r="F220" s="10">
        <v>1</v>
      </c>
      <c r="G220" s="10">
        <v>48</v>
      </c>
      <c r="H220" s="10">
        <v>1415</v>
      </c>
      <c r="J220" s="10">
        <v>17000</v>
      </c>
      <c r="K220" s="10">
        <v>25658</v>
      </c>
      <c r="L220" s="10">
        <v>0</v>
      </c>
      <c r="M220" s="10">
        <v>0</v>
      </c>
    </row>
    <row r="221" spans="1:16" hidden="1">
      <c r="A221" s="1" t="s">
        <v>211</v>
      </c>
      <c r="B221" s="1" t="s">
        <v>296</v>
      </c>
      <c r="C221" s="1">
        <v>2021</v>
      </c>
      <c r="D221" s="1" t="s">
        <v>95</v>
      </c>
      <c r="E221" s="1">
        <v>49</v>
      </c>
      <c r="F221" s="10">
        <v>131</v>
      </c>
      <c r="H221" s="10">
        <v>1998</v>
      </c>
      <c r="L221" s="10">
        <v>0</v>
      </c>
    </row>
    <row r="222" spans="1:16" hidden="1">
      <c r="A222" s="1" t="s">
        <v>192</v>
      </c>
      <c r="B222" s="1" t="s">
        <v>295</v>
      </c>
      <c r="C222" s="1">
        <v>2021</v>
      </c>
      <c r="D222" s="1" t="s">
        <v>92</v>
      </c>
      <c r="E222" s="1">
        <v>46</v>
      </c>
      <c r="F222" s="10">
        <v>6</v>
      </c>
      <c r="G222" s="10">
        <v>222</v>
      </c>
      <c r="H222" s="10">
        <v>10723</v>
      </c>
      <c r="I222" s="10">
        <v>24053</v>
      </c>
      <c r="J222" s="10">
        <v>34889</v>
      </c>
      <c r="K222" s="10">
        <v>29366</v>
      </c>
      <c r="L222" s="10">
        <v>4093433</v>
      </c>
      <c r="M222" s="10">
        <v>315284</v>
      </c>
    </row>
    <row r="223" spans="1:16" hidden="1">
      <c r="A223" s="1" t="s">
        <v>192</v>
      </c>
      <c r="B223" s="1" t="s">
        <v>295</v>
      </c>
      <c r="C223" s="1">
        <v>2021</v>
      </c>
      <c r="D223" s="1" t="s">
        <v>93</v>
      </c>
      <c r="E223" s="1">
        <v>47</v>
      </c>
      <c r="F223" s="10">
        <v>52</v>
      </c>
      <c r="G223" s="10">
        <v>78</v>
      </c>
      <c r="H223" s="10">
        <v>60300</v>
      </c>
      <c r="I223" s="10">
        <v>34535</v>
      </c>
      <c r="J223" s="10">
        <v>67256</v>
      </c>
      <c r="K223" s="10">
        <v>155193</v>
      </c>
      <c r="L223" s="10">
        <v>0</v>
      </c>
      <c r="M223" s="10">
        <v>394000</v>
      </c>
    </row>
    <row r="224" spans="1:16" hidden="1">
      <c r="A224" s="1" t="s">
        <v>192</v>
      </c>
      <c r="B224" s="1" t="s">
        <v>295</v>
      </c>
      <c r="C224" s="1">
        <v>2021</v>
      </c>
      <c r="D224" s="1" t="s">
        <v>94</v>
      </c>
      <c r="E224" s="1">
        <v>48</v>
      </c>
      <c r="F224" s="10">
        <v>0</v>
      </c>
      <c r="G224" s="10">
        <v>0</v>
      </c>
      <c r="H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6" hidden="1">
      <c r="A225" s="1" t="s">
        <v>192</v>
      </c>
      <c r="B225" s="1" t="s">
        <v>295</v>
      </c>
      <c r="C225" s="1">
        <v>2021</v>
      </c>
      <c r="D225" s="1" t="s">
        <v>95</v>
      </c>
      <c r="E225" s="1">
        <v>49</v>
      </c>
      <c r="F225" s="10">
        <v>15</v>
      </c>
      <c r="H225" s="10">
        <v>203</v>
      </c>
      <c r="L225" s="10">
        <v>0</v>
      </c>
    </row>
    <row r="226" spans="1:16" hidden="1">
      <c r="A226" s="1" t="s">
        <v>217</v>
      </c>
      <c r="B226" s="1" t="s">
        <v>277</v>
      </c>
      <c r="C226" s="1">
        <v>2021</v>
      </c>
      <c r="D226" s="1" t="s">
        <v>92</v>
      </c>
      <c r="E226" s="1">
        <v>46</v>
      </c>
      <c r="F226" s="10">
        <v>55</v>
      </c>
      <c r="G226" s="10">
        <v>24</v>
      </c>
      <c r="H226" s="10">
        <v>24153</v>
      </c>
      <c r="I226" s="10">
        <v>2476</v>
      </c>
      <c r="J226" s="10">
        <v>87921</v>
      </c>
      <c r="K226" s="10">
        <v>28530</v>
      </c>
      <c r="L226" s="10">
        <v>16</v>
      </c>
      <c r="M226" s="10">
        <v>121000</v>
      </c>
    </row>
    <row r="227" spans="1:16" hidden="1">
      <c r="A227" s="1" t="s">
        <v>217</v>
      </c>
      <c r="B227" s="1" t="s">
        <v>277</v>
      </c>
      <c r="C227" s="1">
        <v>2021</v>
      </c>
      <c r="D227" s="1" t="s">
        <v>93</v>
      </c>
      <c r="E227" s="1">
        <v>47</v>
      </c>
      <c r="F227" s="10">
        <v>44</v>
      </c>
      <c r="G227" s="10">
        <v>487</v>
      </c>
      <c r="H227" s="10">
        <v>2440</v>
      </c>
      <c r="I227" s="10">
        <v>53803</v>
      </c>
      <c r="J227" s="10">
        <v>14552</v>
      </c>
      <c r="K227" s="10">
        <v>123120</v>
      </c>
      <c r="L227" s="10">
        <v>0</v>
      </c>
      <c r="M227" s="10">
        <v>1094580</v>
      </c>
    </row>
    <row r="228" spans="1:16" hidden="1">
      <c r="A228" s="1" t="s">
        <v>217</v>
      </c>
      <c r="B228" s="1" t="s">
        <v>277</v>
      </c>
      <c r="C228" s="1">
        <v>2021</v>
      </c>
      <c r="D228" s="1" t="s">
        <v>94</v>
      </c>
      <c r="E228" s="1">
        <v>48</v>
      </c>
      <c r="F228" s="10">
        <v>4</v>
      </c>
      <c r="G228" s="10">
        <v>37</v>
      </c>
      <c r="H228" s="10">
        <v>4583</v>
      </c>
      <c r="J228" s="10">
        <v>3945</v>
      </c>
      <c r="K228" s="10">
        <v>10934</v>
      </c>
      <c r="L228" s="10">
        <v>0</v>
      </c>
      <c r="M228" s="10">
        <v>0</v>
      </c>
    </row>
    <row r="229" spans="1:16" hidden="1">
      <c r="A229" s="1" t="s">
        <v>217</v>
      </c>
      <c r="B229" s="1" t="s">
        <v>277</v>
      </c>
      <c r="C229" s="1">
        <v>2021</v>
      </c>
      <c r="D229" s="1" t="s">
        <v>95</v>
      </c>
      <c r="E229" s="1">
        <v>49</v>
      </c>
      <c r="F229" s="10">
        <v>1</v>
      </c>
      <c r="H229" s="10">
        <v>464</v>
      </c>
      <c r="L229" s="10">
        <v>0</v>
      </c>
    </row>
    <row r="230" spans="1:16" hidden="1">
      <c r="A230" s="1" t="s">
        <v>242</v>
      </c>
      <c r="B230" s="1" t="s">
        <v>283</v>
      </c>
      <c r="C230" s="1">
        <v>2021</v>
      </c>
      <c r="D230" s="1" t="s">
        <v>92</v>
      </c>
      <c r="E230" s="1">
        <v>46</v>
      </c>
      <c r="F230" s="10">
        <v>3</v>
      </c>
      <c r="G230" s="10">
        <v>0</v>
      </c>
      <c r="H230" s="10">
        <v>1538</v>
      </c>
      <c r="I230" s="10">
        <v>0</v>
      </c>
      <c r="J230" s="10">
        <v>230000</v>
      </c>
      <c r="K230" s="10">
        <v>0</v>
      </c>
      <c r="L230" s="10">
        <v>0</v>
      </c>
      <c r="M230" s="10">
        <v>0</v>
      </c>
      <c r="O230" s="10">
        <v>809414</v>
      </c>
      <c r="P230" s="10">
        <v>62153</v>
      </c>
    </row>
    <row r="231" spans="1:16" hidden="1">
      <c r="A231" s="1" t="s">
        <v>242</v>
      </c>
      <c r="B231" s="1" t="s">
        <v>283</v>
      </c>
      <c r="C231" s="1">
        <v>2021</v>
      </c>
      <c r="D231" s="1" t="s">
        <v>93</v>
      </c>
      <c r="E231" s="1">
        <v>47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O231" s="10">
        <v>1500</v>
      </c>
      <c r="P231" s="10">
        <v>0</v>
      </c>
    </row>
    <row r="232" spans="1:16" hidden="1">
      <c r="A232" s="1" t="s">
        <v>242</v>
      </c>
      <c r="B232" s="1" t="s">
        <v>283</v>
      </c>
      <c r="C232" s="1">
        <v>2021</v>
      </c>
      <c r="D232" s="1" t="s">
        <v>94</v>
      </c>
      <c r="E232" s="1">
        <v>48</v>
      </c>
      <c r="F232" s="10">
        <v>1</v>
      </c>
      <c r="G232" s="10">
        <v>0</v>
      </c>
      <c r="H232" s="10">
        <v>65</v>
      </c>
      <c r="J232" s="10">
        <v>1135</v>
      </c>
      <c r="K232" s="10">
        <v>0</v>
      </c>
      <c r="L232" s="10">
        <v>0</v>
      </c>
      <c r="M232" s="10">
        <v>0</v>
      </c>
    </row>
    <row r="233" spans="1:16" hidden="1">
      <c r="A233" s="1" t="s">
        <v>242</v>
      </c>
      <c r="B233" s="1" t="s">
        <v>283</v>
      </c>
      <c r="C233" s="1">
        <v>2021</v>
      </c>
      <c r="D233" s="1" t="s">
        <v>95</v>
      </c>
      <c r="E233" s="1">
        <v>49</v>
      </c>
      <c r="F233" s="10">
        <v>5</v>
      </c>
      <c r="H233" s="10">
        <v>217</v>
      </c>
      <c r="L233" s="10">
        <v>243400</v>
      </c>
    </row>
    <row r="234" spans="1:16" hidden="1">
      <c r="A234" s="1" t="s">
        <v>218</v>
      </c>
      <c r="B234" s="1" t="s">
        <v>277</v>
      </c>
      <c r="C234" s="1">
        <v>2021</v>
      </c>
      <c r="D234" s="1" t="s">
        <v>92</v>
      </c>
      <c r="E234" s="1">
        <v>46</v>
      </c>
      <c r="F234" s="10">
        <v>3</v>
      </c>
      <c r="G234" s="10">
        <v>0</v>
      </c>
      <c r="H234" s="10">
        <v>1535</v>
      </c>
      <c r="I234" s="10">
        <v>0</v>
      </c>
      <c r="J234" s="10">
        <v>76280</v>
      </c>
      <c r="K234" s="10">
        <v>0</v>
      </c>
      <c r="L234" s="10">
        <v>20000</v>
      </c>
      <c r="M234" s="10">
        <v>0</v>
      </c>
    </row>
    <row r="235" spans="1:16" hidden="1">
      <c r="A235" s="1" t="s">
        <v>218</v>
      </c>
      <c r="B235" s="1" t="s">
        <v>277</v>
      </c>
      <c r="C235" s="1">
        <v>2021</v>
      </c>
      <c r="D235" s="1" t="s">
        <v>93</v>
      </c>
      <c r="E235" s="1">
        <v>47</v>
      </c>
      <c r="F235" s="10">
        <v>22</v>
      </c>
      <c r="G235" s="10">
        <v>332</v>
      </c>
      <c r="H235" s="10">
        <v>17689</v>
      </c>
      <c r="I235" s="10">
        <v>29948</v>
      </c>
      <c r="J235" s="10">
        <v>193386</v>
      </c>
      <c r="K235" s="10">
        <v>115325</v>
      </c>
      <c r="L235" s="10">
        <v>1000000</v>
      </c>
      <c r="M235" s="10">
        <v>0</v>
      </c>
    </row>
    <row r="236" spans="1:16" hidden="1">
      <c r="A236" s="1" t="s">
        <v>218</v>
      </c>
      <c r="B236" s="1" t="s">
        <v>277</v>
      </c>
      <c r="C236" s="1">
        <v>2021</v>
      </c>
      <c r="D236" s="1" t="s">
        <v>94</v>
      </c>
      <c r="E236" s="1">
        <v>48</v>
      </c>
      <c r="F236" s="10">
        <v>4</v>
      </c>
      <c r="G236" s="10">
        <v>0</v>
      </c>
      <c r="H236" s="10">
        <v>600</v>
      </c>
      <c r="J236" s="10">
        <v>600</v>
      </c>
      <c r="K236" s="10">
        <v>0</v>
      </c>
      <c r="L236" s="10">
        <v>0</v>
      </c>
      <c r="M236" s="10">
        <v>0</v>
      </c>
    </row>
    <row r="237" spans="1:16" hidden="1">
      <c r="A237" s="1" t="s">
        <v>218</v>
      </c>
      <c r="B237" s="1" t="s">
        <v>277</v>
      </c>
      <c r="C237" s="1">
        <v>2021</v>
      </c>
      <c r="D237" s="1" t="s">
        <v>95</v>
      </c>
      <c r="E237" s="1">
        <v>49</v>
      </c>
      <c r="F237" s="10">
        <v>60</v>
      </c>
      <c r="H237" s="10">
        <v>2091</v>
      </c>
      <c r="L237" s="10">
        <v>0</v>
      </c>
    </row>
    <row r="238" spans="1:16" hidden="1">
      <c r="A238" s="1" t="s">
        <v>276</v>
      </c>
      <c r="B238" s="1" t="s">
        <v>274</v>
      </c>
      <c r="C238" s="1">
        <v>2021</v>
      </c>
      <c r="D238" s="1" t="s">
        <v>92</v>
      </c>
      <c r="E238" s="1">
        <v>46</v>
      </c>
      <c r="F238" s="10">
        <v>7</v>
      </c>
      <c r="G238" s="10">
        <v>39</v>
      </c>
      <c r="H238" s="10">
        <v>183</v>
      </c>
      <c r="I238" s="10">
        <v>446</v>
      </c>
      <c r="J238" s="10">
        <v>4850</v>
      </c>
      <c r="K238" s="10">
        <v>27337</v>
      </c>
      <c r="L238" s="10">
        <v>550000</v>
      </c>
      <c r="M238" s="10">
        <v>997257</v>
      </c>
      <c r="O238" s="10">
        <v>154765</v>
      </c>
      <c r="P238" s="10">
        <v>21567</v>
      </c>
    </row>
    <row r="239" spans="1:16" hidden="1">
      <c r="A239" s="1" t="s">
        <v>276</v>
      </c>
      <c r="B239" s="1" t="s">
        <v>274</v>
      </c>
      <c r="C239" s="1">
        <v>2021</v>
      </c>
      <c r="D239" s="1" t="s">
        <v>93</v>
      </c>
      <c r="E239" s="1">
        <v>47</v>
      </c>
      <c r="F239" s="10">
        <v>30</v>
      </c>
      <c r="G239" s="10">
        <v>1</v>
      </c>
      <c r="H239" s="10">
        <v>11381</v>
      </c>
      <c r="I239" s="10">
        <v>25</v>
      </c>
      <c r="J239" s="10">
        <v>381788</v>
      </c>
      <c r="K239" s="10">
        <v>51271</v>
      </c>
      <c r="L239" s="10">
        <v>8000000</v>
      </c>
      <c r="M239" s="10">
        <v>0</v>
      </c>
      <c r="O239" s="10">
        <v>87590</v>
      </c>
      <c r="P239" s="21">
        <v>43897</v>
      </c>
    </row>
    <row r="240" spans="1:16" hidden="1">
      <c r="A240" s="1" t="s">
        <v>276</v>
      </c>
      <c r="B240" s="1" t="s">
        <v>274</v>
      </c>
      <c r="C240" s="1">
        <v>2021</v>
      </c>
      <c r="D240" s="1" t="s">
        <v>94</v>
      </c>
      <c r="E240" s="1">
        <v>48</v>
      </c>
      <c r="F240" s="10">
        <v>5</v>
      </c>
      <c r="G240" s="10">
        <v>0</v>
      </c>
      <c r="H240" s="10">
        <v>1193</v>
      </c>
      <c r="J240" s="10">
        <v>153214</v>
      </c>
      <c r="K240" s="10">
        <v>0</v>
      </c>
      <c r="L240" s="10">
        <v>2400000</v>
      </c>
      <c r="M240" s="10">
        <v>0</v>
      </c>
    </row>
    <row r="241" spans="1:13" hidden="1">
      <c r="A241" s="1" t="s">
        <v>276</v>
      </c>
      <c r="B241" s="1" t="s">
        <v>274</v>
      </c>
      <c r="C241" s="1">
        <v>2021</v>
      </c>
      <c r="D241" s="1" t="s">
        <v>95</v>
      </c>
      <c r="E241" s="1">
        <v>49</v>
      </c>
      <c r="F241" s="10">
        <v>131</v>
      </c>
      <c r="H241" s="10">
        <v>1915</v>
      </c>
      <c r="L241" s="10">
        <v>11320000</v>
      </c>
    </row>
    <row r="242" spans="1:13" hidden="1">
      <c r="A242" s="1" t="s">
        <v>235</v>
      </c>
      <c r="B242" s="1" t="s">
        <v>274</v>
      </c>
      <c r="C242" s="1">
        <v>2021</v>
      </c>
      <c r="D242" s="1" t="s">
        <v>92</v>
      </c>
      <c r="E242" s="1">
        <v>46</v>
      </c>
      <c r="F242" s="10">
        <v>56</v>
      </c>
      <c r="G242" s="10">
        <v>38</v>
      </c>
      <c r="H242" s="10">
        <v>134</v>
      </c>
      <c r="I242" s="10">
        <v>696</v>
      </c>
      <c r="J242" s="10">
        <v>7720</v>
      </c>
      <c r="K242" s="10">
        <v>10110</v>
      </c>
      <c r="L242" s="10">
        <v>26654524</v>
      </c>
      <c r="M242" s="10">
        <v>6622230</v>
      </c>
    </row>
    <row r="243" spans="1:13" hidden="1">
      <c r="A243" s="1" t="s">
        <v>235</v>
      </c>
      <c r="B243" s="1" t="s">
        <v>274</v>
      </c>
      <c r="C243" s="1">
        <v>2021</v>
      </c>
      <c r="D243" s="1" t="s">
        <v>93</v>
      </c>
      <c r="E243" s="1">
        <v>47</v>
      </c>
      <c r="F243" s="10">
        <v>270</v>
      </c>
      <c r="G243" s="10">
        <v>56</v>
      </c>
      <c r="H243" s="10">
        <v>502</v>
      </c>
      <c r="I243" s="10">
        <v>7414</v>
      </c>
      <c r="J243" s="10">
        <v>295</v>
      </c>
      <c r="K243" s="10">
        <v>16497</v>
      </c>
      <c r="L243" s="10">
        <v>0</v>
      </c>
      <c r="M243" s="10">
        <v>1752130</v>
      </c>
    </row>
    <row r="244" spans="1:13" hidden="1">
      <c r="A244" s="1" t="s">
        <v>235</v>
      </c>
      <c r="B244" s="1" t="s">
        <v>274</v>
      </c>
      <c r="C244" s="1">
        <v>2021</v>
      </c>
      <c r="D244" s="1" t="s">
        <v>94</v>
      </c>
      <c r="E244" s="1">
        <v>48</v>
      </c>
      <c r="F244" s="10">
        <v>1</v>
      </c>
      <c r="G244" s="10">
        <v>27</v>
      </c>
      <c r="H244" s="10">
        <v>20</v>
      </c>
      <c r="J244" s="10">
        <v>0</v>
      </c>
      <c r="K244" s="10">
        <v>2327</v>
      </c>
      <c r="L244" s="10">
        <v>0</v>
      </c>
      <c r="M244" s="10">
        <v>90000</v>
      </c>
    </row>
    <row r="245" spans="1:13" hidden="1">
      <c r="A245" s="1" t="s">
        <v>235</v>
      </c>
      <c r="B245" s="1" t="s">
        <v>274</v>
      </c>
      <c r="C245" s="1">
        <v>2021</v>
      </c>
      <c r="D245" s="1" t="s">
        <v>95</v>
      </c>
      <c r="E245" s="1">
        <v>49</v>
      </c>
      <c r="F245" s="10">
        <v>2</v>
      </c>
      <c r="H245" s="10">
        <v>29</v>
      </c>
      <c r="L245" s="10">
        <v>0</v>
      </c>
    </row>
    <row r="246" spans="1:13" hidden="1">
      <c r="A246" s="1" t="s">
        <v>221</v>
      </c>
      <c r="B246" s="1" t="s">
        <v>294</v>
      </c>
      <c r="C246" s="1">
        <v>2021</v>
      </c>
      <c r="D246" s="1" t="s">
        <v>92</v>
      </c>
      <c r="E246" s="1">
        <v>46</v>
      </c>
      <c r="G246" s="10">
        <v>273</v>
      </c>
      <c r="H246" s="10">
        <v>150</v>
      </c>
      <c r="I246" s="10">
        <v>33295</v>
      </c>
      <c r="J246" s="10">
        <v>6686</v>
      </c>
      <c r="K246" s="10">
        <v>119148</v>
      </c>
      <c r="L246" s="10">
        <v>0</v>
      </c>
      <c r="M246" s="10">
        <v>1399200</v>
      </c>
    </row>
    <row r="247" spans="1:13" hidden="1">
      <c r="A247" s="1" t="s">
        <v>221</v>
      </c>
      <c r="B247" s="1" t="s">
        <v>294</v>
      </c>
      <c r="C247" s="1">
        <v>2021</v>
      </c>
      <c r="D247" s="1" t="s">
        <v>93</v>
      </c>
      <c r="E247" s="1">
        <v>47</v>
      </c>
      <c r="F247" s="10">
        <v>51</v>
      </c>
      <c r="G247" s="10">
        <v>443</v>
      </c>
      <c r="H247" s="10">
        <v>255</v>
      </c>
      <c r="I247" s="10">
        <v>68863</v>
      </c>
      <c r="J247" s="10">
        <v>189373</v>
      </c>
      <c r="K247" s="10">
        <v>144097</v>
      </c>
      <c r="L247" s="10">
        <v>26999991</v>
      </c>
      <c r="M247" s="10">
        <v>1689647</v>
      </c>
    </row>
    <row r="248" spans="1:13" hidden="1">
      <c r="A248" s="1" t="s">
        <v>221</v>
      </c>
      <c r="B248" s="1" t="s">
        <v>294</v>
      </c>
      <c r="C248" s="1">
        <v>2021</v>
      </c>
      <c r="D248" s="1" t="s">
        <v>94</v>
      </c>
      <c r="E248" s="1">
        <v>48</v>
      </c>
      <c r="F248" s="10">
        <v>6</v>
      </c>
      <c r="G248" s="10">
        <v>98</v>
      </c>
      <c r="H248" s="10">
        <v>2740</v>
      </c>
      <c r="J248" s="10">
        <v>8850</v>
      </c>
      <c r="K248" s="10">
        <v>4750</v>
      </c>
      <c r="L248" s="10">
        <v>4000000</v>
      </c>
      <c r="M248" s="10">
        <v>0</v>
      </c>
    </row>
    <row r="249" spans="1:13" hidden="1">
      <c r="A249" s="1" t="s">
        <v>221</v>
      </c>
      <c r="B249" s="1" t="s">
        <v>294</v>
      </c>
      <c r="C249" s="1">
        <v>2021</v>
      </c>
      <c r="D249" s="1" t="s">
        <v>95</v>
      </c>
      <c r="E249" s="1">
        <v>49</v>
      </c>
      <c r="F249" s="10">
        <v>0</v>
      </c>
      <c r="H249" s="10">
        <v>0</v>
      </c>
      <c r="L249" s="10">
        <v>0</v>
      </c>
    </row>
    <row r="250" spans="1:13" hidden="1">
      <c r="A250" s="1" t="s">
        <v>245</v>
      </c>
      <c r="B250" s="1" t="s">
        <v>296</v>
      </c>
      <c r="C250" s="1">
        <v>2021</v>
      </c>
      <c r="D250" s="1" t="s">
        <v>92</v>
      </c>
      <c r="E250" s="1">
        <v>46</v>
      </c>
      <c r="F250" s="10">
        <v>2</v>
      </c>
      <c r="G250" s="10">
        <v>0</v>
      </c>
      <c r="H250" s="10">
        <v>993</v>
      </c>
      <c r="I250" s="10">
        <v>0</v>
      </c>
      <c r="J250" s="10">
        <v>3650</v>
      </c>
      <c r="K250" s="10">
        <v>0</v>
      </c>
      <c r="L250" s="10">
        <v>3328680</v>
      </c>
      <c r="M250" s="10">
        <v>0</v>
      </c>
    </row>
    <row r="251" spans="1:13" hidden="1">
      <c r="A251" s="1" t="s">
        <v>245</v>
      </c>
      <c r="B251" s="1" t="s">
        <v>296</v>
      </c>
      <c r="C251" s="1">
        <v>2021</v>
      </c>
      <c r="D251" s="1" t="s">
        <v>93</v>
      </c>
      <c r="E251" s="1">
        <v>47</v>
      </c>
      <c r="F251" s="10">
        <v>12</v>
      </c>
      <c r="G251" s="10">
        <v>4</v>
      </c>
      <c r="H251" s="10">
        <v>43459</v>
      </c>
      <c r="I251" s="10">
        <v>40</v>
      </c>
      <c r="J251" s="10">
        <v>70000</v>
      </c>
      <c r="K251" s="10">
        <v>250</v>
      </c>
      <c r="L251" s="10">
        <v>7980516</v>
      </c>
      <c r="M251" s="10">
        <v>0</v>
      </c>
    </row>
    <row r="252" spans="1:13" hidden="1">
      <c r="A252" s="1" t="s">
        <v>245</v>
      </c>
      <c r="B252" s="1" t="s">
        <v>296</v>
      </c>
      <c r="C252" s="1">
        <v>2021</v>
      </c>
      <c r="D252" s="1" t="s">
        <v>94</v>
      </c>
      <c r="E252" s="1">
        <v>48</v>
      </c>
      <c r="F252" s="10">
        <v>2</v>
      </c>
      <c r="G252" s="10">
        <v>0</v>
      </c>
      <c r="H252" s="10">
        <v>78</v>
      </c>
      <c r="J252" s="10">
        <v>5200</v>
      </c>
      <c r="K252" s="10">
        <v>0</v>
      </c>
      <c r="L252" s="10">
        <v>0</v>
      </c>
      <c r="M252" s="10">
        <v>0</v>
      </c>
    </row>
    <row r="253" spans="1:13" hidden="1">
      <c r="A253" s="1" t="s">
        <v>245</v>
      </c>
      <c r="B253" s="1" t="s">
        <v>296</v>
      </c>
      <c r="C253" s="1">
        <v>2021</v>
      </c>
      <c r="D253" s="1" t="s">
        <v>95</v>
      </c>
      <c r="E253" s="1">
        <v>49</v>
      </c>
      <c r="F253" s="10">
        <v>0</v>
      </c>
      <c r="H253" s="10">
        <v>0</v>
      </c>
      <c r="L253" s="10">
        <v>0</v>
      </c>
    </row>
    <row r="254" spans="1:13" hidden="1">
      <c r="A254" s="1" t="s">
        <v>193</v>
      </c>
      <c r="B254" s="1" t="s">
        <v>295</v>
      </c>
      <c r="C254" s="1">
        <v>2021</v>
      </c>
      <c r="D254" s="1" t="s">
        <v>92</v>
      </c>
      <c r="E254" s="1">
        <v>46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</row>
    <row r="255" spans="1:13" hidden="1">
      <c r="A255" s="1" t="s">
        <v>193</v>
      </c>
      <c r="B255" s="1" t="s">
        <v>295</v>
      </c>
      <c r="C255" s="1">
        <v>2021</v>
      </c>
      <c r="D255" s="1" t="s">
        <v>93</v>
      </c>
      <c r="E255" s="1">
        <v>47</v>
      </c>
      <c r="F255" s="10">
        <v>1</v>
      </c>
      <c r="G255" s="10">
        <v>25</v>
      </c>
      <c r="H255" s="10">
        <v>6377</v>
      </c>
      <c r="I255" s="10">
        <v>17469</v>
      </c>
      <c r="J255" s="10">
        <v>6377</v>
      </c>
      <c r="K255" s="10">
        <v>38120</v>
      </c>
      <c r="L255" s="10">
        <v>456800</v>
      </c>
      <c r="M255" s="10">
        <v>113500</v>
      </c>
    </row>
    <row r="256" spans="1:13" hidden="1">
      <c r="A256" s="1" t="s">
        <v>193</v>
      </c>
      <c r="B256" s="1" t="s">
        <v>295</v>
      </c>
      <c r="C256" s="1">
        <v>2021</v>
      </c>
      <c r="D256" s="1" t="s">
        <v>94</v>
      </c>
      <c r="E256" s="1">
        <v>48</v>
      </c>
      <c r="F256" s="10">
        <v>6</v>
      </c>
      <c r="G256" s="10">
        <v>8</v>
      </c>
      <c r="H256" s="10">
        <v>493</v>
      </c>
      <c r="J256" s="10">
        <v>0</v>
      </c>
      <c r="K256" s="10">
        <v>2158</v>
      </c>
      <c r="L256" s="10">
        <v>0</v>
      </c>
      <c r="M256" s="10">
        <v>0</v>
      </c>
    </row>
    <row r="257" spans="1:16" hidden="1">
      <c r="A257" s="1" t="s">
        <v>193</v>
      </c>
      <c r="B257" s="1" t="s">
        <v>295</v>
      </c>
      <c r="C257" s="1">
        <v>2021</v>
      </c>
      <c r="D257" s="1" t="s">
        <v>95</v>
      </c>
      <c r="E257" s="1">
        <v>49</v>
      </c>
      <c r="F257" s="10">
        <v>0</v>
      </c>
      <c r="H257" s="10">
        <v>0</v>
      </c>
      <c r="L257" s="10">
        <v>0</v>
      </c>
    </row>
    <row r="258" spans="1:16" hidden="1">
      <c r="A258" s="1" t="s">
        <v>209</v>
      </c>
      <c r="B258" s="1" t="s">
        <v>286</v>
      </c>
      <c r="C258" s="1">
        <v>2021</v>
      </c>
      <c r="D258" s="1" t="s">
        <v>92</v>
      </c>
      <c r="E258" s="1">
        <v>46</v>
      </c>
      <c r="F258" s="10">
        <v>7</v>
      </c>
      <c r="G258" s="10">
        <v>131</v>
      </c>
      <c r="H258" s="10">
        <v>1966</v>
      </c>
      <c r="I258" s="10">
        <v>23321</v>
      </c>
      <c r="J258" s="10">
        <v>11749</v>
      </c>
      <c r="K258" s="10">
        <v>56910</v>
      </c>
      <c r="L258" s="10">
        <v>120640</v>
      </c>
      <c r="M258" s="10">
        <v>179500</v>
      </c>
    </row>
    <row r="259" spans="1:16" hidden="1">
      <c r="A259" s="1" t="s">
        <v>209</v>
      </c>
      <c r="B259" s="1" t="s">
        <v>286</v>
      </c>
      <c r="C259" s="1">
        <v>2021</v>
      </c>
      <c r="D259" s="1" t="s">
        <v>93</v>
      </c>
      <c r="E259" s="1">
        <v>47</v>
      </c>
      <c r="F259" s="10">
        <v>7</v>
      </c>
      <c r="G259" s="10">
        <v>115</v>
      </c>
      <c r="H259" s="10">
        <v>4904</v>
      </c>
      <c r="I259" s="10">
        <v>37011</v>
      </c>
      <c r="J259" s="10">
        <v>794</v>
      </c>
      <c r="K259" s="10">
        <v>97441</v>
      </c>
      <c r="L259" s="10">
        <v>210600</v>
      </c>
      <c r="M259" s="10">
        <v>712460</v>
      </c>
    </row>
    <row r="260" spans="1:16" hidden="1">
      <c r="A260" s="1" t="s">
        <v>209</v>
      </c>
      <c r="B260" s="1" t="s">
        <v>286</v>
      </c>
      <c r="C260" s="1">
        <v>2021</v>
      </c>
      <c r="D260" s="1" t="s">
        <v>94</v>
      </c>
      <c r="E260" s="1">
        <v>48</v>
      </c>
      <c r="F260" s="10">
        <v>8</v>
      </c>
      <c r="G260" s="10">
        <v>21</v>
      </c>
      <c r="H260" s="10">
        <v>18702</v>
      </c>
      <c r="J260" s="10">
        <v>3000</v>
      </c>
      <c r="K260" s="10">
        <v>127413</v>
      </c>
      <c r="L260" s="10">
        <v>0</v>
      </c>
      <c r="M260" s="10">
        <v>0</v>
      </c>
    </row>
    <row r="261" spans="1:16" hidden="1">
      <c r="A261" s="1" t="s">
        <v>209</v>
      </c>
      <c r="B261" s="1" t="s">
        <v>286</v>
      </c>
      <c r="C261" s="1">
        <v>2021</v>
      </c>
      <c r="D261" s="1" t="s">
        <v>95</v>
      </c>
      <c r="E261" s="1">
        <v>49</v>
      </c>
      <c r="F261" s="10">
        <v>2</v>
      </c>
      <c r="H261" s="10">
        <v>42</v>
      </c>
      <c r="L261" s="10">
        <v>45000</v>
      </c>
    </row>
    <row r="262" spans="1:16" hidden="1">
      <c r="A262" s="1" t="s">
        <v>194</v>
      </c>
      <c r="B262" s="1" t="s">
        <v>295</v>
      </c>
      <c r="C262" s="1">
        <v>2021</v>
      </c>
      <c r="D262" s="1" t="s">
        <v>92</v>
      </c>
      <c r="E262" s="1">
        <v>46</v>
      </c>
      <c r="F262" s="10">
        <v>5</v>
      </c>
      <c r="G262" s="10">
        <v>218</v>
      </c>
      <c r="H262" s="10">
        <v>128113</v>
      </c>
      <c r="I262" s="10">
        <v>29261</v>
      </c>
      <c r="J262" s="10">
        <v>128113</v>
      </c>
      <c r="K262" s="10">
        <v>159219</v>
      </c>
      <c r="L262" s="10">
        <v>626370</v>
      </c>
      <c r="M262" s="10">
        <v>425000</v>
      </c>
    </row>
    <row r="263" spans="1:16" hidden="1">
      <c r="A263" s="1" t="s">
        <v>194</v>
      </c>
      <c r="B263" s="1" t="s">
        <v>295</v>
      </c>
      <c r="C263" s="1">
        <v>2021</v>
      </c>
      <c r="D263" s="1" t="s">
        <v>93</v>
      </c>
      <c r="E263" s="1">
        <v>47</v>
      </c>
      <c r="F263" s="10">
        <v>62</v>
      </c>
      <c r="G263" s="10">
        <v>474</v>
      </c>
      <c r="H263" s="10">
        <v>3511</v>
      </c>
      <c r="I263" s="10">
        <v>20489</v>
      </c>
      <c r="J263" s="10">
        <v>6300</v>
      </c>
      <c r="K263" s="10">
        <v>28378</v>
      </c>
      <c r="L263" s="10">
        <v>0</v>
      </c>
      <c r="M263" s="10">
        <v>37429</v>
      </c>
    </row>
    <row r="264" spans="1:16" hidden="1">
      <c r="A264" s="1" t="s">
        <v>194</v>
      </c>
      <c r="B264" s="1" t="s">
        <v>295</v>
      </c>
      <c r="C264" s="1">
        <v>2021</v>
      </c>
      <c r="D264" s="1" t="s">
        <v>94</v>
      </c>
      <c r="E264" s="1">
        <v>48</v>
      </c>
      <c r="F264" s="10">
        <v>1</v>
      </c>
      <c r="G264" s="10">
        <v>30</v>
      </c>
      <c r="H264" s="10">
        <v>750</v>
      </c>
      <c r="J264" s="10">
        <v>11040</v>
      </c>
      <c r="K264" s="10">
        <v>10732</v>
      </c>
      <c r="L264" s="10">
        <v>0</v>
      </c>
      <c r="M264" s="10">
        <v>39960</v>
      </c>
    </row>
    <row r="265" spans="1:16" hidden="1">
      <c r="A265" s="1" t="s">
        <v>194</v>
      </c>
      <c r="B265" s="1" t="s">
        <v>295</v>
      </c>
      <c r="C265" s="1">
        <v>2021</v>
      </c>
      <c r="D265" s="1" t="s">
        <v>95</v>
      </c>
      <c r="E265" s="1">
        <v>49</v>
      </c>
      <c r="F265" s="10">
        <v>67</v>
      </c>
      <c r="H265" s="10">
        <v>1222</v>
      </c>
      <c r="L265" s="10">
        <v>105548</v>
      </c>
    </row>
    <row r="266" spans="1:16" hidden="1">
      <c r="A266" s="1" t="s">
        <v>281</v>
      </c>
      <c r="B266" s="1" t="s">
        <v>277</v>
      </c>
      <c r="C266" s="1">
        <v>2021</v>
      </c>
      <c r="D266" s="1" t="s">
        <v>92</v>
      </c>
      <c r="E266" s="1">
        <v>46</v>
      </c>
      <c r="F266" s="10">
        <v>21</v>
      </c>
      <c r="G266" s="10">
        <v>378</v>
      </c>
      <c r="H266" s="10">
        <v>49713</v>
      </c>
      <c r="I266" s="10">
        <v>220267</v>
      </c>
      <c r="J266" s="10">
        <v>220734</v>
      </c>
      <c r="K266" s="10">
        <v>259352</v>
      </c>
      <c r="L266" s="10">
        <v>290123832</v>
      </c>
      <c r="M266" s="10">
        <v>745458</v>
      </c>
      <c r="O266" s="10">
        <v>220267</v>
      </c>
      <c r="P266" s="10">
        <v>258350</v>
      </c>
    </row>
    <row r="267" spans="1:16" hidden="1">
      <c r="A267" s="1" t="s">
        <v>281</v>
      </c>
      <c r="B267" s="1" t="s">
        <v>277</v>
      </c>
      <c r="C267" s="1">
        <v>2021</v>
      </c>
      <c r="D267" s="1" t="s">
        <v>93</v>
      </c>
      <c r="E267" s="1">
        <v>47</v>
      </c>
      <c r="F267" s="10">
        <v>20</v>
      </c>
      <c r="G267" s="10">
        <v>146</v>
      </c>
      <c r="H267" s="10">
        <v>19351</v>
      </c>
      <c r="I267" s="10">
        <v>128513</v>
      </c>
      <c r="J267" s="10">
        <v>131273</v>
      </c>
      <c r="K267" s="10">
        <v>95534</v>
      </c>
      <c r="L267" s="10">
        <v>45173543</v>
      </c>
      <c r="M267" s="10">
        <v>595000</v>
      </c>
      <c r="O267" s="10">
        <v>129830</v>
      </c>
      <c r="P267" s="10">
        <v>98990</v>
      </c>
    </row>
    <row r="268" spans="1:16" hidden="1">
      <c r="A268" s="1" t="s">
        <v>281</v>
      </c>
      <c r="B268" s="1" t="s">
        <v>277</v>
      </c>
      <c r="C268" s="1">
        <v>2021</v>
      </c>
      <c r="D268" s="1" t="s">
        <v>94</v>
      </c>
      <c r="E268" s="1">
        <v>48</v>
      </c>
      <c r="F268" s="10">
        <v>11</v>
      </c>
      <c r="G268" s="10">
        <v>45</v>
      </c>
      <c r="H268" s="10">
        <v>1068</v>
      </c>
      <c r="J268" s="10">
        <v>5785</v>
      </c>
      <c r="K268" s="10">
        <v>15790</v>
      </c>
      <c r="L268" s="10">
        <v>0</v>
      </c>
      <c r="M268" s="10">
        <v>120700</v>
      </c>
    </row>
    <row r="269" spans="1:16" hidden="1">
      <c r="A269" s="1" t="s">
        <v>281</v>
      </c>
      <c r="B269" s="1" t="s">
        <v>277</v>
      </c>
      <c r="C269" s="1">
        <v>2021</v>
      </c>
      <c r="D269" s="1" t="s">
        <v>95</v>
      </c>
      <c r="E269" s="1">
        <v>49</v>
      </c>
      <c r="F269" s="10">
        <v>1</v>
      </c>
      <c r="H269" s="10">
        <v>14445</v>
      </c>
      <c r="L269" s="10">
        <v>0</v>
      </c>
    </row>
    <row r="270" spans="1:16" hidden="1">
      <c r="A270" s="1" t="s">
        <v>195</v>
      </c>
      <c r="B270" s="1" t="s">
        <v>295</v>
      </c>
      <c r="C270" s="1">
        <v>2021</v>
      </c>
      <c r="D270" s="1" t="s">
        <v>92</v>
      </c>
      <c r="E270" s="1">
        <v>46</v>
      </c>
      <c r="F270" s="10">
        <v>22</v>
      </c>
      <c r="G270" s="10">
        <v>40</v>
      </c>
      <c r="H270" s="10">
        <v>198</v>
      </c>
      <c r="I270" s="10">
        <v>2063</v>
      </c>
      <c r="J270" s="10">
        <v>12000</v>
      </c>
      <c r="K270" s="10">
        <v>10626</v>
      </c>
      <c r="L270" s="10">
        <v>4248900</v>
      </c>
      <c r="M270" s="10">
        <v>156037</v>
      </c>
    </row>
    <row r="271" spans="1:16" hidden="1">
      <c r="A271" s="1" t="s">
        <v>195</v>
      </c>
      <c r="B271" s="1" t="s">
        <v>295</v>
      </c>
      <c r="C271" s="1">
        <v>2021</v>
      </c>
      <c r="D271" s="1" t="s">
        <v>93</v>
      </c>
      <c r="E271" s="1">
        <v>47</v>
      </c>
      <c r="F271" s="10">
        <v>303</v>
      </c>
      <c r="G271" s="10">
        <v>72</v>
      </c>
      <c r="H271" s="10">
        <v>689</v>
      </c>
      <c r="I271" s="10">
        <v>1991</v>
      </c>
      <c r="J271" s="10">
        <v>24000</v>
      </c>
      <c r="K271" s="10">
        <v>7200</v>
      </c>
      <c r="L271" s="10">
        <v>0</v>
      </c>
      <c r="M271" s="10">
        <v>78336</v>
      </c>
    </row>
    <row r="272" spans="1:16" hidden="1">
      <c r="A272" s="1" t="s">
        <v>195</v>
      </c>
      <c r="B272" s="1" t="s">
        <v>295</v>
      </c>
      <c r="C272" s="1">
        <v>2021</v>
      </c>
      <c r="D272" s="1" t="s">
        <v>94</v>
      </c>
      <c r="E272" s="1">
        <v>48</v>
      </c>
      <c r="F272" s="10">
        <v>1</v>
      </c>
      <c r="G272" s="10">
        <v>5</v>
      </c>
      <c r="H272" s="10">
        <v>25</v>
      </c>
      <c r="J272" s="10">
        <v>700</v>
      </c>
      <c r="K272" s="10">
        <v>52</v>
      </c>
      <c r="L272" s="10">
        <v>0</v>
      </c>
      <c r="M272" s="10">
        <v>0</v>
      </c>
    </row>
    <row r="273" spans="1:16" hidden="1">
      <c r="A273" s="1" t="s">
        <v>195</v>
      </c>
      <c r="B273" s="1" t="s">
        <v>295</v>
      </c>
      <c r="C273" s="1">
        <v>2021</v>
      </c>
      <c r="D273" s="1" t="s">
        <v>95</v>
      </c>
      <c r="E273" s="1">
        <v>49</v>
      </c>
      <c r="F273" s="10">
        <v>1</v>
      </c>
      <c r="H273" s="10">
        <v>15</v>
      </c>
      <c r="L273" s="10">
        <v>0</v>
      </c>
    </row>
    <row r="274" spans="1:16" hidden="1">
      <c r="A274" s="1" t="s">
        <v>230</v>
      </c>
      <c r="B274" s="1" t="s">
        <v>290</v>
      </c>
      <c r="C274" s="1">
        <v>2021</v>
      </c>
      <c r="D274" s="1" t="s">
        <v>92</v>
      </c>
      <c r="E274" s="1">
        <v>46</v>
      </c>
      <c r="F274" s="10">
        <v>41</v>
      </c>
      <c r="G274" s="10">
        <v>3</v>
      </c>
      <c r="H274" s="10">
        <v>950</v>
      </c>
      <c r="I274" s="10">
        <v>743</v>
      </c>
      <c r="J274" s="10">
        <v>2723</v>
      </c>
      <c r="K274" s="10">
        <v>800</v>
      </c>
    </row>
    <row r="275" spans="1:16" hidden="1">
      <c r="A275" s="1" t="s">
        <v>230</v>
      </c>
      <c r="B275" s="1" t="s">
        <v>290</v>
      </c>
      <c r="C275" s="1">
        <v>2021</v>
      </c>
      <c r="D275" s="1" t="s">
        <v>93</v>
      </c>
      <c r="E275" s="1">
        <v>47</v>
      </c>
      <c r="F275" s="10">
        <v>15</v>
      </c>
      <c r="G275" s="10">
        <v>1</v>
      </c>
      <c r="H275" s="10">
        <v>813</v>
      </c>
      <c r="I275" s="10">
        <v>1112</v>
      </c>
      <c r="J275" s="10">
        <v>18000</v>
      </c>
      <c r="K275" s="10">
        <v>1112</v>
      </c>
      <c r="L275" s="10">
        <v>1806677</v>
      </c>
    </row>
    <row r="276" spans="1:16" hidden="1">
      <c r="A276" s="1" t="s">
        <v>230</v>
      </c>
      <c r="B276" s="1" t="s">
        <v>290</v>
      </c>
      <c r="C276" s="1">
        <v>2021</v>
      </c>
      <c r="D276" s="1" t="s">
        <v>94</v>
      </c>
      <c r="E276" s="1">
        <v>48</v>
      </c>
      <c r="F276" s="10">
        <v>1</v>
      </c>
      <c r="G276" s="10">
        <v>3</v>
      </c>
      <c r="J276" s="10">
        <v>5000</v>
      </c>
      <c r="K276" s="10">
        <v>31</v>
      </c>
      <c r="M276" s="10">
        <v>106432</v>
      </c>
    </row>
    <row r="277" spans="1:16" hidden="1">
      <c r="A277" s="1" t="s">
        <v>230</v>
      </c>
      <c r="B277" s="1" t="s">
        <v>290</v>
      </c>
      <c r="C277" s="1">
        <v>2021</v>
      </c>
      <c r="D277" s="1" t="s">
        <v>95</v>
      </c>
      <c r="E277" s="1">
        <v>49</v>
      </c>
      <c r="F277" s="10">
        <v>2</v>
      </c>
    </row>
    <row r="278" spans="1:16" hidden="1">
      <c r="A278" s="1" t="s">
        <v>196</v>
      </c>
      <c r="B278" s="1" t="s">
        <v>295</v>
      </c>
      <c r="C278" s="1">
        <v>2021</v>
      </c>
      <c r="D278" s="1" t="s">
        <v>92</v>
      </c>
      <c r="E278" s="1">
        <v>46</v>
      </c>
      <c r="F278" s="10">
        <v>15</v>
      </c>
      <c r="G278" s="10">
        <v>3</v>
      </c>
      <c r="H278" s="10">
        <v>12030</v>
      </c>
      <c r="I278" s="10">
        <v>560</v>
      </c>
      <c r="J278" s="10">
        <v>28221</v>
      </c>
      <c r="K278" s="10">
        <v>1417</v>
      </c>
      <c r="L278" s="10">
        <v>0</v>
      </c>
      <c r="M278" s="10">
        <v>0</v>
      </c>
      <c r="O278" s="10">
        <v>28215</v>
      </c>
      <c r="P278" s="10">
        <v>1417</v>
      </c>
    </row>
    <row r="279" spans="1:16" hidden="1">
      <c r="A279" s="1" t="s">
        <v>196</v>
      </c>
      <c r="B279" s="1" t="s">
        <v>295</v>
      </c>
      <c r="C279" s="1">
        <v>2021</v>
      </c>
      <c r="D279" s="1" t="s">
        <v>93</v>
      </c>
      <c r="E279" s="1">
        <v>47</v>
      </c>
      <c r="F279" s="10">
        <v>9</v>
      </c>
      <c r="G279" s="10">
        <v>1</v>
      </c>
      <c r="H279" s="10">
        <v>440</v>
      </c>
      <c r="I279" s="10">
        <v>7</v>
      </c>
      <c r="J279" s="10">
        <v>8672</v>
      </c>
      <c r="K279" s="10">
        <v>600</v>
      </c>
      <c r="L279" s="10">
        <v>1025700</v>
      </c>
      <c r="M279" s="10">
        <v>0</v>
      </c>
      <c r="O279" s="10">
        <v>8672</v>
      </c>
      <c r="P279" s="10">
        <v>600</v>
      </c>
    </row>
    <row r="280" spans="1:16" hidden="1">
      <c r="A280" s="1" t="s">
        <v>196</v>
      </c>
      <c r="B280" s="1" t="s">
        <v>295</v>
      </c>
      <c r="C280" s="1">
        <v>2021</v>
      </c>
      <c r="D280" s="1" t="s">
        <v>94</v>
      </c>
      <c r="E280" s="1">
        <v>48</v>
      </c>
      <c r="F280" s="10">
        <v>5</v>
      </c>
      <c r="G280" s="10">
        <v>0</v>
      </c>
      <c r="H280" s="10">
        <v>1394</v>
      </c>
      <c r="J280" s="10">
        <v>8518</v>
      </c>
      <c r="K280" s="10">
        <v>985</v>
      </c>
      <c r="L280" s="10">
        <v>0</v>
      </c>
      <c r="M280" s="10">
        <v>0</v>
      </c>
    </row>
    <row r="281" spans="1:16" hidden="1">
      <c r="A281" s="1" t="s">
        <v>196</v>
      </c>
      <c r="B281" s="1" t="s">
        <v>295</v>
      </c>
      <c r="C281" s="1">
        <v>2021</v>
      </c>
      <c r="D281" s="1" t="s">
        <v>95</v>
      </c>
      <c r="E281" s="1">
        <v>49</v>
      </c>
      <c r="F281" s="10">
        <v>0</v>
      </c>
      <c r="H281" s="10">
        <v>0</v>
      </c>
      <c r="L281" s="10">
        <v>0</v>
      </c>
    </row>
    <row r="282" spans="1:16" hidden="1">
      <c r="A282" s="1" t="s">
        <v>292</v>
      </c>
      <c r="B282" s="1" t="s">
        <v>290</v>
      </c>
      <c r="C282" s="1">
        <v>2021</v>
      </c>
      <c r="D282" s="1" t="s">
        <v>92</v>
      </c>
      <c r="E282" s="1">
        <v>46</v>
      </c>
      <c r="F282" s="10">
        <v>12</v>
      </c>
      <c r="G282" s="10">
        <v>3</v>
      </c>
    </row>
    <row r="283" spans="1:16" hidden="1">
      <c r="A283" s="1" t="s">
        <v>292</v>
      </c>
      <c r="B283" s="1" t="s">
        <v>290</v>
      </c>
      <c r="C283" s="1">
        <v>2021</v>
      </c>
      <c r="D283" s="1" t="s">
        <v>93</v>
      </c>
      <c r="E283" s="1">
        <v>47</v>
      </c>
      <c r="F283" s="10">
        <v>0</v>
      </c>
    </row>
    <row r="284" spans="1:16" hidden="1">
      <c r="A284" s="1" t="s">
        <v>292</v>
      </c>
      <c r="B284" s="1" t="s">
        <v>290</v>
      </c>
      <c r="C284" s="1">
        <v>2021</v>
      </c>
      <c r="D284" s="1" t="s">
        <v>94</v>
      </c>
      <c r="E284" s="1">
        <v>48</v>
      </c>
      <c r="F284" s="10">
        <v>1</v>
      </c>
      <c r="G284" s="10">
        <v>15</v>
      </c>
    </row>
    <row r="285" spans="1:16" hidden="1">
      <c r="A285" s="1" t="s">
        <v>292</v>
      </c>
      <c r="B285" s="1" t="s">
        <v>290</v>
      </c>
      <c r="C285" s="1">
        <v>2021</v>
      </c>
      <c r="D285" s="1" t="s">
        <v>95</v>
      </c>
      <c r="E285" s="1">
        <v>49</v>
      </c>
      <c r="F285" s="10">
        <v>1</v>
      </c>
    </row>
    <row r="286" spans="1:16" hidden="1">
      <c r="A286" s="1" t="s">
        <v>222</v>
      </c>
      <c r="B286" s="1" t="s">
        <v>294</v>
      </c>
      <c r="C286" s="1">
        <v>2021</v>
      </c>
      <c r="D286" s="1" t="s">
        <v>92</v>
      </c>
      <c r="E286" s="1">
        <v>46</v>
      </c>
      <c r="F286" s="10">
        <v>47</v>
      </c>
      <c r="G286" s="10">
        <v>63</v>
      </c>
      <c r="H286" s="10">
        <v>3500</v>
      </c>
      <c r="I286" s="10">
        <v>3062</v>
      </c>
      <c r="J286" s="10">
        <v>16500</v>
      </c>
      <c r="K286" s="10">
        <v>13200</v>
      </c>
    </row>
    <row r="287" spans="1:16" hidden="1">
      <c r="A287" s="1" t="s">
        <v>222</v>
      </c>
      <c r="B287" s="1" t="s">
        <v>294</v>
      </c>
      <c r="C287" s="1">
        <v>2021</v>
      </c>
      <c r="D287" s="1" t="s">
        <v>93</v>
      </c>
      <c r="E287" s="1">
        <v>47</v>
      </c>
      <c r="G287" s="10">
        <v>740</v>
      </c>
      <c r="H287" s="10">
        <v>0</v>
      </c>
      <c r="I287" s="10">
        <v>750</v>
      </c>
      <c r="J287" s="10">
        <v>0</v>
      </c>
      <c r="K287" s="10">
        <v>9800</v>
      </c>
    </row>
    <row r="288" spans="1:16" hidden="1">
      <c r="A288" s="1" t="s">
        <v>222</v>
      </c>
      <c r="B288" s="1" t="s">
        <v>294</v>
      </c>
      <c r="C288" s="1">
        <v>2021</v>
      </c>
      <c r="D288" s="1" t="s">
        <v>94</v>
      </c>
      <c r="E288" s="1">
        <v>48</v>
      </c>
      <c r="F288" s="10">
        <v>6</v>
      </c>
      <c r="G288" s="10">
        <v>11</v>
      </c>
      <c r="H288" s="10">
        <v>2000</v>
      </c>
    </row>
    <row r="289" spans="1:13" hidden="1">
      <c r="A289" s="1" t="s">
        <v>222</v>
      </c>
      <c r="B289" s="1" t="s">
        <v>294</v>
      </c>
      <c r="C289" s="1">
        <v>2021</v>
      </c>
      <c r="D289" s="1" t="s">
        <v>95</v>
      </c>
      <c r="E289" s="1">
        <v>49</v>
      </c>
      <c r="F289" s="10">
        <v>5</v>
      </c>
      <c r="H289" s="10">
        <v>474</v>
      </c>
    </row>
    <row r="290" spans="1:13" hidden="1">
      <c r="A290" s="1" t="s">
        <v>212</v>
      </c>
      <c r="B290" s="1" t="s">
        <v>277</v>
      </c>
      <c r="C290" s="1">
        <v>2021</v>
      </c>
      <c r="D290" s="1" t="s">
        <v>92</v>
      </c>
      <c r="E290" s="1">
        <v>46</v>
      </c>
      <c r="F290" s="10">
        <v>23</v>
      </c>
      <c r="G290" s="10">
        <v>0</v>
      </c>
      <c r="H290" s="10">
        <v>71713</v>
      </c>
      <c r="I290" s="10">
        <v>0</v>
      </c>
      <c r="J290" s="10">
        <v>200000</v>
      </c>
      <c r="K290" s="10">
        <v>0</v>
      </c>
      <c r="L290" s="10">
        <v>29450150</v>
      </c>
      <c r="M290" s="10">
        <v>0</v>
      </c>
    </row>
    <row r="291" spans="1:13" hidden="1">
      <c r="A291" s="1" t="s">
        <v>212</v>
      </c>
      <c r="B291" s="1" t="s">
        <v>277</v>
      </c>
      <c r="C291" s="1">
        <v>2021</v>
      </c>
      <c r="D291" s="1" t="s">
        <v>93</v>
      </c>
      <c r="E291" s="1">
        <v>47</v>
      </c>
      <c r="F291" s="10">
        <v>11</v>
      </c>
      <c r="G291" s="10">
        <v>69</v>
      </c>
      <c r="H291" s="10">
        <v>7500</v>
      </c>
      <c r="I291" s="10">
        <v>15000</v>
      </c>
      <c r="J291" s="10">
        <v>26150</v>
      </c>
      <c r="K291" s="10">
        <v>45500</v>
      </c>
      <c r="L291" s="10">
        <v>6000500</v>
      </c>
      <c r="M291" s="10">
        <v>650000</v>
      </c>
    </row>
    <row r="292" spans="1:13" hidden="1">
      <c r="A292" s="1" t="s">
        <v>212</v>
      </c>
      <c r="B292" s="1" t="s">
        <v>277</v>
      </c>
      <c r="C292" s="1">
        <v>2021</v>
      </c>
      <c r="D292" s="1" t="s">
        <v>94</v>
      </c>
      <c r="E292" s="1">
        <v>48</v>
      </c>
      <c r="F292" s="10">
        <v>4</v>
      </c>
      <c r="G292" s="10">
        <v>17</v>
      </c>
      <c r="H292" s="10">
        <v>91</v>
      </c>
      <c r="J292" s="10">
        <v>1754</v>
      </c>
      <c r="K292" s="10">
        <v>6609</v>
      </c>
      <c r="L292" s="10">
        <v>0</v>
      </c>
      <c r="M292" s="10">
        <v>0</v>
      </c>
    </row>
    <row r="293" spans="1:13" hidden="1">
      <c r="A293" s="1" t="s">
        <v>212</v>
      </c>
      <c r="B293" s="1" t="s">
        <v>277</v>
      </c>
      <c r="C293" s="1">
        <v>2021</v>
      </c>
      <c r="D293" s="1" t="s">
        <v>95</v>
      </c>
      <c r="E293" s="1">
        <v>49</v>
      </c>
      <c r="F293" s="10">
        <v>3</v>
      </c>
      <c r="H293" s="10">
        <v>54</v>
      </c>
      <c r="L293" s="10">
        <v>28500</v>
      </c>
    </row>
    <row r="294" spans="1:13" hidden="1">
      <c r="A294" s="1" t="s">
        <v>219</v>
      </c>
      <c r="B294" s="1" t="s">
        <v>277</v>
      </c>
      <c r="C294" s="1">
        <v>2021</v>
      </c>
      <c r="D294" s="1" t="s">
        <v>92</v>
      </c>
      <c r="E294" s="1">
        <v>46</v>
      </c>
      <c r="F294" s="10">
        <v>12</v>
      </c>
      <c r="G294" s="10">
        <v>42</v>
      </c>
      <c r="H294" s="10">
        <v>620</v>
      </c>
      <c r="I294" s="10">
        <v>5190</v>
      </c>
      <c r="J294" s="10">
        <v>6730</v>
      </c>
      <c r="K294" s="10">
        <v>42674</v>
      </c>
    </row>
    <row r="295" spans="1:13" hidden="1">
      <c r="A295" s="1" t="s">
        <v>219</v>
      </c>
      <c r="B295" s="1" t="s">
        <v>277</v>
      </c>
      <c r="C295" s="1">
        <v>2021</v>
      </c>
      <c r="D295" s="1" t="s">
        <v>93</v>
      </c>
      <c r="E295" s="1">
        <v>47</v>
      </c>
    </row>
    <row r="296" spans="1:13" hidden="1">
      <c r="A296" s="1" t="s">
        <v>219</v>
      </c>
      <c r="B296" s="1" t="s">
        <v>277</v>
      </c>
      <c r="C296" s="1">
        <v>2021</v>
      </c>
      <c r="D296" s="1" t="s">
        <v>94</v>
      </c>
      <c r="E296" s="1">
        <v>48</v>
      </c>
      <c r="F296" s="10">
        <v>2</v>
      </c>
      <c r="G296" s="10">
        <v>6</v>
      </c>
      <c r="H296" s="10">
        <v>134</v>
      </c>
      <c r="J296" s="10">
        <v>7446</v>
      </c>
      <c r="K296" s="10">
        <v>2960</v>
      </c>
    </row>
    <row r="297" spans="1:13" hidden="1">
      <c r="A297" s="1" t="s">
        <v>219</v>
      </c>
      <c r="B297" s="1" t="s">
        <v>277</v>
      </c>
      <c r="C297" s="1">
        <v>2021</v>
      </c>
      <c r="D297" s="1" t="s">
        <v>95</v>
      </c>
      <c r="E297" s="1">
        <v>49</v>
      </c>
      <c r="F297" s="10">
        <v>5</v>
      </c>
      <c r="H297" s="10">
        <v>700</v>
      </c>
    </row>
    <row r="298" spans="1:13" hidden="1">
      <c r="A298" s="1" t="s">
        <v>232</v>
      </c>
      <c r="B298" s="1" t="s">
        <v>274</v>
      </c>
      <c r="C298" s="1">
        <v>2021</v>
      </c>
      <c r="D298" s="1" t="s">
        <v>92</v>
      </c>
      <c r="E298" s="1">
        <v>46</v>
      </c>
      <c r="F298" s="10">
        <v>26</v>
      </c>
      <c r="G298" s="10">
        <v>91</v>
      </c>
      <c r="H298" s="10">
        <v>23600</v>
      </c>
      <c r="I298" s="10">
        <v>17542</v>
      </c>
      <c r="J298" s="10">
        <v>23600</v>
      </c>
      <c r="K298" s="10">
        <v>32604</v>
      </c>
      <c r="M298" s="10">
        <v>206358</v>
      </c>
    </row>
    <row r="299" spans="1:13" hidden="1">
      <c r="A299" s="1" t="s">
        <v>232</v>
      </c>
      <c r="B299" s="1" t="s">
        <v>274</v>
      </c>
      <c r="C299" s="1">
        <v>2021</v>
      </c>
      <c r="D299" s="1" t="s">
        <v>93</v>
      </c>
      <c r="E299" s="1">
        <v>47</v>
      </c>
      <c r="F299" s="10">
        <v>26</v>
      </c>
      <c r="G299" s="10">
        <v>593</v>
      </c>
      <c r="H299" s="10">
        <v>23600</v>
      </c>
      <c r="I299" s="10">
        <v>52504</v>
      </c>
      <c r="J299" s="10">
        <v>23600</v>
      </c>
      <c r="K299" s="10">
        <v>82618</v>
      </c>
      <c r="M299" s="10">
        <v>1014924</v>
      </c>
    </row>
    <row r="300" spans="1:13" hidden="1">
      <c r="A300" s="1" t="s">
        <v>232</v>
      </c>
      <c r="B300" s="1" t="s">
        <v>274</v>
      </c>
      <c r="C300" s="1">
        <v>2021</v>
      </c>
      <c r="D300" s="1" t="s">
        <v>94</v>
      </c>
      <c r="E300" s="1">
        <v>48</v>
      </c>
      <c r="F300" s="10">
        <v>1</v>
      </c>
      <c r="G300" s="10">
        <v>3</v>
      </c>
      <c r="H300" s="10">
        <v>55</v>
      </c>
      <c r="J300" s="10">
        <v>55</v>
      </c>
      <c r="K300" s="10">
        <v>1520</v>
      </c>
      <c r="M300" s="10">
        <v>2000</v>
      </c>
    </row>
    <row r="301" spans="1:13" hidden="1">
      <c r="A301" s="1" t="s">
        <v>232</v>
      </c>
      <c r="B301" s="1" t="s">
        <v>274</v>
      </c>
      <c r="C301" s="1">
        <v>2021</v>
      </c>
      <c r="D301" s="1" t="s">
        <v>95</v>
      </c>
      <c r="E301" s="1">
        <v>49</v>
      </c>
      <c r="F301" s="10">
        <v>0</v>
      </c>
      <c r="H301" s="10">
        <v>0</v>
      </c>
      <c r="L301" s="10">
        <v>0</v>
      </c>
    </row>
    <row r="302" spans="1:13" hidden="1">
      <c r="A302" s="1" t="s">
        <v>293</v>
      </c>
      <c r="B302" s="1" t="s">
        <v>290</v>
      </c>
      <c r="C302" s="1">
        <v>2021</v>
      </c>
      <c r="D302" s="1" t="s">
        <v>92</v>
      </c>
      <c r="E302" s="1">
        <v>46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hidden="1">
      <c r="A303" s="1" t="s">
        <v>293</v>
      </c>
      <c r="B303" s="1" t="s">
        <v>290</v>
      </c>
      <c r="C303" s="1">
        <v>2021</v>
      </c>
      <c r="D303" s="1" t="s">
        <v>93</v>
      </c>
      <c r="E303" s="1">
        <v>47</v>
      </c>
      <c r="F303" s="10">
        <v>26</v>
      </c>
      <c r="G303" s="10">
        <v>35</v>
      </c>
      <c r="H303" s="10">
        <v>12300</v>
      </c>
      <c r="I303" s="10">
        <v>8811</v>
      </c>
      <c r="J303" s="10">
        <v>30620</v>
      </c>
      <c r="K303" s="10">
        <v>15389</v>
      </c>
      <c r="L303" s="10">
        <v>0</v>
      </c>
      <c r="M303" s="10">
        <v>1430000</v>
      </c>
    </row>
    <row r="304" spans="1:13" hidden="1">
      <c r="A304" s="1" t="s">
        <v>293</v>
      </c>
      <c r="B304" s="1" t="s">
        <v>290</v>
      </c>
      <c r="C304" s="1">
        <v>2021</v>
      </c>
      <c r="D304" s="1" t="s">
        <v>94</v>
      </c>
      <c r="E304" s="1">
        <v>48</v>
      </c>
      <c r="F304" s="10">
        <v>1</v>
      </c>
      <c r="G304" s="10">
        <v>1</v>
      </c>
      <c r="H304" s="10">
        <v>175</v>
      </c>
      <c r="J304" s="10">
        <v>380</v>
      </c>
      <c r="K304" s="10">
        <v>1250</v>
      </c>
      <c r="L304" s="10">
        <v>0</v>
      </c>
      <c r="M304" s="10">
        <v>0</v>
      </c>
    </row>
    <row r="305" spans="1:16" hidden="1">
      <c r="A305" s="1" t="s">
        <v>293</v>
      </c>
      <c r="B305" s="1" t="s">
        <v>290</v>
      </c>
      <c r="C305" s="1">
        <v>2021</v>
      </c>
      <c r="D305" s="1" t="s">
        <v>95</v>
      </c>
      <c r="E305" s="1">
        <v>49</v>
      </c>
      <c r="F305" s="10">
        <v>1</v>
      </c>
      <c r="H305" s="10">
        <v>8</v>
      </c>
      <c r="L305" s="10">
        <v>0</v>
      </c>
    </row>
    <row r="306" spans="1:16" hidden="1">
      <c r="A306" s="1" t="s">
        <v>243</v>
      </c>
      <c r="B306" s="1" t="s">
        <v>294</v>
      </c>
      <c r="C306" s="1">
        <v>2021</v>
      </c>
      <c r="D306" s="1" t="s">
        <v>92</v>
      </c>
      <c r="E306" s="1">
        <v>46</v>
      </c>
      <c r="F306" s="10">
        <v>5</v>
      </c>
      <c r="G306" s="10">
        <v>219</v>
      </c>
      <c r="H306" s="10">
        <v>567</v>
      </c>
      <c r="I306" s="10">
        <v>11229</v>
      </c>
      <c r="J306" s="10">
        <v>3429</v>
      </c>
      <c r="K306" s="10">
        <v>44805</v>
      </c>
      <c r="L306" s="10">
        <v>0</v>
      </c>
      <c r="M306" s="10">
        <v>5842050</v>
      </c>
      <c r="O306" s="10">
        <v>3373</v>
      </c>
      <c r="P306" s="10">
        <v>48925</v>
      </c>
    </row>
    <row r="307" spans="1:16" hidden="1">
      <c r="A307" s="1" t="s">
        <v>243</v>
      </c>
      <c r="B307" s="1" t="s">
        <v>294</v>
      </c>
      <c r="C307" s="1">
        <v>2021</v>
      </c>
      <c r="D307" s="1" t="s">
        <v>93</v>
      </c>
      <c r="E307" s="1">
        <v>47</v>
      </c>
      <c r="F307" s="10">
        <v>4</v>
      </c>
      <c r="G307" s="10">
        <v>224</v>
      </c>
      <c r="H307" s="10">
        <v>461</v>
      </c>
      <c r="I307" s="10">
        <v>9705</v>
      </c>
      <c r="J307" s="10">
        <v>55</v>
      </c>
      <c r="K307" s="10">
        <v>41850</v>
      </c>
      <c r="L307" s="10">
        <v>0</v>
      </c>
      <c r="M307" s="10">
        <v>675348</v>
      </c>
      <c r="O307" s="10">
        <v>0</v>
      </c>
      <c r="P307" s="10">
        <v>65880</v>
      </c>
    </row>
    <row r="308" spans="1:16" hidden="1">
      <c r="A308" s="1" t="s">
        <v>243</v>
      </c>
      <c r="B308" s="1" t="s">
        <v>294</v>
      </c>
      <c r="C308" s="1">
        <v>2021</v>
      </c>
      <c r="D308" s="1" t="s">
        <v>94</v>
      </c>
      <c r="E308" s="1">
        <v>48</v>
      </c>
      <c r="F308" s="10">
        <v>0</v>
      </c>
      <c r="G308" s="10">
        <v>29</v>
      </c>
      <c r="H308" s="10">
        <v>245</v>
      </c>
      <c r="J308" s="10">
        <v>0</v>
      </c>
      <c r="K308" s="10">
        <v>10521</v>
      </c>
      <c r="L308" s="10">
        <v>0</v>
      </c>
      <c r="M308" s="10">
        <v>0</v>
      </c>
    </row>
    <row r="309" spans="1:16" hidden="1">
      <c r="A309" s="1" t="s">
        <v>243</v>
      </c>
      <c r="B309" s="1" t="s">
        <v>294</v>
      </c>
      <c r="C309" s="1">
        <v>2021</v>
      </c>
      <c r="D309" s="1" t="s">
        <v>95</v>
      </c>
      <c r="E309" s="1">
        <v>49</v>
      </c>
      <c r="F309" s="10">
        <v>1</v>
      </c>
      <c r="H309" s="10">
        <v>12</v>
      </c>
      <c r="L309" s="10">
        <v>0</v>
      </c>
    </row>
    <row r="310" spans="1:16" hidden="1">
      <c r="A310" s="1" t="s">
        <v>223</v>
      </c>
      <c r="B310" s="1" t="s">
        <v>294</v>
      </c>
      <c r="C310" s="1">
        <v>2021</v>
      </c>
      <c r="D310" s="1" t="s">
        <v>92</v>
      </c>
      <c r="E310" s="1">
        <v>46</v>
      </c>
      <c r="F310" s="10">
        <v>29</v>
      </c>
      <c r="G310" s="10">
        <v>28</v>
      </c>
      <c r="H310" s="10">
        <v>889</v>
      </c>
      <c r="I310" s="10">
        <v>1657</v>
      </c>
      <c r="J310" s="10">
        <v>44385</v>
      </c>
      <c r="K310" s="10">
        <v>145931</v>
      </c>
      <c r="L310" s="10">
        <v>1578406</v>
      </c>
      <c r="M310" s="10">
        <v>18740984</v>
      </c>
    </row>
    <row r="311" spans="1:16" hidden="1">
      <c r="A311" s="1" t="s">
        <v>223</v>
      </c>
      <c r="B311" s="1" t="s">
        <v>294</v>
      </c>
      <c r="C311" s="1">
        <v>2021</v>
      </c>
      <c r="D311" s="1" t="s">
        <v>93</v>
      </c>
      <c r="E311" s="1">
        <v>47</v>
      </c>
      <c r="F311" s="10">
        <v>2</v>
      </c>
      <c r="G311" s="10">
        <v>28</v>
      </c>
      <c r="H311" s="10">
        <v>220</v>
      </c>
      <c r="I311" s="10">
        <v>3855</v>
      </c>
      <c r="J311" s="10">
        <v>2032</v>
      </c>
      <c r="K311" s="10">
        <v>25204</v>
      </c>
      <c r="L311" s="10">
        <v>259000</v>
      </c>
      <c r="M311" s="10">
        <v>507705</v>
      </c>
    </row>
    <row r="312" spans="1:16" hidden="1">
      <c r="A312" s="1" t="s">
        <v>223</v>
      </c>
      <c r="B312" s="1" t="s">
        <v>294</v>
      </c>
      <c r="C312" s="1">
        <v>2021</v>
      </c>
      <c r="D312" s="1" t="s">
        <v>94</v>
      </c>
      <c r="E312" s="1">
        <v>48</v>
      </c>
      <c r="F312" s="10">
        <v>2</v>
      </c>
      <c r="G312" s="10">
        <v>37</v>
      </c>
      <c r="H312" s="10">
        <v>411</v>
      </c>
      <c r="J312" s="10">
        <v>1410</v>
      </c>
      <c r="K312" s="10">
        <v>13263</v>
      </c>
      <c r="M312" s="10">
        <v>160600</v>
      </c>
    </row>
    <row r="313" spans="1:16" hidden="1">
      <c r="A313" s="1" t="s">
        <v>223</v>
      </c>
      <c r="B313" s="1" t="s">
        <v>294</v>
      </c>
      <c r="C313" s="1">
        <v>2021</v>
      </c>
      <c r="D313" s="1" t="s">
        <v>95</v>
      </c>
      <c r="E313" s="1">
        <v>49</v>
      </c>
      <c r="F313" s="10">
        <v>10</v>
      </c>
      <c r="H313" s="10">
        <v>220</v>
      </c>
    </row>
    <row r="314" spans="1:16" hidden="1">
      <c r="A314" s="1" t="s">
        <v>207</v>
      </c>
      <c r="B314" s="1" t="s">
        <v>286</v>
      </c>
      <c r="C314" s="1">
        <v>2021</v>
      </c>
      <c r="D314" s="1" t="s">
        <v>92</v>
      </c>
      <c r="E314" s="1">
        <v>46</v>
      </c>
      <c r="F314" s="10">
        <v>5</v>
      </c>
      <c r="G314" s="10">
        <v>0</v>
      </c>
      <c r="H314" s="10">
        <v>888</v>
      </c>
      <c r="I314" s="10">
        <v>0</v>
      </c>
      <c r="J314" s="10">
        <v>38965</v>
      </c>
      <c r="K314" s="10">
        <v>0</v>
      </c>
      <c r="L314" s="10">
        <v>0</v>
      </c>
      <c r="M314" s="10">
        <v>0</v>
      </c>
    </row>
    <row r="315" spans="1:16" hidden="1">
      <c r="A315" s="1" t="s">
        <v>207</v>
      </c>
      <c r="B315" s="1" t="s">
        <v>286</v>
      </c>
      <c r="C315" s="1">
        <v>2021</v>
      </c>
      <c r="D315" s="1" t="s">
        <v>93</v>
      </c>
      <c r="E315" s="1">
        <v>47</v>
      </c>
      <c r="F315" s="10">
        <v>14</v>
      </c>
      <c r="G315" s="10">
        <v>40</v>
      </c>
      <c r="H315" s="10">
        <v>3660</v>
      </c>
      <c r="I315" s="10">
        <v>2640</v>
      </c>
      <c r="J315" s="10">
        <v>72939</v>
      </c>
      <c r="K315" s="10">
        <v>10750</v>
      </c>
      <c r="L315" s="10">
        <v>0</v>
      </c>
      <c r="M315" s="10">
        <v>0</v>
      </c>
    </row>
    <row r="316" spans="1:16" hidden="1">
      <c r="A316" s="1" t="s">
        <v>207</v>
      </c>
      <c r="B316" s="1" t="s">
        <v>286</v>
      </c>
      <c r="C316" s="1">
        <v>2021</v>
      </c>
      <c r="D316" s="1" t="s">
        <v>94</v>
      </c>
      <c r="E316" s="1">
        <v>48</v>
      </c>
      <c r="F316" s="10">
        <v>0</v>
      </c>
      <c r="G316" s="10">
        <v>0</v>
      </c>
      <c r="H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6" hidden="1">
      <c r="A317" s="1" t="s">
        <v>207</v>
      </c>
      <c r="B317" s="1" t="s">
        <v>286</v>
      </c>
      <c r="C317" s="1">
        <v>2021</v>
      </c>
      <c r="D317" s="1" t="s">
        <v>95</v>
      </c>
      <c r="E317" s="1">
        <v>49</v>
      </c>
      <c r="F317" s="10">
        <v>0</v>
      </c>
      <c r="H317" s="10">
        <v>0</v>
      </c>
      <c r="L317" s="10">
        <v>0</v>
      </c>
    </row>
    <row r="318" spans="1:16" hidden="1">
      <c r="A318" s="1" t="s">
        <v>282</v>
      </c>
      <c r="B318" s="1" t="s">
        <v>277</v>
      </c>
      <c r="C318" s="1">
        <v>2021</v>
      </c>
      <c r="D318" s="1" t="s">
        <v>92</v>
      </c>
      <c r="E318" s="1">
        <v>46</v>
      </c>
      <c r="F318" s="10">
        <v>30</v>
      </c>
      <c r="G318" s="10">
        <v>35</v>
      </c>
      <c r="H318" s="10">
        <v>16894</v>
      </c>
      <c r="I318" s="10">
        <v>6818</v>
      </c>
      <c r="J318" s="10">
        <v>50781</v>
      </c>
      <c r="K318" s="10">
        <v>6222</v>
      </c>
      <c r="L318" s="10">
        <v>30000</v>
      </c>
      <c r="M318" s="10">
        <v>10000</v>
      </c>
    </row>
    <row r="319" spans="1:16" hidden="1">
      <c r="A319" s="1" t="s">
        <v>282</v>
      </c>
      <c r="B319" s="1" t="s">
        <v>277</v>
      </c>
      <c r="C319" s="1">
        <v>2021</v>
      </c>
      <c r="D319" s="1" t="s">
        <v>93</v>
      </c>
      <c r="E319" s="1">
        <v>47</v>
      </c>
      <c r="F319" s="10">
        <v>23</v>
      </c>
      <c r="G319" s="10">
        <v>38</v>
      </c>
      <c r="H319" s="10">
        <v>2150</v>
      </c>
      <c r="I319" s="10">
        <v>3188</v>
      </c>
      <c r="J319" s="10">
        <v>34000</v>
      </c>
      <c r="K319" s="10">
        <v>3257</v>
      </c>
      <c r="L319" s="10">
        <v>0</v>
      </c>
      <c r="M319" s="10">
        <v>23000</v>
      </c>
    </row>
    <row r="320" spans="1:16" hidden="1">
      <c r="A320" s="1" t="s">
        <v>282</v>
      </c>
      <c r="B320" s="1" t="s">
        <v>277</v>
      </c>
      <c r="C320" s="1">
        <v>2021</v>
      </c>
      <c r="D320" s="1" t="s">
        <v>94</v>
      </c>
      <c r="E320" s="1">
        <v>48</v>
      </c>
      <c r="F320" s="10">
        <v>4</v>
      </c>
      <c r="G320" s="10">
        <v>10</v>
      </c>
      <c r="H320" s="10">
        <v>130</v>
      </c>
      <c r="J320" s="10">
        <v>3560</v>
      </c>
      <c r="K320" s="10">
        <v>4914</v>
      </c>
      <c r="L320" s="10">
        <v>0</v>
      </c>
      <c r="M320" s="10">
        <v>1000</v>
      </c>
    </row>
    <row r="321" spans="1:16" hidden="1">
      <c r="A321" s="1" t="s">
        <v>282</v>
      </c>
      <c r="B321" s="1" t="s">
        <v>277</v>
      </c>
      <c r="C321" s="1">
        <v>2021</v>
      </c>
      <c r="D321" s="1" t="s">
        <v>95</v>
      </c>
      <c r="E321" s="1">
        <v>49</v>
      </c>
      <c r="F321" s="10">
        <v>7</v>
      </c>
      <c r="H321" s="10">
        <v>150</v>
      </c>
      <c r="L321" s="10">
        <v>0</v>
      </c>
    </row>
    <row r="322" spans="1:16" hidden="1">
      <c r="A322" s="1" t="s">
        <v>237</v>
      </c>
      <c r="B322" s="1" t="s">
        <v>274</v>
      </c>
      <c r="C322" s="1">
        <v>2021</v>
      </c>
      <c r="D322" s="1" t="s">
        <v>92</v>
      </c>
      <c r="E322" s="1">
        <v>46</v>
      </c>
      <c r="F322" s="10">
        <v>8</v>
      </c>
      <c r="G322" s="10">
        <v>19</v>
      </c>
      <c r="H322" s="10">
        <v>370</v>
      </c>
      <c r="I322" s="10">
        <v>976</v>
      </c>
      <c r="J322" s="10">
        <v>516</v>
      </c>
      <c r="K322" s="10">
        <v>1320</v>
      </c>
      <c r="L322" s="10">
        <v>1699000</v>
      </c>
      <c r="M322" s="10">
        <v>2301000</v>
      </c>
    </row>
    <row r="323" spans="1:16" hidden="1">
      <c r="A323" s="1" t="s">
        <v>237</v>
      </c>
      <c r="B323" s="1" t="s">
        <v>274</v>
      </c>
      <c r="C323" s="1">
        <v>2021</v>
      </c>
      <c r="D323" s="1" t="s">
        <v>93</v>
      </c>
      <c r="E323" s="1">
        <v>47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6" hidden="1">
      <c r="A324" s="1" t="s">
        <v>237</v>
      </c>
      <c r="B324" s="1" t="s">
        <v>274</v>
      </c>
      <c r="C324" s="1">
        <v>2021</v>
      </c>
      <c r="D324" s="1" t="s">
        <v>94</v>
      </c>
      <c r="E324" s="1">
        <v>48</v>
      </c>
      <c r="F324" s="10">
        <v>0</v>
      </c>
      <c r="G324" s="10">
        <v>0</v>
      </c>
      <c r="H324" s="10">
        <v>0</v>
      </c>
      <c r="J324" s="10">
        <v>0</v>
      </c>
      <c r="K324" s="10">
        <v>0</v>
      </c>
      <c r="L324" s="10">
        <v>0</v>
      </c>
      <c r="M324" s="10">
        <v>0</v>
      </c>
    </row>
    <row r="325" spans="1:16" hidden="1">
      <c r="A325" s="1" t="s">
        <v>237</v>
      </c>
      <c r="B325" s="1" t="s">
        <v>274</v>
      </c>
      <c r="C325" s="1">
        <v>2021</v>
      </c>
      <c r="D325" s="1" t="s">
        <v>95</v>
      </c>
      <c r="E325" s="1">
        <v>49</v>
      </c>
      <c r="F325" s="10">
        <v>0</v>
      </c>
      <c r="H325" s="10">
        <v>0</v>
      </c>
      <c r="L325" s="10">
        <v>0</v>
      </c>
    </row>
    <row r="326" spans="1:16" hidden="1">
      <c r="A326" s="1" t="s">
        <v>244</v>
      </c>
      <c r="B326" s="1" t="s">
        <v>294</v>
      </c>
      <c r="C326" s="1">
        <v>2021</v>
      </c>
      <c r="D326" s="1" t="s">
        <v>92</v>
      </c>
      <c r="E326" s="1">
        <v>46</v>
      </c>
      <c r="F326" s="10">
        <v>6</v>
      </c>
      <c r="G326" s="10">
        <v>10</v>
      </c>
      <c r="H326" s="10">
        <v>230</v>
      </c>
      <c r="I326" s="10">
        <v>5875</v>
      </c>
      <c r="J326" s="10">
        <v>1240</v>
      </c>
      <c r="K326" s="10">
        <v>15282</v>
      </c>
      <c r="L326" s="10">
        <v>2974251</v>
      </c>
      <c r="M326" s="10">
        <v>0</v>
      </c>
      <c r="O326" s="10">
        <v>1215</v>
      </c>
      <c r="P326" s="10">
        <v>11180</v>
      </c>
    </row>
    <row r="327" spans="1:16" hidden="1">
      <c r="A327" s="1" t="s">
        <v>244</v>
      </c>
      <c r="B327" s="1" t="s">
        <v>294</v>
      </c>
      <c r="C327" s="1">
        <v>2021</v>
      </c>
      <c r="D327" s="1" t="s">
        <v>93</v>
      </c>
      <c r="E327" s="1">
        <v>47</v>
      </c>
      <c r="F327" s="10">
        <v>26</v>
      </c>
      <c r="G327" s="10">
        <v>252</v>
      </c>
      <c r="H327" s="10">
        <v>0</v>
      </c>
      <c r="I327" s="10">
        <v>31566</v>
      </c>
      <c r="J327" s="10">
        <v>0</v>
      </c>
      <c r="K327" s="10">
        <v>49271</v>
      </c>
      <c r="L327" s="10">
        <v>0</v>
      </c>
      <c r="M327" s="10">
        <v>1700000</v>
      </c>
      <c r="P327" s="10">
        <v>56167</v>
      </c>
    </row>
    <row r="328" spans="1:16" hidden="1">
      <c r="A328" s="1" t="s">
        <v>244</v>
      </c>
      <c r="B328" s="1" t="s">
        <v>294</v>
      </c>
      <c r="C328" s="1">
        <v>2021</v>
      </c>
      <c r="D328" s="1" t="s">
        <v>94</v>
      </c>
      <c r="E328" s="1">
        <v>48</v>
      </c>
      <c r="F328" s="10">
        <v>2</v>
      </c>
      <c r="G328" s="10">
        <v>13</v>
      </c>
      <c r="H328" s="10">
        <v>387</v>
      </c>
      <c r="J328" s="10">
        <v>110</v>
      </c>
      <c r="K328" s="10">
        <v>3120</v>
      </c>
    </row>
    <row r="329" spans="1:16" hidden="1">
      <c r="A329" s="1" t="s">
        <v>244</v>
      </c>
      <c r="B329" s="1" t="s">
        <v>294</v>
      </c>
      <c r="C329" s="1">
        <v>2021</v>
      </c>
      <c r="D329" s="1" t="s">
        <v>95</v>
      </c>
      <c r="E329" s="1">
        <v>49</v>
      </c>
      <c r="F329" s="10">
        <v>1</v>
      </c>
      <c r="H329" s="10">
        <v>25</v>
      </c>
      <c r="L329" s="10">
        <v>0</v>
      </c>
    </row>
    <row r="330" spans="1:16" hidden="1">
      <c r="A330" s="1" t="s">
        <v>197</v>
      </c>
      <c r="B330" s="1" t="s">
        <v>295</v>
      </c>
      <c r="C330" s="1">
        <v>2021</v>
      </c>
      <c r="D330" s="1" t="s">
        <v>92</v>
      </c>
      <c r="E330" s="1">
        <v>46</v>
      </c>
      <c r="F330" s="10">
        <v>10</v>
      </c>
      <c r="G330" s="10">
        <v>316</v>
      </c>
      <c r="H330" s="10">
        <v>28305</v>
      </c>
      <c r="I330" s="10">
        <v>42049</v>
      </c>
      <c r="J330" s="10">
        <v>51366</v>
      </c>
      <c r="K330" s="10">
        <v>93935</v>
      </c>
      <c r="L330" s="10">
        <v>3677500</v>
      </c>
      <c r="M330" s="10">
        <v>30000</v>
      </c>
    </row>
    <row r="331" spans="1:16" hidden="1">
      <c r="A331" s="1" t="s">
        <v>197</v>
      </c>
      <c r="B331" s="1" t="s">
        <v>295</v>
      </c>
      <c r="C331" s="1">
        <v>2021</v>
      </c>
      <c r="D331" s="1" t="s">
        <v>93</v>
      </c>
      <c r="E331" s="1">
        <v>47</v>
      </c>
      <c r="F331" s="10">
        <v>1</v>
      </c>
      <c r="G331" s="10">
        <v>189</v>
      </c>
      <c r="H331" s="10">
        <v>1750</v>
      </c>
      <c r="I331" s="10">
        <v>24658</v>
      </c>
      <c r="J331" s="10">
        <v>6500</v>
      </c>
      <c r="K331" s="10">
        <v>36826</v>
      </c>
    </row>
    <row r="332" spans="1:16" hidden="1">
      <c r="A332" s="1" t="s">
        <v>197</v>
      </c>
      <c r="B332" s="1" t="s">
        <v>295</v>
      </c>
      <c r="C332" s="1">
        <v>2021</v>
      </c>
      <c r="D332" s="1" t="s">
        <v>94</v>
      </c>
      <c r="E332" s="1">
        <v>48</v>
      </c>
      <c r="G332" s="10">
        <v>4</v>
      </c>
      <c r="K332" s="10">
        <v>696</v>
      </c>
    </row>
    <row r="333" spans="1:16" hidden="1">
      <c r="A333" s="1" t="s">
        <v>197</v>
      </c>
      <c r="B333" s="1" t="s">
        <v>295</v>
      </c>
      <c r="C333" s="1">
        <v>2021</v>
      </c>
      <c r="D333" s="1" t="s">
        <v>95</v>
      </c>
      <c r="E333" s="1">
        <v>49</v>
      </c>
      <c r="F333" s="10">
        <v>1</v>
      </c>
      <c r="H333" s="10">
        <v>97</v>
      </c>
    </row>
    <row r="334" spans="1:16" hidden="1">
      <c r="A334" s="1" t="s">
        <v>289</v>
      </c>
      <c r="B334" s="1" t="s">
        <v>286</v>
      </c>
      <c r="C334" s="1">
        <v>2021</v>
      </c>
      <c r="D334" s="1" t="s">
        <v>92</v>
      </c>
      <c r="E334" s="1">
        <v>46</v>
      </c>
      <c r="F334" s="10">
        <v>3</v>
      </c>
      <c r="G334" s="10">
        <v>0</v>
      </c>
      <c r="H334" s="10">
        <v>12458</v>
      </c>
      <c r="I334" s="10">
        <v>0</v>
      </c>
      <c r="J334" s="10">
        <v>69785</v>
      </c>
      <c r="K334" s="10">
        <v>0</v>
      </c>
      <c r="L334" s="10">
        <v>1167500</v>
      </c>
      <c r="M334" s="10">
        <v>0</v>
      </c>
    </row>
    <row r="335" spans="1:16" hidden="1">
      <c r="A335" s="1" t="s">
        <v>289</v>
      </c>
      <c r="B335" s="1" t="s">
        <v>286</v>
      </c>
      <c r="C335" s="1">
        <v>2021</v>
      </c>
      <c r="D335" s="1" t="s">
        <v>93</v>
      </c>
      <c r="E335" s="1">
        <v>47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6" hidden="1">
      <c r="A336" s="1" t="s">
        <v>289</v>
      </c>
      <c r="B336" s="1" t="s">
        <v>286</v>
      </c>
      <c r="C336" s="1">
        <v>2021</v>
      </c>
      <c r="D336" s="1" t="s">
        <v>94</v>
      </c>
      <c r="E336" s="1">
        <v>48</v>
      </c>
      <c r="F336" s="10">
        <v>5</v>
      </c>
      <c r="G336" s="10">
        <v>0</v>
      </c>
      <c r="H336" s="10">
        <v>758</v>
      </c>
      <c r="J336" s="10">
        <v>9562</v>
      </c>
      <c r="K336" s="10">
        <v>145</v>
      </c>
      <c r="L336" s="10">
        <v>0</v>
      </c>
      <c r="M336" s="10">
        <v>0</v>
      </c>
    </row>
    <row r="337" spans="1:12" hidden="1">
      <c r="A337" s="1" t="s">
        <v>289</v>
      </c>
      <c r="B337" s="1" t="s">
        <v>286</v>
      </c>
      <c r="C337" s="1">
        <v>2021</v>
      </c>
      <c r="D337" s="1" t="s">
        <v>95</v>
      </c>
      <c r="E337" s="1">
        <v>49</v>
      </c>
      <c r="F337" s="10">
        <v>7</v>
      </c>
      <c r="H337" s="10">
        <v>125</v>
      </c>
      <c r="L337" s="10">
        <v>0</v>
      </c>
    </row>
    <row r="338" spans="1:12" hidden="1">
      <c r="A338" s="1" t="s">
        <v>206</v>
      </c>
      <c r="B338" s="1" t="s">
        <v>286</v>
      </c>
      <c r="C338" s="1">
        <v>2021</v>
      </c>
      <c r="D338" s="1" t="s">
        <v>92</v>
      </c>
      <c r="E338" s="1">
        <v>46</v>
      </c>
    </row>
    <row r="339" spans="1:12" hidden="1">
      <c r="A339" s="1" t="s">
        <v>206</v>
      </c>
      <c r="B339" s="1" t="s">
        <v>286</v>
      </c>
      <c r="C339" s="1">
        <v>2021</v>
      </c>
      <c r="D339" s="1" t="s">
        <v>93</v>
      </c>
      <c r="E339" s="1">
        <v>47</v>
      </c>
    </row>
    <row r="340" spans="1:12" hidden="1">
      <c r="A340" s="1" t="s">
        <v>206</v>
      </c>
      <c r="B340" s="1" t="s">
        <v>286</v>
      </c>
      <c r="C340" s="1">
        <v>2021</v>
      </c>
      <c r="D340" s="1" t="s">
        <v>94</v>
      </c>
      <c r="E340" s="1">
        <v>48</v>
      </c>
    </row>
    <row r="341" spans="1:12" hidden="1">
      <c r="A341" s="1" t="s">
        <v>206</v>
      </c>
      <c r="B341" s="1" t="s">
        <v>286</v>
      </c>
      <c r="C341" s="1">
        <v>2021</v>
      </c>
      <c r="D341" s="1" t="s">
        <v>95</v>
      </c>
      <c r="E341" s="1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K86"/>
  <sheetViews>
    <sheetView workbookViewId="0">
      <selection activeCell="B98" sqref="B98"/>
    </sheetView>
  </sheetViews>
  <sheetFormatPr defaultRowHeight="15"/>
  <cols>
    <col min="1" max="1" width="40.42578125" bestFit="1" customWidth="1"/>
    <col min="2" max="3" width="40.42578125" customWidth="1"/>
    <col min="4" max="4" width="80.7109375" bestFit="1" customWidth="1"/>
    <col min="5" max="5" width="11.5703125" bestFit="1" customWidth="1"/>
    <col min="6" max="6" width="26.140625" style="10" bestFit="1" customWidth="1"/>
    <col min="7" max="7" width="25.140625" style="10" bestFit="1" customWidth="1"/>
    <col min="8" max="8" width="26.140625" style="10" bestFit="1" customWidth="1"/>
    <col min="9" max="9" width="29.42578125" style="10" bestFit="1" customWidth="1"/>
    <col min="10" max="10" width="28.42578125" style="10" bestFit="1" customWidth="1"/>
    <col min="11" max="11" width="29.5703125" style="10" bestFit="1" customWidth="1"/>
  </cols>
  <sheetData>
    <row r="1" spans="1:11">
      <c r="A1" s="1" t="s">
        <v>301</v>
      </c>
      <c r="B1" s="1" t="s">
        <v>300</v>
      </c>
      <c r="C1" s="1" t="s">
        <v>273</v>
      </c>
      <c r="D1" s="1" t="s">
        <v>62</v>
      </c>
      <c r="E1" s="1" t="s">
        <v>2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</row>
    <row r="2" spans="1:11" hidden="1">
      <c r="A2" s="1" t="s">
        <v>236</v>
      </c>
      <c r="B2" s="1" t="s">
        <v>274</v>
      </c>
      <c r="C2" s="1">
        <v>2021</v>
      </c>
      <c r="D2" s="1" t="s">
        <v>110</v>
      </c>
      <c r="E2" s="1">
        <v>50</v>
      </c>
      <c r="F2" s="10">
        <v>67</v>
      </c>
      <c r="G2" s="10">
        <v>12</v>
      </c>
      <c r="H2" s="10">
        <v>0</v>
      </c>
      <c r="I2" s="10">
        <v>18358</v>
      </c>
      <c r="J2" s="10">
        <v>264</v>
      </c>
    </row>
    <row r="3" spans="1:11" hidden="1">
      <c r="A3" s="1" t="s">
        <v>241</v>
      </c>
      <c r="B3" s="1" t="s">
        <v>274</v>
      </c>
      <c r="C3" s="1">
        <v>2021</v>
      </c>
      <c r="D3" s="1" t="s">
        <v>110</v>
      </c>
      <c r="E3" s="1">
        <v>50</v>
      </c>
      <c r="F3" s="10">
        <v>556</v>
      </c>
      <c r="G3" s="10">
        <v>25</v>
      </c>
      <c r="H3" s="10">
        <v>6</v>
      </c>
      <c r="I3" s="10">
        <v>50700</v>
      </c>
      <c r="J3" s="10">
        <v>19700</v>
      </c>
      <c r="K3" s="10">
        <v>4500</v>
      </c>
    </row>
    <row r="4" spans="1:11" hidden="1">
      <c r="A4" s="1" t="s">
        <v>239</v>
      </c>
      <c r="B4" s="1" t="s">
        <v>274</v>
      </c>
      <c r="C4" s="1">
        <v>2021</v>
      </c>
      <c r="D4" s="1" t="s">
        <v>110</v>
      </c>
      <c r="E4" s="1">
        <v>50</v>
      </c>
      <c r="F4" s="10">
        <v>73</v>
      </c>
      <c r="G4" s="10">
        <v>28</v>
      </c>
      <c r="H4" s="10">
        <v>16</v>
      </c>
      <c r="I4" s="10">
        <v>2861</v>
      </c>
      <c r="J4" s="10">
        <v>1305</v>
      </c>
      <c r="K4" s="10">
        <v>273</v>
      </c>
    </row>
    <row r="5" spans="1:11" hidden="1">
      <c r="A5" s="1" t="s">
        <v>234</v>
      </c>
      <c r="B5" s="1" t="s">
        <v>274</v>
      </c>
      <c r="C5" s="1">
        <v>2021</v>
      </c>
      <c r="D5" s="1" t="s">
        <v>110</v>
      </c>
      <c r="E5" s="1">
        <v>50</v>
      </c>
      <c r="F5" s="10">
        <v>50</v>
      </c>
      <c r="G5" s="10">
        <v>34</v>
      </c>
      <c r="H5" s="10">
        <v>8</v>
      </c>
      <c r="I5" s="10">
        <v>3576</v>
      </c>
      <c r="J5" s="10">
        <v>3234</v>
      </c>
      <c r="K5" s="10">
        <v>1380</v>
      </c>
    </row>
    <row r="6" spans="1:11" hidden="1">
      <c r="A6" s="1" t="s">
        <v>231</v>
      </c>
      <c r="B6" s="1" t="s">
        <v>274</v>
      </c>
      <c r="C6" s="1">
        <v>2021</v>
      </c>
      <c r="D6" s="1" t="s">
        <v>110</v>
      </c>
      <c r="E6" s="1">
        <v>50</v>
      </c>
      <c r="F6" s="10">
        <v>550</v>
      </c>
      <c r="G6" s="10">
        <v>58</v>
      </c>
      <c r="H6" s="10">
        <v>75</v>
      </c>
      <c r="I6" s="10">
        <v>30283</v>
      </c>
      <c r="J6" s="10">
        <v>2752</v>
      </c>
      <c r="K6" s="10">
        <v>896</v>
      </c>
    </row>
    <row r="7" spans="1:11" hidden="1">
      <c r="A7" s="1" t="s">
        <v>275</v>
      </c>
      <c r="B7" s="1" t="s">
        <v>274</v>
      </c>
      <c r="C7" s="1">
        <v>2021</v>
      </c>
      <c r="D7" s="1" t="s">
        <v>110</v>
      </c>
      <c r="E7" s="1">
        <v>50</v>
      </c>
      <c r="F7" s="10">
        <v>310</v>
      </c>
      <c r="G7" s="10">
        <v>74</v>
      </c>
      <c r="H7" s="10">
        <v>4</v>
      </c>
      <c r="I7" s="10">
        <v>20971</v>
      </c>
      <c r="J7" s="10">
        <v>3000</v>
      </c>
      <c r="K7" s="10">
        <v>550</v>
      </c>
    </row>
    <row r="8" spans="1:11" hidden="1">
      <c r="A8" s="1" t="s">
        <v>276</v>
      </c>
      <c r="B8" s="1" t="s">
        <v>274</v>
      </c>
      <c r="C8" s="1">
        <v>2021</v>
      </c>
      <c r="D8" s="1" t="s">
        <v>110</v>
      </c>
      <c r="E8" s="1">
        <v>50</v>
      </c>
      <c r="F8" s="10">
        <v>1775</v>
      </c>
      <c r="G8" s="10">
        <v>12</v>
      </c>
      <c r="H8" s="10">
        <v>27</v>
      </c>
      <c r="I8" s="10">
        <v>55927</v>
      </c>
      <c r="J8" s="10">
        <v>17896</v>
      </c>
      <c r="K8" s="10">
        <v>6584</v>
      </c>
    </row>
    <row r="9" spans="1:11" hidden="1">
      <c r="A9" s="1" t="s">
        <v>235</v>
      </c>
      <c r="B9" s="1" t="s">
        <v>274</v>
      </c>
      <c r="C9" s="1">
        <v>2021</v>
      </c>
      <c r="D9" s="1" t="s">
        <v>110</v>
      </c>
      <c r="E9" s="1">
        <v>50</v>
      </c>
      <c r="F9" s="10">
        <v>243</v>
      </c>
      <c r="G9" s="10">
        <v>46</v>
      </c>
      <c r="H9" s="10">
        <v>4</v>
      </c>
      <c r="I9" s="10">
        <v>11611</v>
      </c>
      <c r="J9" s="10">
        <v>1715</v>
      </c>
      <c r="K9" s="10">
        <v>712</v>
      </c>
    </row>
    <row r="10" spans="1:11" hidden="1">
      <c r="A10" s="1" t="s">
        <v>232</v>
      </c>
      <c r="B10" s="1" t="s">
        <v>274</v>
      </c>
      <c r="C10" s="1">
        <v>2021</v>
      </c>
      <c r="D10" s="1" t="s">
        <v>110</v>
      </c>
      <c r="E10" s="1">
        <v>50</v>
      </c>
      <c r="F10" s="10">
        <v>843</v>
      </c>
      <c r="G10" s="10">
        <v>66</v>
      </c>
      <c r="H10" s="10">
        <v>60</v>
      </c>
      <c r="I10" s="10">
        <v>52810</v>
      </c>
      <c r="J10" s="10">
        <v>4960</v>
      </c>
      <c r="K10" s="10">
        <v>34895</v>
      </c>
    </row>
    <row r="11" spans="1:11" hidden="1">
      <c r="A11" s="1" t="s">
        <v>237</v>
      </c>
      <c r="B11" s="1" t="s">
        <v>274</v>
      </c>
      <c r="C11" s="1">
        <v>2021</v>
      </c>
      <c r="D11" s="1" t="s">
        <v>110</v>
      </c>
      <c r="E11" s="1">
        <v>50</v>
      </c>
      <c r="F11" s="10">
        <v>19</v>
      </c>
      <c r="G11" s="10">
        <v>4</v>
      </c>
      <c r="H11" s="10">
        <v>0</v>
      </c>
      <c r="I11" s="10">
        <v>950</v>
      </c>
      <c r="J11" s="10">
        <v>243</v>
      </c>
      <c r="K11" s="10">
        <v>0</v>
      </c>
    </row>
    <row r="12" spans="1:11" hidden="1">
      <c r="A12" s="1" t="s">
        <v>213</v>
      </c>
      <c r="B12" s="1" t="s">
        <v>277</v>
      </c>
      <c r="C12" s="1">
        <v>2021</v>
      </c>
      <c r="D12" s="1" t="s">
        <v>110</v>
      </c>
      <c r="E12" s="1">
        <v>50</v>
      </c>
      <c r="F12" s="10">
        <v>487</v>
      </c>
      <c r="G12" s="10">
        <v>73</v>
      </c>
      <c r="H12" s="10">
        <v>6</v>
      </c>
      <c r="I12" s="10">
        <v>44883</v>
      </c>
      <c r="J12" s="10">
        <v>3629</v>
      </c>
      <c r="K12" s="10">
        <v>9700</v>
      </c>
    </row>
    <row r="13" spans="1:11" hidden="1">
      <c r="A13" s="1" t="s">
        <v>214</v>
      </c>
      <c r="B13" s="1" t="s">
        <v>277</v>
      </c>
      <c r="C13" s="1">
        <v>2021</v>
      </c>
      <c r="D13" s="1" t="s">
        <v>110</v>
      </c>
      <c r="E13" s="1">
        <v>50</v>
      </c>
      <c r="F13" s="10">
        <v>1203</v>
      </c>
      <c r="G13" s="10">
        <v>653</v>
      </c>
      <c r="H13" s="10">
        <v>718</v>
      </c>
      <c r="I13" s="10">
        <v>129284</v>
      </c>
      <c r="J13" s="10">
        <v>26543</v>
      </c>
      <c r="K13" s="10">
        <v>32259</v>
      </c>
    </row>
    <row r="14" spans="1:11" hidden="1">
      <c r="A14" s="1" t="s">
        <v>215</v>
      </c>
      <c r="B14" s="1" t="s">
        <v>277</v>
      </c>
      <c r="C14" s="1">
        <v>2021</v>
      </c>
      <c r="D14" s="1" t="s">
        <v>110</v>
      </c>
      <c r="E14" s="1">
        <v>50</v>
      </c>
      <c r="F14" s="10">
        <v>724</v>
      </c>
      <c r="G14" s="10">
        <v>263</v>
      </c>
      <c r="H14" s="10">
        <v>211</v>
      </c>
      <c r="I14" s="10">
        <v>131955</v>
      </c>
      <c r="J14" s="10">
        <v>32236</v>
      </c>
      <c r="K14" s="10">
        <v>20740</v>
      </c>
    </row>
    <row r="15" spans="1:11" hidden="1">
      <c r="A15" s="1" t="s">
        <v>216</v>
      </c>
      <c r="B15" s="1" t="s">
        <v>277</v>
      </c>
      <c r="C15" s="1">
        <v>2021</v>
      </c>
      <c r="D15" s="1" t="s">
        <v>110</v>
      </c>
      <c r="E15" s="1">
        <v>50</v>
      </c>
      <c r="F15" s="10">
        <v>710</v>
      </c>
      <c r="G15" s="10">
        <v>75</v>
      </c>
      <c r="H15" s="10">
        <v>32</v>
      </c>
      <c r="I15" s="10">
        <v>32140</v>
      </c>
      <c r="J15" s="10">
        <v>7540</v>
      </c>
      <c r="K15" s="10">
        <v>9350</v>
      </c>
    </row>
    <row r="16" spans="1:11" hidden="1">
      <c r="A16" s="1" t="s">
        <v>240</v>
      </c>
      <c r="B16" s="1" t="s">
        <v>277</v>
      </c>
      <c r="C16" s="1">
        <v>2021</v>
      </c>
      <c r="D16" s="1" t="s">
        <v>110</v>
      </c>
      <c r="E16" s="1">
        <v>50</v>
      </c>
      <c r="F16" s="10">
        <v>1121</v>
      </c>
      <c r="G16" s="10">
        <v>209</v>
      </c>
      <c r="H16" s="10">
        <v>47</v>
      </c>
      <c r="I16" s="10">
        <v>76396</v>
      </c>
      <c r="J16" s="10">
        <v>8295</v>
      </c>
      <c r="K16" s="10">
        <v>7324</v>
      </c>
    </row>
    <row r="17" spans="1:11" hidden="1">
      <c r="A17" s="1" t="s">
        <v>278</v>
      </c>
      <c r="B17" s="1" t="s">
        <v>277</v>
      </c>
      <c r="C17" s="1">
        <v>2021</v>
      </c>
      <c r="D17" s="1" t="s">
        <v>110</v>
      </c>
      <c r="E17" s="1">
        <v>50</v>
      </c>
      <c r="F17" s="10">
        <v>3905</v>
      </c>
      <c r="G17" s="10">
        <v>216</v>
      </c>
      <c r="H17" s="10">
        <v>31</v>
      </c>
      <c r="I17" s="10">
        <v>235198</v>
      </c>
      <c r="J17" s="10">
        <v>53874</v>
      </c>
      <c r="K17" s="10">
        <v>22740</v>
      </c>
    </row>
    <row r="18" spans="1:11" hidden="1">
      <c r="A18" s="1" t="s">
        <v>279</v>
      </c>
      <c r="B18" s="1" t="s">
        <v>277</v>
      </c>
      <c r="C18" s="1">
        <v>2021</v>
      </c>
      <c r="D18" s="1" t="s">
        <v>110</v>
      </c>
      <c r="E18" s="1">
        <v>50</v>
      </c>
      <c r="F18" s="10">
        <v>275</v>
      </c>
      <c r="G18" s="10">
        <v>121</v>
      </c>
      <c r="H18" s="10">
        <v>64</v>
      </c>
      <c r="I18" s="10">
        <v>30962</v>
      </c>
      <c r="J18" s="10">
        <v>8221</v>
      </c>
      <c r="K18" s="10">
        <v>4101</v>
      </c>
    </row>
    <row r="19" spans="1:11" hidden="1">
      <c r="A19" s="1" t="s">
        <v>280</v>
      </c>
      <c r="B19" s="1" t="s">
        <v>277</v>
      </c>
      <c r="C19" s="1">
        <v>2021</v>
      </c>
      <c r="D19" s="1" t="s">
        <v>110</v>
      </c>
      <c r="E19" s="1">
        <v>50</v>
      </c>
      <c r="F19" s="10">
        <v>223</v>
      </c>
      <c r="G19" s="10">
        <v>13</v>
      </c>
      <c r="H19" s="10">
        <v>166</v>
      </c>
      <c r="I19" s="10">
        <v>8679</v>
      </c>
      <c r="J19" s="10">
        <v>16005</v>
      </c>
      <c r="K19" s="10">
        <v>16805</v>
      </c>
    </row>
    <row r="20" spans="1:11" hidden="1">
      <c r="A20" s="1" t="s">
        <v>281</v>
      </c>
      <c r="B20" s="1" t="s">
        <v>277</v>
      </c>
      <c r="C20" s="1">
        <v>2021</v>
      </c>
      <c r="D20" s="1" t="s">
        <v>110</v>
      </c>
      <c r="E20" s="1">
        <v>50</v>
      </c>
      <c r="F20" s="10">
        <v>819</v>
      </c>
      <c r="G20" s="10">
        <v>422</v>
      </c>
      <c r="H20" s="10">
        <v>487</v>
      </c>
      <c r="I20" s="10">
        <v>29348</v>
      </c>
      <c r="J20" s="10">
        <v>27134</v>
      </c>
      <c r="K20" s="10">
        <v>39557</v>
      </c>
    </row>
    <row r="21" spans="1:11" hidden="1">
      <c r="A21" s="1" t="s">
        <v>217</v>
      </c>
      <c r="B21" s="1" t="s">
        <v>277</v>
      </c>
      <c r="C21" s="1">
        <v>2021</v>
      </c>
      <c r="D21" s="1" t="s">
        <v>110</v>
      </c>
      <c r="E21" s="1">
        <v>50</v>
      </c>
      <c r="F21" s="10">
        <v>2435</v>
      </c>
      <c r="G21" s="10">
        <v>219</v>
      </c>
      <c r="H21" s="10">
        <v>197</v>
      </c>
      <c r="I21" s="10">
        <v>149119</v>
      </c>
      <c r="J21" s="10">
        <v>20375</v>
      </c>
      <c r="K21" s="10">
        <v>16866</v>
      </c>
    </row>
    <row r="22" spans="1:11" hidden="1">
      <c r="A22" s="1" t="s">
        <v>218</v>
      </c>
      <c r="B22" s="1" t="s">
        <v>277</v>
      </c>
      <c r="C22" s="1">
        <v>2021</v>
      </c>
      <c r="D22" s="1" t="s">
        <v>110</v>
      </c>
      <c r="E22" s="1">
        <v>50</v>
      </c>
      <c r="F22" s="10">
        <v>2278</v>
      </c>
      <c r="G22" s="10">
        <v>123</v>
      </c>
      <c r="H22" s="10">
        <v>155</v>
      </c>
      <c r="I22" s="10">
        <v>68443</v>
      </c>
      <c r="J22" s="10">
        <v>6752</v>
      </c>
      <c r="K22" s="10">
        <v>40602</v>
      </c>
    </row>
    <row r="23" spans="1:11" hidden="1">
      <c r="A23" s="1" t="s">
        <v>212</v>
      </c>
      <c r="B23" s="1" t="s">
        <v>277</v>
      </c>
      <c r="C23" s="1">
        <v>2021</v>
      </c>
      <c r="D23" s="1" t="s">
        <v>110</v>
      </c>
      <c r="E23" s="1">
        <v>50</v>
      </c>
      <c r="F23" s="10">
        <v>636</v>
      </c>
      <c r="G23" s="10">
        <v>166</v>
      </c>
      <c r="H23" s="10">
        <v>175</v>
      </c>
      <c r="I23" s="10">
        <v>37372</v>
      </c>
      <c r="J23" s="10">
        <v>8450</v>
      </c>
      <c r="K23" s="10">
        <v>12000</v>
      </c>
    </row>
    <row r="24" spans="1:11" hidden="1">
      <c r="A24" s="1" t="s">
        <v>219</v>
      </c>
      <c r="B24" s="1" t="s">
        <v>277</v>
      </c>
      <c r="C24" s="1">
        <v>2021</v>
      </c>
      <c r="D24" s="1" t="s">
        <v>110</v>
      </c>
      <c r="E24" s="1">
        <v>50</v>
      </c>
      <c r="F24" s="10">
        <v>1493</v>
      </c>
      <c r="G24" s="10">
        <v>76</v>
      </c>
      <c r="H24" s="10">
        <v>18</v>
      </c>
      <c r="I24" s="10">
        <v>42674</v>
      </c>
      <c r="J24" s="10">
        <v>4070</v>
      </c>
      <c r="K24" s="10">
        <v>3550</v>
      </c>
    </row>
    <row r="25" spans="1:11" hidden="1">
      <c r="A25" s="1" t="s">
        <v>282</v>
      </c>
      <c r="B25" s="1" t="s">
        <v>277</v>
      </c>
      <c r="C25" s="1">
        <v>2021</v>
      </c>
      <c r="D25" s="1" t="s">
        <v>110</v>
      </c>
      <c r="E25" s="1">
        <v>50</v>
      </c>
      <c r="F25" s="10">
        <v>1771</v>
      </c>
      <c r="G25" s="10">
        <v>83</v>
      </c>
      <c r="H25" s="10">
        <v>1357</v>
      </c>
      <c r="I25" s="10">
        <v>125231</v>
      </c>
      <c r="J25" s="10">
        <v>27561</v>
      </c>
      <c r="K25" s="10">
        <v>32645</v>
      </c>
    </row>
    <row r="26" spans="1:11" hidden="1">
      <c r="A26" s="1" t="s">
        <v>198</v>
      </c>
      <c r="B26" s="1" t="s">
        <v>283</v>
      </c>
      <c r="C26" s="1">
        <v>2021</v>
      </c>
      <c r="D26" s="1" t="s">
        <v>110</v>
      </c>
      <c r="E26" s="1">
        <v>50</v>
      </c>
      <c r="F26" s="10">
        <v>913</v>
      </c>
      <c r="G26" s="10">
        <v>125</v>
      </c>
      <c r="H26" s="10">
        <v>86</v>
      </c>
      <c r="I26" s="10">
        <v>59685</v>
      </c>
      <c r="J26" s="10">
        <v>6112</v>
      </c>
      <c r="K26" s="10">
        <v>4078</v>
      </c>
    </row>
    <row r="27" spans="1:11">
      <c r="A27" s="1" t="s">
        <v>271</v>
      </c>
      <c r="B27" s="1" t="s">
        <v>296</v>
      </c>
      <c r="C27" s="1">
        <v>2021</v>
      </c>
      <c r="D27" s="1" t="s">
        <v>110</v>
      </c>
      <c r="E27" s="1">
        <v>50</v>
      </c>
      <c r="F27" s="10">
        <v>379</v>
      </c>
      <c r="G27" s="10">
        <v>47</v>
      </c>
      <c r="H27" s="10">
        <v>39</v>
      </c>
      <c r="I27" s="10">
        <v>34731</v>
      </c>
      <c r="J27" s="10">
        <v>7868</v>
      </c>
      <c r="K27" s="10">
        <v>10157</v>
      </c>
    </row>
    <row r="28" spans="1:11" hidden="1">
      <c r="A28" s="1" t="s">
        <v>199</v>
      </c>
      <c r="B28" s="1" t="s">
        <v>283</v>
      </c>
      <c r="C28" s="1">
        <v>2021</v>
      </c>
      <c r="D28" s="1" t="s">
        <v>110</v>
      </c>
      <c r="E28" s="1">
        <v>50</v>
      </c>
      <c r="F28" s="10">
        <v>558</v>
      </c>
      <c r="G28" s="10">
        <v>85</v>
      </c>
      <c r="H28" s="10">
        <v>109</v>
      </c>
      <c r="I28" s="10">
        <v>34387</v>
      </c>
      <c r="J28" s="10">
        <v>3400</v>
      </c>
      <c r="K28" s="10">
        <v>3363</v>
      </c>
    </row>
    <row r="29" spans="1:11" hidden="1">
      <c r="A29" s="1" t="s">
        <v>200</v>
      </c>
      <c r="B29" s="1" t="s">
        <v>283</v>
      </c>
      <c r="C29" s="1">
        <v>2021</v>
      </c>
      <c r="D29" s="1" t="s">
        <v>110</v>
      </c>
      <c r="E29" s="1">
        <v>50</v>
      </c>
      <c r="F29" s="10">
        <v>311</v>
      </c>
      <c r="I29" s="10">
        <v>20073</v>
      </c>
    </row>
    <row r="30" spans="1:11" hidden="1">
      <c r="A30" s="1" t="s">
        <v>201</v>
      </c>
      <c r="B30" s="1" t="s">
        <v>283</v>
      </c>
      <c r="C30" s="1">
        <v>2021</v>
      </c>
      <c r="D30" s="1" t="s">
        <v>110</v>
      </c>
      <c r="E30" s="1">
        <v>50</v>
      </c>
      <c r="F30" s="10">
        <v>860</v>
      </c>
      <c r="G30" s="10">
        <v>27</v>
      </c>
      <c r="H30" s="10">
        <v>9</v>
      </c>
      <c r="I30" s="10">
        <v>47205</v>
      </c>
      <c r="J30" s="10">
        <v>4919</v>
      </c>
      <c r="K30" s="10">
        <v>1375</v>
      </c>
    </row>
    <row r="31" spans="1:11" hidden="1">
      <c r="A31" s="1" t="s">
        <v>202</v>
      </c>
      <c r="B31" s="1" t="s">
        <v>283</v>
      </c>
      <c r="C31" s="1">
        <v>2021</v>
      </c>
      <c r="D31" s="1" t="s">
        <v>110</v>
      </c>
      <c r="E31" s="1">
        <v>50</v>
      </c>
      <c r="F31" s="10">
        <v>120</v>
      </c>
      <c r="G31" s="10">
        <v>30</v>
      </c>
      <c r="H31" s="10">
        <v>34</v>
      </c>
      <c r="I31" s="10">
        <v>128874</v>
      </c>
      <c r="J31" s="10">
        <v>3173</v>
      </c>
      <c r="K31" s="10">
        <v>535</v>
      </c>
    </row>
    <row r="32" spans="1:11" hidden="1">
      <c r="A32" s="1" t="s">
        <v>238</v>
      </c>
      <c r="B32" s="1" t="s">
        <v>283</v>
      </c>
      <c r="C32" s="1">
        <v>2021</v>
      </c>
      <c r="D32" s="1" t="s">
        <v>110</v>
      </c>
      <c r="E32" s="1">
        <v>50</v>
      </c>
      <c r="F32" s="10">
        <v>58</v>
      </c>
      <c r="G32" s="10">
        <v>11</v>
      </c>
      <c r="H32" s="10">
        <v>0</v>
      </c>
      <c r="I32" s="10">
        <v>1236</v>
      </c>
      <c r="J32" s="10">
        <v>275</v>
      </c>
      <c r="K32" s="10">
        <v>0</v>
      </c>
    </row>
    <row r="33" spans="1:11" hidden="1">
      <c r="A33" s="1" t="s">
        <v>203</v>
      </c>
      <c r="B33" s="1" t="s">
        <v>283</v>
      </c>
      <c r="C33" s="1">
        <v>2021</v>
      </c>
      <c r="D33" s="1" t="s">
        <v>110</v>
      </c>
      <c r="E33" s="1">
        <v>50</v>
      </c>
      <c r="F33" s="10">
        <v>454</v>
      </c>
      <c r="G33" s="10">
        <v>53</v>
      </c>
      <c r="H33" s="10">
        <v>17</v>
      </c>
      <c r="I33" s="10">
        <v>13456</v>
      </c>
      <c r="J33" s="10">
        <v>3983</v>
      </c>
      <c r="K33" s="10">
        <v>1350</v>
      </c>
    </row>
    <row r="34" spans="1:11" hidden="1">
      <c r="A34" s="1" t="s">
        <v>204</v>
      </c>
      <c r="B34" s="1" t="s">
        <v>283</v>
      </c>
      <c r="C34" s="1">
        <v>2021</v>
      </c>
      <c r="D34" s="1" t="s">
        <v>110</v>
      </c>
      <c r="E34" s="1">
        <v>50</v>
      </c>
      <c r="F34" s="10">
        <v>119</v>
      </c>
      <c r="G34" s="10">
        <v>10</v>
      </c>
      <c r="H34" s="10">
        <v>28</v>
      </c>
      <c r="I34" s="10">
        <v>14120</v>
      </c>
      <c r="J34" s="10">
        <v>1328</v>
      </c>
      <c r="K34" s="10">
        <v>8250</v>
      </c>
    </row>
    <row r="35" spans="1:11" hidden="1">
      <c r="A35" s="1" t="s">
        <v>284</v>
      </c>
      <c r="B35" s="1" t="s">
        <v>283</v>
      </c>
      <c r="C35" s="1">
        <v>2021</v>
      </c>
      <c r="D35" s="1" t="s">
        <v>110</v>
      </c>
      <c r="E35" s="1">
        <v>50</v>
      </c>
      <c r="F35" s="10">
        <v>197</v>
      </c>
      <c r="G35" s="10">
        <v>2</v>
      </c>
      <c r="H35" s="10">
        <v>44</v>
      </c>
      <c r="I35" s="10">
        <v>13236</v>
      </c>
      <c r="J35" s="10">
        <v>400</v>
      </c>
      <c r="K35" s="10">
        <v>1238</v>
      </c>
    </row>
    <row r="36" spans="1:11" hidden="1">
      <c r="A36" s="1" t="s">
        <v>285</v>
      </c>
      <c r="B36" s="1" t="s">
        <v>283</v>
      </c>
      <c r="C36" s="1">
        <v>2021</v>
      </c>
      <c r="D36" s="1" t="s">
        <v>110</v>
      </c>
      <c r="E36" s="1">
        <v>50</v>
      </c>
      <c r="F36" s="10">
        <v>460</v>
      </c>
      <c r="G36" s="10">
        <v>86</v>
      </c>
      <c r="H36" s="10">
        <v>86</v>
      </c>
      <c r="I36" s="10">
        <v>38361</v>
      </c>
      <c r="J36" s="10">
        <v>3411</v>
      </c>
      <c r="K36" s="10">
        <v>4714</v>
      </c>
    </row>
    <row r="37" spans="1:11" hidden="1">
      <c r="A37" s="1" t="s">
        <v>242</v>
      </c>
      <c r="B37" s="1" t="s">
        <v>283</v>
      </c>
      <c r="C37" s="1">
        <v>2021</v>
      </c>
      <c r="D37" s="1" t="s">
        <v>110</v>
      </c>
      <c r="E37" s="1">
        <v>50</v>
      </c>
      <c r="F37" s="10">
        <v>1857</v>
      </c>
      <c r="G37" s="10">
        <v>20</v>
      </c>
      <c r="H37" s="10">
        <v>43</v>
      </c>
      <c r="I37" s="10">
        <v>36837</v>
      </c>
      <c r="J37" s="10">
        <v>12354</v>
      </c>
      <c r="K37" s="10">
        <v>22383</v>
      </c>
    </row>
    <row r="38" spans="1:11" hidden="1">
      <c r="A38" s="1" t="s">
        <v>205</v>
      </c>
      <c r="B38" s="1" t="s">
        <v>286</v>
      </c>
      <c r="C38" s="1">
        <v>2021</v>
      </c>
      <c r="D38" s="1" t="s">
        <v>110</v>
      </c>
      <c r="E38" s="1">
        <v>50</v>
      </c>
      <c r="F38" s="10">
        <v>544</v>
      </c>
      <c r="G38" s="10">
        <v>2</v>
      </c>
      <c r="H38" s="10">
        <v>27</v>
      </c>
      <c r="I38" s="10">
        <v>65470</v>
      </c>
      <c r="J38" s="10">
        <v>1619</v>
      </c>
      <c r="K38" s="10">
        <v>2473</v>
      </c>
    </row>
    <row r="39" spans="1:11" hidden="1">
      <c r="A39" s="1" t="s">
        <v>206</v>
      </c>
      <c r="B39" s="1" t="s">
        <v>286</v>
      </c>
      <c r="C39" s="1">
        <v>2021</v>
      </c>
      <c r="D39" s="1" t="s">
        <v>110</v>
      </c>
      <c r="E39" s="1">
        <v>50</v>
      </c>
    </row>
    <row r="40" spans="1:11" hidden="1">
      <c r="A40" s="1" t="s">
        <v>287</v>
      </c>
      <c r="B40" s="1" t="s">
        <v>286</v>
      </c>
      <c r="C40" s="1">
        <v>2021</v>
      </c>
      <c r="D40" s="1" t="s">
        <v>110</v>
      </c>
      <c r="E40" s="1">
        <v>50</v>
      </c>
      <c r="F40" s="10">
        <v>922</v>
      </c>
      <c r="G40" s="10">
        <v>30</v>
      </c>
      <c r="H40" s="10">
        <v>24</v>
      </c>
      <c r="I40" s="10">
        <v>138000</v>
      </c>
      <c r="J40" s="10">
        <v>10000</v>
      </c>
      <c r="K40" s="10">
        <v>30000</v>
      </c>
    </row>
    <row r="41" spans="1:11" hidden="1">
      <c r="A41" s="1" t="s">
        <v>288</v>
      </c>
      <c r="B41" s="1" t="s">
        <v>286</v>
      </c>
      <c r="C41" s="1">
        <v>2021</v>
      </c>
      <c r="D41" s="1" t="s">
        <v>110</v>
      </c>
      <c r="E41" s="1">
        <v>50</v>
      </c>
    </row>
    <row r="42" spans="1:11" hidden="1">
      <c r="A42" s="1" t="s">
        <v>289</v>
      </c>
      <c r="B42" s="1" t="s">
        <v>286</v>
      </c>
      <c r="C42" s="1">
        <v>2021</v>
      </c>
      <c r="D42" s="1" t="s">
        <v>110</v>
      </c>
      <c r="E42" s="1">
        <v>50</v>
      </c>
      <c r="F42" s="10">
        <v>31</v>
      </c>
      <c r="G42" s="10">
        <v>2</v>
      </c>
      <c r="H42" s="10">
        <v>0</v>
      </c>
      <c r="I42" s="10">
        <v>31000</v>
      </c>
      <c r="J42" s="10">
        <v>165</v>
      </c>
      <c r="K42" s="10">
        <v>0</v>
      </c>
    </row>
    <row r="43" spans="1:11" hidden="1">
      <c r="A43" s="1" t="s">
        <v>209</v>
      </c>
      <c r="B43" s="1" t="s">
        <v>286</v>
      </c>
      <c r="C43" s="1">
        <v>2021</v>
      </c>
      <c r="D43" s="1" t="s">
        <v>110</v>
      </c>
      <c r="E43" s="1">
        <v>50</v>
      </c>
      <c r="F43" s="10">
        <v>881</v>
      </c>
      <c r="G43" s="10">
        <v>101</v>
      </c>
      <c r="H43" s="10">
        <v>114</v>
      </c>
      <c r="I43" s="10">
        <v>52100</v>
      </c>
      <c r="J43" s="10">
        <v>21524</v>
      </c>
      <c r="K43" s="10">
        <v>21306</v>
      </c>
    </row>
    <row r="44" spans="1:11" hidden="1">
      <c r="A44" s="1" t="s">
        <v>207</v>
      </c>
      <c r="B44" s="1" t="s">
        <v>286</v>
      </c>
      <c r="C44" s="1">
        <v>2021</v>
      </c>
      <c r="D44" s="1" t="s">
        <v>110</v>
      </c>
      <c r="E44" s="1">
        <v>50</v>
      </c>
      <c r="F44" s="10">
        <v>1561</v>
      </c>
      <c r="G44" s="10">
        <v>3</v>
      </c>
      <c r="H44" s="10">
        <v>4</v>
      </c>
      <c r="I44" s="10">
        <v>57165</v>
      </c>
      <c r="J44" s="10">
        <v>3600</v>
      </c>
      <c r="K44" s="10">
        <v>5510</v>
      </c>
    </row>
    <row r="45" spans="1:11" hidden="1">
      <c r="A45" s="1" t="s">
        <v>224</v>
      </c>
      <c r="B45" s="1" t="s">
        <v>290</v>
      </c>
      <c r="C45" s="1">
        <v>2021</v>
      </c>
      <c r="D45" s="1" t="s">
        <v>110</v>
      </c>
      <c r="E45" s="1">
        <v>50</v>
      </c>
      <c r="F45" s="10">
        <v>682</v>
      </c>
      <c r="G45" s="10">
        <v>470</v>
      </c>
      <c r="H45" s="10">
        <v>8</v>
      </c>
      <c r="I45" s="10">
        <v>248319</v>
      </c>
      <c r="J45" s="10">
        <v>13223</v>
      </c>
      <c r="K45" s="10">
        <v>3800</v>
      </c>
    </row>
    <row r="46" spans="1:11">
      <c r="A46" s="1" t="s">
        <v>233</v>
      </c>
      <c r="B46" s="1" t="s">
        <v>274</v>
      </c>
      <c r="C46" s="1">
        <v>2021</v>
      </c>
      <c r="D46" s="1" t="s">
        <v>110</v>
      </c>
      <c r="E46" s="1">
        <v>50</v>
      </c>
      <c r="F46" s="10">
        <v>550</v>
      </c>
      <c r="G46" s="10">
        <v>63</v>
      </c>
      <c r="H46" s="10">
        <v>87</v>
      </c>
      <c r="I46" s="10">
        <v>32274</v>
      </c>
      <c r="J46" s="10">
        <v>3695</v>
      </c>
      <c r="K46" s="10">
        <v>5020</v>
      </c>
    </row>
    <row r="47" spans="1:11" hidden="1">
      <c r="A47" s="1" t="s">
        <v>226</v>
      </c>
      <c r="B47" s="1" t="s">
        <v>290</v>
      </c>
      <c r="C47" s="1">
        <v>2021</v>
      </c>
      <c r="D47" s="1" t="s">
        <v>110</v>
      </c>
      <c r="E47" s="1">
        <v>50</v>
      </c>
      <c r="F47" s="10">
        <v>924</v>
      </c>
      <c r="G47" s="10">
        <v>161</v>
      </c>
      <c r="H47" s="10">
        <v>12</v>
      </c>
      <c r="I47" s="10">
        <v>41068</v>
      </c>
      <c r="J47" s="10">
        <v>8456</v>
      </c>
      <c r="K47" s="10">
        <v>2794</v>
      </c>
    </row>
    <row r="48" spans="1:11" hidden="1">
      <c r="A48" s="1" t="s">
        <v>227</v>
      </c>
      <c r="B48" s="1" t="s">
        <v>290</v>
      </c>
      <c r="C48" s="1">
        <v>2021</v>
      </c>
      <c r="D48" s="1" t="s">
        <v>110</v>
      </c>
      <c r="E48" s="1">
        <v>50</v>
      </c>
      <c r="F48" s="10">
        <v>1207</v>
      </c>
      <c r="G48" s="10">
        <v>269</v>
      </c>
      <c r="H48" s="10">
        <v>120</v>
      </c>
      <c r="I48" s="10">
        <v>118701</v>
      </c>
      <c r="J48" s="10">
        <v>22872</v>
      </c>
      <c r="K48" s="10">
        <v>8729</v>
      </c>
    </row>
    <row r="49" spans="1:11" hidden="1">
      <c r="A49" s="1" t="s">
        <v>225</v>
      </c>
      <c r="B49" s="1" t="s">
        <v>290</v>
      </c>
      <c r="C49" s="1">
        <v>2021</v>
      </c>
      <c r="D49" s="1" t="s">
        <v>110</v>
      </c>
      <c r="E49" s="1">
        <v>50</v>
      </c>
      <c r="F49" s="10">
        <v>565</v>
      </c>
      <c r="G49" s="10">
        <v>96</v>
      </c>
      <c r="H49" s="10">
        <v>5</v>
      </c>
      <c r="I49" s="10">
        <v>39387</v>
      </c>
      <c r="J49" s="10">
        <v>3746</v>
      </c>
      <c r="K49" s="10">
        <v>102</v>
      </c>
    </row>
    <row r="50" spans="1:11" hidden="1">
      <c r="A50" s="1" t="s">
        <v>228</v>
      </c>
      <c r="B50" s="1" t="s">
        <v>290</v>
      </c>
      <c r="C50" s="1">
        <v>2021</v>
      </c>
      <c r="D50" s="1" t="s">
        <v>110</v>
      </c>
      <c r="E50" s="1">
        <v>50</v>
      </c>
      <c r="F50" s="10">
        <v>969</v>
      </c>
      <c r="G50" s="10">
        <v>265</v>
      </c>
      <c r="H50" s="10">
        <v>267</v>
      </c>
      <c r="I50" s="10">
        <v>269241</v>
      </c>
      <c r="J50" s="10">
        <v>8134</v>
      </c>
      <c r="K50" s="10">
        <v>17594</v>
      </c>
    </row>
    <row r="51" spans="1:11" hidden="1">
      <c r="A51" s="1" t="s">
        <v>229</v>
      </c>
      <c r="B51" s="1" t="s">
        <v>290</v>
      </c>
      <c r="C51" s="1">
        <v>2021</v>
      </c>
      <c r="D51" s="1" t="s">
        <v>110</v>
      </c>
      <c r="E51" s="1">
        <v>50</v>
      </c>
      <c r="F51" s="10">
        <v>2146</v>
      </c>
      <c r="G51" s="10">
        <v>204</v>
      </c>
      <c r="H51" s="10">
        <v>131</v>
      </c>
      <c r="I51" s="10">
        <v>96182</v>
      </c>
      <c r="J51" s="10">
        <v>8827</v>
      </c>
      <c r="K51" s="10">
        <v>11755</v>
      </c>
    </row>
    <row r="52" spans="1:11" hidden="1">
      <c r="A52" s="1" t="s">
        <v>291</v>
      </c>
      <c r="B52" s="1" t="s">
        <v>290</v>
      </c>
      <c r="C52" s="1">
        <v>2021</v>
      </c>
      <c r="D52" s="1" t="s">
        <v>110</v>
      </c>
      <c r="E52" s="1">
        <v>50</v>
      </c>
      <c r="F52" s="10">
        <v>181</v>
      </c>
      <c r="G52" s="10">
        <v>8</v>
      </c>
      <c r="H52" s="10">
        <v>3</v>
      </c>
      <c r="I52" s="10">
        <v>30866</v>
      </c>
      <c r="J52" s="10">
        <v>233</v>
      </c>
      <c r="K52" s="10">
        <v>2283</v>
      </c>
    </row>
    <row r="53" spans="1:11" hidden="1">
      <c r="A53" s="1" t="s">
        <v>292</v>
      </c>
      <c r="B53" s="1" t="s">
        <v>290</v>
      </c>
      <c r="C53" s="1">
        <v>2021</v>
      </c>
      <c r="D53" s="1" t="s">
        <v>110</v>
      </c>
      <c r="E53" s="1">
        <v>50</v>
      </c>
    </row>
    <row r="54" spans="1:11" hidden="1">
      <c r="A54" s="1" t="s">
        <v>293</v>
      </c>
      <c r="B54" s="1" t="s">
        <v>290</v>
      </c>
      <c r="C54" s="1">
        <v>2021</v>
      </c>
      <c r="D54" s="1" t="s">
        <v>110</v>
      </c>
      <c r="E54" s="1">
        <v>50</v>
      </c>
      <c r="F54" s="10">
        <v>136</v>
      </c>
      <c r="G54" s="10">
        <v>17</v>
      </c>
      <c r="H54" s="10">
        <v>3</v>
      </c>
      <c r="I54" s="10">
        <v>35188</v>
      </c>
      <c r="J54" s="10">
        <v>3620</v>
      </c>
      <c r="K54" s="10">
        <v>7230</v>
      </c>
    </row>
    <row r="55" spans="1:11" hidden="1">
      <c r="A55" s="1" t="s">
        <v>230</v>
      </c>
      <c r="B55" s="1" t="s">
        <v>290</v>
      </c>
      <c r="C55" s="1">
        <v>2021</v>
      </c>
      <c r="D55" s="1" t="s">
        <v>110</v>
      </c>
      <c r="E55" s="1">
        <v>50</v>
      </c>
      <c r="F55" s="10">
        <v>567</v>
      </c>
      <c r="G55" s="10">
        <v>32</v>
      </c>
      <c r="H55" s="10">
        <v>157</v>
      </c>
      <c r="I55" s="10">
        <v>33410</v>
      </c>
      <c r="J55" s="10">
        <v>1120</v>
      </c>
      <c r="K55" s="10">
        <v>12628</v>
      </c>
    </row>
    <row r="56" spans="1:11" hidden="1">
      <c r="A56" s="1" t="s">
        <v>220</v>
      </c>
      <c r="B56" s="1" t="s">
        <v>294</v>
      </c>
      <c r="C56" s="1">
        <v>2021</v>
      </c>
      <c r="D56" s="1" t="s">
        <v>110</v>
      </c>
      <c r="E56" s="1">
        <v>50</v>
      </c>
      <c r="F56" s="10">
        <v>833</v>
      </c>
      <c r="G56" s="10">
        <v>92</v>
      </c>
      <c r="H56" s="10">
        <v>14</v>
      </c>
      <c r="I56" s="10">
        <v>39673</v>
      </c>
      <c r="J56" s="10">
        <v>7396</v>
      </c>
      <c r="K56" s="10">
        <v>1422</v>
      </c>
    </row>
    <row r="57" spans="1:11" hidden="1">
      <c r="A57" s="1" t="s">
        <v>221</v>
      </c>
      <c r="B57" s="1" t="s">
        <v>294</v>
      </c>
      <c r="C57" s="1">
        <v>2021</v>
      </c>
      <c r="D57" s="1" t="s">
        <v>110</v>
      </c>
      <c r="E57" s="1">
        <v>50</v>
      </c>
      <c r="F57" s="10">
        <v>1132</v>
      </c>
      <c r="G57" s="10">
        <v>372</v>
      </c>
      <c r="H57" s="10">
        <v>527</v>
      </c>
      <c r="I57" s="10">
        <v>215865</v>
      </c>
      <c r="J57" s="10">
        <v>16524</v>
      </c>
      <c r="K57" s="10">
        <v>46140</v>
      </c>
    </row>
    <row r="58" spans="1:11" hidden="1">
      <c r="A58" s="1" t="s">
        <v>222</v>
      </c>
      <c r="B58" s="1" t="s">
        <v>294</v>
      </c>
      <c r="C58" s="1">
        <v>2021</v>
      </c>
      <c r="D58" s="1" t="s">
        <v>110</v>
      </c>
      <c r="E58" s="1">
        <v>50</v>
      </c>
      <c r="F58" s="10">
        <v>4483</v>
      </c>
      <c r="G58" s="10">
        <v>71</v>
      </c>
      <c r="H58" s="10">
        <v>181</v>
      </c>
      <c r="I58" s="10">
        <v>127967</v>
      </c>
      <c r="J58" s="10">
        <v>21950</v>
      </c>
      <c r="K58" s="10">
        <v>11636</v>
      </c>
    </row>
    <row r="59" spans="1:11" hidden="1">
      <c r="A59" s="1" t="s">
        <v>243</v>
      </c>
      <c r="B59" s="1" t="s">
        <v>294</v>
      </c>
      <c r="C59" s="1">
        <v>2021</v>
      </c>
      <c r="D59" s="1" t="s">
        <v>110</v>
      </c>
      <c r="E59" s="1">
        <v>50</v>
      </c>
      <c r="F59" s="10">
        <v>915</v>
      </c>
      <c r="G59" s="10">
        <v>82</v>
      </c>
      <c r="H59" s="10">
        <v>214</v>
      </c>
      <c r="I59" s="10">
        <v>94707</v>
      </c>
      <c r="J59" s="10">
        <v>4670</v>
      </c>
      <c r="K59" s="10">
        <v>7140</v>
      </c>
    </row>
    <row r="60" spans="1:11" hidden="1">
      <c r="A60" s="1" t="s">
        <v>223</v>
      </c>
      <c r="B60" s="1" t="s">
        <v>294</v>
      </c>
      <c r="C60" s="1">
        <v>2021</v>
      </c>
      <c r="D60" s="1" t="s">
        <v>110</v>
      </c>
      <c r="E60" s="1">
        <v>50</v>
      </c>
      <c r="F60" s="10">
        <v>464</v>
      </c>
      <c r="G60" s="10">
        <v>179</v>
      </c>
      <c r="H60" s="10">
        <v>58</v>
      </c>
      <c r="I60" s="10">
        <v>58634</v>
      </c>
      <c r="J60" s="10">
        <v>11763</v>
      </c>
      <c r="K60" s="10">
        <v>14444</v>
      </c>
    </row>
    <row r="61" spans="1:11" hidden="1">
      <c r="A61" s="1" t="s">
        <v>244</v>
      </c>
      <c r="B61" s="1" t="s">
        <v>294</v>
      </c>
      <c r="C61" s="1">
        <v>2021</v>
      </c>
      <c r="D61" s="1" t="s">
        <v>110</v>
      </c>
      <c r="E61" s="1">
        <v>50</v>
      </c>
      <c r="F61" s="10">
        <v>215</v>
      </c>
      <c r="G61" s="10">
        <v>19</v>
      </c>
      <c r="I61" s="10">
        <v>34219</v>
      </c>
      <c r="J61" s="10">
        <v>3717</v>
      </c>
    </row>
    <row r="62" spans="1:11" hidden="1">
      <c r="A62" s="1" t="s">
        <v>181</v>
      </c>
      <c r="B62" s="1" t="s">
        <v>295</v>
      </c>
      <c r="C62" s="1">
        <v>2021</v>
      </c>
      <c r="D62" s="1" t="s">
        <v>110</v>
      </c>
      <c r="E62" s="1">
        <v>50</v>
      </c>
      <c r="F62" s="10">
        <v>787</v>
      </c>
      <c r="G62" s="10">
        <v>134</v>
      </c>
      <c r="H62" s="10">
        <v>141</v>
      </c>
      <c r="I62" s="10">
        <v>96244</v>
      </c>
      <c r="J62" s="10">
        <v>8457</v>
      </c>
      <c r="K62" s="10">
        <v>3091</v>
      </c>
    </row>
    <row r="63" spans="1:11" hidden="1">
      <c r="A63" s="1" t="s">
        <v>182</v>
      </c>
      <c r="B63" s="1" t="s">
        <v>295</v>
      </c>
      <c r="C63" s="1">
        <v>2021</v>
      </c>
      <c r="D63" s="1" t="s">
        <v>110</v>
      </c>
      <c r="E63" s="1">
        <v>50</v>
      </c>
      <c r="F63" s="10">
        <v>201</v>
      </c>
      <c r="G63" s="10">
        <v>30</v>
      </c>
      <c r="H63" s="10">
        <v>11</v>
      </c>
      <c r="I63" s="10">
        <v>63125</v>
      </c>
      <c r="J63" s="10">
        <v>7252</v>
      </c>
      <c r="K63" s="10">
        <v>10724</v>
      </c>
    </row>
    <row r="64" spans="1:11" hidden="1">
      <c r="A64" s="1" t="s">
        <v>183</v>
      </c>
      <c r="B64" s="1" t="s">
        <v>295</v>
      </c>
      <c r="C64" s="1">
        <v>2021</v>
      </c>
      <c r="D64" s="1" t="s">
        <v>110</v>
      </c>
      <c r="E64" s="1">
        <v>50</v>
      </c>
      <c r="F64" s="10">
        <v>317</v>
      </c>
      <c r="G64" s="10">
        <v>75</v>
      </c>
      <c r="H64" s="10">
        <v>32</v>
      </c>
      <c r="I64" s="10">
        <v>39681</v>
      </c>
      <c r="J64" s="10">
        <v>5053</v>
      </c>
      <c r="K64" s="10">
        <v>1677</v>
      </c>
    </row>
    <row r="65" spans="1:11" hidden="1">
      <c r="A65" s="1" t="s">
        <v>184</v>
      </c>
      <c r="B65" s="1" t="s">
        <v>295</v>
      </c>
      <c r="C65" s="1">
        <v>2021</v>
      </c>
      <c r="D65" s="1" t="s">
        <v>110</v>
      </c>
      <c r="E65" s="1">
        <v>50</v>
      </c>
      <c r="F65" s="10">
        <v>1147</v>
      </c>
      <c r="G65" s="10">
        <v>114</v>
      </c>
      <c r="H65" s="10">
        <v>183</v>
      </c>
      <c r="I65" s="10">
        <v>127080</v>
      </c>
      <c r="J65" s="10">
        <v>18796</v>
      </c>
      <c r="K65" s="10">
        <v>83912</v>
      </c>
    </row>
    <row r="66" spans="1:11" hidden="1">
      <c r="A66" s="1" t="s">
        <v>185</v>
      </c>
      <c r="B66" s="1" t="s">
        <v>295</v>
      </c>
      <c r="C66" s="1">
        <v>2021</v>
      </c>
      <c r="D66" s="1" t="s">
        <v>110</v>
      </c>
      <c r="E66" s="1">
        <v>50</v>
      </c>
      <c r="F66" s="10">
        <v>476</v>
      </c>
      <c r="G66" s="10">
        <v>71</v>
      </c>
      <c r="H66" s="10">
        <v>13</v>
      </c>
      <c r="I66" s="10">
        <v>20128</v>
      </c>
      <c r="J66" s="10">
        <v>2120</v>
      </c>
      <c r="K66" s="10">
        <v>5633</v>
      </c>
    </row>
    <row r="67" spans="1:11" hidden="1">
      <c r="A67" s="1" t="s">
        <v>186</v>
      </c>
      <c r="B67" s="1" t="s">
        <v>295</v>
      </c>
      <c r="C67" s="1">
        <v>2021</v>
      </c>
      <c r="D67" s="1" t="s">
        <v>110</v>
      </c>
      <c r="E67" s="1">
        <v>50</v>
      </c>
      <c r="F67" s="10">
        <v>532</v>
      </c>
      <c r="G67" s="10">
        <v>18</v>
      </c>
      <c r="H67" s="10">
        <v>14</v>
      </c>
      <c r="I67" s="10">
        <v>22319</v>
      </c>
      <c r="J67" s="10">
        <v>1694</v>
      </c>
      <c r="K67" s="10">
        <v>895</v>
      </c>
    </row>
    <row r="68" spans="1:11" hidden="1">
      <c r="A68" s="1" t="s">
        <v>187</v>
      </c>
      <c r="B68" s="1" t="s">
        <v>295</v>
      </c>
      <c r="C68" s="1">
        <v>2021</v>
      </c>
      <c r="D68" s="1" t="s">
        <v>110</v>
      </c>
      <c r="E68" s="1">
        <v>50</v>
      </c>
      <c r="F68" s="10">
        <v>445</v>
      </c>
      <c r="G68" s="10">
        <v>52</v>
      </c>
      <c r="H68" s="10">
        <v>26</v>
      </c>
      <c r="I68" s="10">
        <v>21061</v>
      </c>
      <c r="J68" s="10">
        <v>4290</v>
      </c>
      <c r="K68" s="10">
        <v>5538</v>
      </c>
    </row>
    <row r="69" spans="1:11" hidden="1">
      <c r="A69" s="1" t="s">
        <v>188</v>
      </c>
      <c r="B69" s="1" t="s">
        <v>295</v>
      </c>
      <c r="C69" s="1">
        <v>2021</v>
      </c>
      <c r="D69" s="1" t="s">
        <v>110</v>
      </c>
      <c r="E69" s="1">
        <v>50</v>
      </c>
      <c r="F69" s="10">
        <v>1269</v>
      </c>
      <c r="G69" s="10">
        <v>98</v>
      </c>
      <c r="H69" s="10">
        <v>157</v>
      </c>
      <c r="I69" s="10">
        <v>32464</v>
      </c>
      <c r="J69" s="10">
        <v>9739</v>
      </c>
      <c r="K69" s="10">
        <v>8557</v>
      </c>
    </row>
    <row r="70" spans="1:11" hidden="1">
      <c r="A70" s="1" t="s">
        <v>189</v>
      </c>
      <c r="B70" s="1" t="s">
        <v>295</v>
      </c>
      <c r="C70" s="1">
        <v>2021</v>
      </c>
      <c r="D70" s="1" t="s">
        <v>110</v>
      </c>
      <c r="E70" s="1">
        <v>50</v>
      </c>
      <c r="F70" s="10">
        <v>560</v>
      </c>
      <c r="G70" s="10">
        <v>125</v>
      </c>
      <c r="H70" s="10">
        <v>93</v>
      </c>
      <c r="I70" s="10">
        <v>48005</v>
      </c>
      <c r="J70" s="10">
        <v>17300</v>
      </c>
      <c r="K70" s="10">
        <v>9507</v>
      </c>
    </row>
    <row r="71" spans="1:11" hidden="1">
      <c r="A71" s="1" t="s">
        <v>272</v>
      </c>
      <c r="B71" s="1" t="s">
        <v>295</v>
      </c>
      <c r="C71" s="1">
        <v>2021</v>
      </c>
      <c r="D71" s="1" t="s">
        <v>110</v>
      </c>
      <c r="E71" s="1">
        <v>50</v>
      </c>
      <c r="F71" s="10">
        <v>426</v>
      </c>
      <c r="G71" s="10">
        <v>29</v>
      </c>
      <c r="H71" s="10">
        <v>745</v>
      </c>
      <c r="I71" s="10">
        <v>527450</v>
      </c>
      <c r="J71" s="10">
        <v>73100</v>
      </c>
      <c r="K71" s="10">
        <v>212900</v>
      </c>
    </row>
    <row r="72" spans="1:11" hidden="1">
      <c r="A72" s="1" t="s">
        <v>190</v>
      </c>
      <c r="B72" s="1" t="s">
        <v>295</v>
      </c>
      <c r="C72" s="1">
        <v>2021</v>
      </c>
      <c r="D72" s="1" t="s">
        <v>110</v>
      </c>
      <c r="E72" s="1">
        <v>50</v>
      </c>
      <c r="F72" s="10">
        <v>1397</v>
      </c>
      <c r="G72" s="10">
        <v>262</v>
      </c>
      <c r="H72" s="10">
        <v>98</v>
      </c>
      <c r="I72" s="10">
        <v>158157</v>
      </c>
      <c r="J72" s="10">
        <v>30262</v>
      </c>
      <c r="K72" s="10">
        <v>47448</v>
      </c>
    </row>
    <row r="73" spans="1:11" hidden="1">
      <c r="A73" s="1" t="s">
        <v>191</v>
      </c>
      <c r="B73" s="1" t="s">
        <v>295</v>
      </c>
      <c r="C73" s="1">
        <v>2021</v>
      </c>
      <c r="D73" s="1" t="s">
        <v>110</v>
      </c>
      <c r="E73" s="1">
        <v>50</v>
      </c>
      <c r="F73" s="10">
        <v>780</v>
      </c>
      <c r="G73" s="10">
        <v>65</v>
      </c>
      <c r="H73" s="10">
        <v>81</v>
      </c>
      <c r="I73" s="10">
        <v>42253</v>
      </c>
      <c r="J73" s="10">
        <v>7241</v>
      </c>
      <c r="K73" s="10">
        <v>2211</v>
      </c>
    </row>
    <row r="74" spans="1:11" hidden="1">
      <c r="A74" s="1" t="s">
        <v>192</v>
      </c>
      <c r="B74" s="1" t="s">
        <v>295</v>
      </c>
      <c r="C74" s="1">
        <v>2021</v>
      </c>
      <c r="D74" s="1" t="s">
        <v>110</v>
      </c>
      <c r="E74" s="1">
        <v>50</v>
      </c>
      <c r="F74" s="10">
        <v>734</v>
      </c>
      <c r="G74" s="10">
        <v>198</v>
      </c>
      <c r="H74" s="10">
        <v>356</v>
      </c>
      <c r="I74" s="10">
        <v>86407</v>
      </c>
      <c r="J74" s="10">
        <v>8050</v>
      </c>
      <c r="K74" s="10">
        <v>10870</v>
      </c>
    </row>
    <row r="75" spans="1:11" hidden="1">
      <c r="A75" s="1" t="s">
        <v>193</v>
      </c>
      <c r="B75" s="1" t="s">
        <v>295</v>
      </c>
      <c r="C75" s="1">
        <v>2021</v>
      </c>
      <c r="D75" s="1" t="s">
        <v>110</v>
      </c>
      <c r="E75" s="1">
        <v>50</v>
      </c>
      <c r="F75" s="10">
        <v>470</v>
      </c>
      <c r="G75" s="10">
        <v>15</v>
      </c>
      <c r="H75" s="10">
        <v>17</v>
      </c>
      <c r="I75" s="10">
        <v>43778</v>
      </c>
      <c r="J75" s="10">
        <v>1372</v>
      </c>
      <c r="K75" s="10">
        <v>5112</v>
      </c>
    </row>
    <row r="76" spans="1:11" hidden="1">
      <c r="A76" s="1" t="s">
        <v>194</v>
      </c>
      <c r="B76" s="1" t="s">
        <v>295</v>
      </c>
      <c r="C76" s="1">
        <v>2021</v>
      </c>
      <c r="D76" s="1" t="s">
        <v>110</v>
      </c>
      <c r="E76" s="1">
        <v>50</v>
      </c>
      <c r="F76" s="10">
        <v>2387</v>
      </c>
      <c r="G76" s="10">
        <v>25</v>
      </c>
      <c r="H76" s="10">
        <v>15</v>
      </c>
      <c r="I76" s="10">
        <v>75556</v>
      </c>
      <c r="J76" s="10">
        <v>13811</v>
      </c>
      <c r="K76" s="10">
        <v>16900</v>
      </c>
    </row>
    <row r="77" spans="1:11" hidden="1">
      <c r="A77" s="1" t="s">
        <v>195</v>
      </c>
      <c r="B77" s="1" t="s">
        <v>295</v>
      </c>
      <c r="C77" s="1">
        <v>2021</v>
      </c>
      <c r="D77" s="1" t="s">
        <v>110</v>
      </c>
      <c r="E77" s="1">
        <v>50</v>
      </c>
      <c r="F77" s="10">
        <v>137</v>
      </c>
      <c r="G77" s="10">
        <v>120</v>
      </c>
      <c r="H77" s="10">
        <v>95</v>
      </c>
      <c r="I77" s="10">
        <v>12000</v>
      </c>
      <c r="J77" s="10">
        <v>7600</v>
      </c>
      <c r="K77" s="10">
        <v>7880</v>
      </c>
    </row>
    <row r="78" spans="1:11" hidden="1">
      <c r="A78" s="1" t="s">
        <v>196</v>
      </c>
      <c r="B78" s="1" t="s">
        <v>295</v>
      </c>
      <c r="C78" s="1">
        <v>2021</v>
      </c>
      <c r="D78" s="1" t="s">
        <v>110</v>
      </c>
      <c r="E78" s="1">
        <v>50</v>
      </c>
      <c r="F78" s="10">
        <v>1678</v>
      </c>
      <c r="G78" s="10">
        <v>234</v>
      </c>
      <c r="H78" s="10">
        <v>17</v>
      </c>
      <c r="I78" s="10">
        <v>90110</v>
      </c>
      <c r="J78" s="10">
        <v>12110</v>
      </c>
      <c r="K78" s="10">
        <v>14011</v>
      </c>
    </row>
    <row r="79" spans="1:11" hidden="1">
      <c r="A79" s="1" t="s">
        <v>197</v>
      </c>
      <c r="B79" s="1" t="s">
        <v>295</v>
      </c>
      <c r="C79" s="1">
        <v>2021</v>
      </c>
      <c r="D79" s="1" t="s">
        <v>110</v>
      </c>
      <c r="E79" s="1">
        <v>50</v>
      </c>
      <c r="F79" s="10">
        <v>692</v>
      </c>
      <c r="G79" s="10">
        <v>112</v>
      </c>
      <c r="H79" s="10">
        <v>78</v>
      </c>
      <c r="I79" s="10">
        <v>48575</v>
      </c>
      <c r="J79" s="10">
        <v>6793</v>
      </c>
      <c r="K79" s="10">
        <v>24864</v>
      </c>
    </row>
    <row r="80" spans="1:11" hidden="1">
      <c r="A80" s="1" t="s">
        <v>210</v>
      </c>
      <c r="B80" s="1" t="s">
        <v>296</v>
      </c>
      <c r="C80" s="1">
        <v>2021</v>
      </c>
      <c r="D80" s="1" t="s">
        <v>110</v>
      </c>
      <c r="E80" s="1">
        <v>50</v>
      </c>
      <c r="F80" s="10">
        <v>950</v>
      </c>
      <c r="G80" s="10">
        <v>140</v>
      </c>
      <c r="H80" s="10">
        <v>123</v>
      </c>
      <c r="I80" s="10">
        <v>128258</v>
      </c>
      <c r="J80" s="10">
        <v>107032</v>
      </c>
      <c r="K80" s="10">
        <v>30648</v>
      </c>
    </row>
    <row r="81" spans="1:11" hidden="1">
      <c r="A81" s="1" t="s">
        <v>208</v>
      </c>
      <c r="B81" s="1" t="s">
        <v>296</v>
      </c>
      <c r="C81" s="1">
        <v>2021</v>
      </c>
      <c r="D81" s="1" t="s">
        <v>110</v>
      </c>
      <c r="E81" s="1">
        <v>50</v>
      </c>
      <c r="F81" s="10">
        <v>5166</v>
      </c>
      <c r="G81" s="10">
        <v>785</v>
      </c>
      <c r="H81" s="10">
        <v>151</v>
      </c>
      <c r="I81" s="10">
        <v>347112</v>
      </c>
      <c r="J81" s="10">
        <v>44485</v>
      </c>
      <c r="K81" s="10">
        <v>28245</v>
      </c>
    </row>
    <row r="82" spans="1:11" hidden="1">
      <c r="A82" s="1" t="s">
        <v>297</v>
      </c>
      <c r="B82" s="1" t="s">
        <v>296</v>
      </c>
      <c r="C82" s="1">
        <v>2021</v>
      </c>
      <c r="D82" s="1" t="s">
        <v>110</v>
      </c>
      <c r="E82" s="1">
        <v>50</v>
      </c>
      <c r="I82" s="10">
        <v>1</v>
      </c>
    </row>
    <row r="83" spans="1:11" hidden="1">
      <c r="A83" s="1" t="s">
        <v>298</v>
      </c>
      <c r="B83" s="1" t="s">
        <v>296</v>
      </c>
      <c r="C83" s="1">
        <v>2021</v>
      </c>
      <c r="D83" s="1" t="s">
        <v>110</v>
      </c>
      <c r="E83" s="1">
        <v>50</v>
      </c>
      <c r="F83" s="10">
        <v>98</v>
      </c>
      <c r="G83" s="10">
        <v>16</v>
      </c>
      <c r="H83" s="10">
        <v>9</v>
      </c>
      <c r="I83" s="10">
        <v>16000</v>
      </c>
      <c r="J83" s="10">
        <v>2000</v>
      </c>
      <c r="K83" s="10">
        <v>3700</v>
      </c>
    </row>
    <row r="84" spans="1:11" hidden="1">
      <c r="A84" s="1" t="s">
        <v>299</v>
      </c>
      <c r="B84" s="1" t="s">
        <v>296</v>
      </c>
      <c r="C84" s="1">
        <v>2021</v>
      </c>
      <c r="D84" s="1" t="s">
        <v>110</v>
      </c>
      <c r="E84" s="1">
        <v>50</v>
      </c>
      <c r="F84" s="10">
        <v>490</v>
      </c>
      <c r="G84" s="10">
        <v>113</v>
      </c>
      <c r="H84" s="10">
        <v>24</v>
      </c>
      <c r="I84" s="10">
        <v>49313</v>
      </c>
      <c r="J84" s="10">
        <v>3669</v>
      </c>
      <c r="K84" s="10">
        <v>16215</v>
      </c>
    </row>
    <row r="85" spans="1:11" hidden="1">
      <c r="A85" s="1" t="s">
        <v>211</v>
      </c>
      <c r="B85" s="1" t="s">
        <v>296</v>
      </c>
      <c r="C85" s="1">
        <v>2021</v>
      </c>
      <c r="D85" s="1" t="s">
        <v>110</v>
      </c>
      <c r="E85" s="1">
        <v>50</v>
      </c>
      <c r="F85" s="10">
        <v>3824</v>
      </c>
      <c r="G85" s="10">
        <v>749</v>
      </c>
      <c r="H85" s="10">
        <v>411</v>
      </c>
      <c r="I85" s="10">
        <v>136742</v>
      </c>
      <c r="J85" s="10">
        <v>35844</v>
      </c>
      <c r="K85" s="10">
        <v>82637</v>
      </c>
    </row>
    <row r="86" spans="1:11" hidden="1">
      <c r="A86" s="1" t="s">
        <v>245</v>
      </c>
      <c r="B86" s="1" t="s">
        <v>296</v>
      </c>
      <c r="C86" s="1">
        <v>2021</v>
      </c>
      <c r="D86" s="1" t="s">
        <v>110</v>
      </c>
      <c r="E86" s="1">
        <v>50</v>
      </c>
      <c r="F86" s="10">
        <v>62</v>
      </c>
      <c r="G86" s="10">
        <v>24</v>
      </c>
      <c r="H86" s="10">
        <v>28</v>
      </c>
      <c r="I86" s="10">
        <v>11236</v>
      </c>
      <c r="J86" s="10">
        <v>789</v>
      </c>
      <c r="K86" s="10">
        <v>4240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8"/>
  <sheetViews>
    <sheetView topLeftCell="B1" workbookViewId="0">
      <selection activeCell="E6" sqref="E6"/>
    </sheetView>
  </sheetViews>
  <sheetFormatPr defaultRowHeight="15"/>
  <cols>
    <col min="1" max="1" width="68.85546875" customWidth="1"/>
    <col min="2" max="9" width="16.42578125" customWidth="1"/>
  </cols>
  <sheetData>
    <row r="1" spans="1:9">
      <c r="A1" s="7" t="s">
        <v>300</v>
      </c>
      <c r="B1" s="8" t="s">
        <v>43</v>
      </c>
    </row>
    <row r="2" spans="1:9">
      <c r="A2" s="7" t="s">
        <v>301</v>
      </c>
      <c r="B2" s="8" t="s">
        <v>43</v>
      </c>
    </row>
    <row r="4" spans="1:9">
      <c r="A4" s="8"/>
      <c r="B4" s="7" t="s">
        <v>247</v>
      </c>
      <c r="C4" s="8"/>
      <c r="D4" s="8"/>
      <c r="E4" s="8"/>
      <c r="F4" s="8"/>
      <c r="G4" s="8"/>
      <c r="H4" s="8"/>
      <c r="I4" s="8"/>
    </row>
    <row r="5" spans="1:9" ht="90">
      <c r="A5" s="7" t="s">
        <v>35</v>
      </c>
      <c r="B5" s="8" t="s">
        <v>96</v>
      </c>
      <c r="C5" s="8" t="s">
        <v>97</v>
      </c>
      <c r="D5" s="8" t="s">
        <v>98</v>
      </c>
      <c r="E5" s="8" t="s">
        <v>99</v>
      </c>
      <c r="F5" s="8" t="s">
        <v>100</v>
      </c>
      <c r="G5" s="8" t="s">
        <v>101</v>
      </c>
      <c r="H5" s="8" t="s">
        <v>102</v>
      </c>
      <c r="I5" s="8" t="s">
        <v>103</v>
      </c>
    </row>
    <row r="6" spans="1:9" ht="45">
      <c r="A6" s="9" t="s">
        <v>92</v>
      </c>
      <c r="B6" s="13">
        <v>1158</v>
      </c>
      <c r="C6" s="13">
        <v>4128</v>
      </c>
      <c r="D6" s="13">
        <v>1591991</v>
      </c>
      <c r="E6" s="13">
        <v>841860</v>
      </c>
      <c r="F6" s="13">
        <v>3836936</v>
      </c>
      <c r="G6" s="13">
        <v>1910156</v>
      </c>
      <c r="H6" s="13">
        <v>667829461</v>
      </c>
      <c r="I6" s="13">
        <v>65418503</v>
      </c>
    </row>
    <row r="7" spans="1:9" ht="60">
      <c r="A7" s="9" t="s">
        <v>93</v>
      </c>
      <c r="B7" s="13">
        <v>3439</v>
      </c>
      <c r="C7" s="13">
        <v>13293</v>
      </c>
      <c r="D7" s="13">
        <v>768074</v>
      </c>
      <c r="E7" s="13">
        <v>1532050</v>
      </c>
      <c r="F7" s="13">
        <v>5259542</v>
      </c>
      <c r="G7" s="13">
        <v>3445273</v>
      </c>
      <c r="H7" s="13">
        <v>213612291</v>
      </c>
      <c r="I7" s="13">
        <v>77188937</v>
      </c>
    </row>
    <row r="8" spans="1:9">
      <c r="A8" s="9" t="s">
        <v>94</v>
      </c>
      <c r="B8" s="13">
        <v>261</v>
      </c>
      <c r="C8" s="13">
        <v>1068</v>
      </c>
      <c r="D8" s="13">
        <v>92002</v>
      </c>
      <c r="E8" s="13"/>
      <c r="F8" s="13">
        <v>685479</v>
      </c>
      <c r="G8" s="13">
        <v>496066</v>
      </c>
      <c r="H8" s="13">
        <v>9185730</v>
      </c>
      <c r="I8" s="13">
        <v>1204052</v>
      </c>
    </row>
    <row r="9" spans="1:9">
      <c r="A9" s="9" t="s">
        <v>95</v>
      </c>
      <c r="B9" s="13">
        <v>1383</v>
      </c>
      <c r="C9" s="13"/>
      <c r="D9" s="13">
        <v>39090</v>
      </c>
      <c r="E9" s="13"/>
      <c r="F9" s="13"/>
      <c r="G9" s="13"/>
      <c r="H9" s="13">
        <v>14125448</v>
      </c>
      <c r="I9" s="13"/>
    </row>
    <row r="10" spans="1:9">
      <c r="A10" s="9" t="s">
        <v>36</v>
      </c>
      <c r="B10" s="13">
        <v>6241</v>
      </c>
      <c r="C10" s="13">
        <v>18489</v>
      </c>
      <c r="D10" s="13">
        <v>2491157</v>
      </c>
      <c r="E10" s="13">
        <v>2373910</v>
      </c>
      <c r="F10" s="13">
        <v>9781957</v>
      </c>
      <c r="G10" s="13">
        <v>5851495</v>
      </c>
      <c r="H10" s="13">
        <v>904752930</v>
      </c>
      <c r="I10" s="13">
        <v>143811492</v>
      </c>
    </row>
    <row r="11" spans="1:9">
      <c r="E11" s="19">
        <v>39093419</v>
      </c>
      <c r="F11">
        <f>SUM(F5:G6)/E11</f>
        <v>0.14700919354226857</v>
      </c>
    </row>
    <row r="12" spans="1:9">
      <c r="F12" s="15">
        <f>SUM(E5:F6)</f>
        <v>4678796</v>
      </c>
    </row>
    <row r="13" spans="1:9">
      <c r="A13" s="7" t="s">
        <v>0</v>
      </c>
      <c r="B13" s="8" t="s">
        <v>43</v>
      </c>
    </row>
    <row r="15" spans="1:9">
      <c r="A15" s="8"/>
      <c r="B15" s="7" t="s">
        <v>247</v>
      </c>
      <c r="C15" s="8"/>
      <c r="D15" s="8"/>
      <c r="E15" s="8"/>
      <c r="F15" s="8"/>
      <c r="G15" s="8"/>
    </row>
    <row r="16" spans="1:9" ht="60">
      <c r="A16" s="7" t="s">
        <v>35</v>
      </c>
      <c r="B16" s="8" t="s">
        <v>111</v>
      </c>
      <c r="C16" s="8" t="s">
        <v>112</v>
      </c>
      <c r="D16" s="8" t="s">
        <v>113</v>
      </c>
      <c r="E16" s="8" t="s">
        <v>114</v>
      </c>
      <c r="F16" s="8" t="s">
        <v>115</v>
      </c>
      <c r="G16" s="8" t="s">
        <v>116</v>
      </c>
    </row>
    <row r="17" spans="1:7" ht="60">
      <c r="A17" s="9" t="s">
        <v>110</v>
      </c>
      <c r="B17" s="13">
        <v>73785</v>
      </c>
      <c r="C17" s="13">
        <v>9709</v>
      </c>
      <c r="D17" s="13">
        <v>9233</v>
      </c>
      <c r="E17" s="13">
        <v>5934423</v>
      </c>
      <c r="F17" s="13">
        <v>958690</v>
      </c>
      <c r="G17" s="13">
        <v>1224893</v>
      </c>
    </row>
    <row r="18" spans="1:7">
      <c r="A18" s="9" t="s">
        <v>36</v>
      </c>
      <c r="B18" s="13">
        <v>73785</v>
      </c>
      <c r="C18" s="13">
        <v>9709</v>
      </c>
      <c r="D18" s="13">
        <v>9233</v>
      </c>
      <c r="E18" s="13">
        <v>5934423</v>
      </c>
      <c r="F18" s="13">
        <v>958690</v>
      </c>
      <c r="G18" s="13">
        <v>1224893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41"/>
  <sheetViews>
    <sheetView workbookViewId="0"/>
  </sheetViews>
  <sheetFormatPr defaultRowHeight="15"/>
  <cols>
    <col min="1" max="1" width="40.42578125" bestFit="1" customWidth="1"/>
    <col min="2" max="3" width="40.42578125" customWidth="1"/>
    <col min="4" max="4" width="27.85546875" bestFit="1" customWidth="1"/>
    <col min="5" max="5" width="11.5703125" bestFit="1" customWidth="1"/>
    <col min="6" max="6" width="41" style="10" bestFit="1" customWidth="1"/>
    <col min="7" max="8" width="32.28515625" style="10" bestFit="1" customWidth="1"/>
    <col min="9" max="9" width="19.42578125" style="10" bestFit="1" customWidth="1"/>
    <col min="10" max="10" width="24.85546875" style="10" bestFit="1" customWidth="1"/>
    <col min="11" max="11" width="21.42578125" style="10" bestFit="1" customWidth="1"/>
    <col min="12" max="12" width="24.42578125" style="10" bestFit="1" customWidth="1"/>
    <col min="13" max="13" width="30.85546875" style="10" bestFit="1" customWidth="1"/>
  </cols>
  <sheetData>
    <row r="1" spans="1:13">
      <c r="A1" s="1" t="s">
        <v>301</v>
      </c>
      <c r="B1" s="1" t="s">
        <v>300</v>
      </c>
      <c r="C1" s="1" t="s">
        <v>273</v>
      </c>
      <c r="D1" s="1" t="s">
        <v>62</v>
      </c>
      <c r="E1" s="1" t="s">
        <v>2</v>
      </c>
      <c r="F1" s="10" t="s">
        <v>117</v>
      </c>
      <c r="G1" s="10" t="s">
        <v>118</v>
      </c>
      <c r="H1" s="10" t="s">
        <v>119</v>
      </c>
      <c r="I1" s="10" t="s">
        <v>120</v>
      </c>
      <c r="J1" s="10" t="s">
        <v>121</v>
      </c>
      <c r="K1" s="10" t="s">
        <v>122</v>
      </c>
      <c r="L1" s="10" t="s">
        <v>123</v>
      </c>
      <c r="M1" s="10" t="s">
        <v>124</v>
      </c>
    </row>
    <row r="2" spans="1:13">
      <c r="A2" s="1" t="s">
        <v>297</v>
      </c>
      <c r="B2" s="1" t="s">
        <v>296</v>
      </c>
      <c r="C2" s="1">
        <v>2021</v>
      </c>
      <c r="D2" s="1" t="s">
        <v>125</v>
      </c>
      <c r="E2" s="1">
        <v>51</v>
      </c>
      <c r="G2" s="10">
        <v>28</v>
      </c>
      <c r="H2" s="10">
        <v>50</v>
      </c>
      <c r="I2" s="10">
        <v>0</v>
      </c>
      <c r="J2" s="10">
        <v>100000</v>
      </c>
    </row>
    <row r="3" spans="1:13">
      <c r="A3" s="1" t="s">
        <v>297</v>
      </c>
      <c r="B3" s="1" t="s">
        <v>296</v>
      </c>
      <c r="C3" s="1">
        <v>2021</v>
      </c>
      <c r="D3" s="1" t="s">
        <v>126</v>
      </c>
      <c r="E3" s="1">
        <v>52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</row>
    <row r="4" spans="1:13">
      <c r="A4" s="1" t="s">
        <v>297</v>
      </c>
      <c r="B4" s="1" t="s">
        <v>296</v>
      </c>
      <c r="C4" s="1">
        <v>2021</v>
      </c>
      <c r="D4" s="1" t="s">
        <v>127</v>
      </c>
      <c r="E4" s="1">
        <v>53</v>
      </c>
      <c r="F4" s="10">
        <v>137</v>
      </c>
      <c r="K4" s="10">
        <v>18021</v>
      </c>
      <c r="L4" s="10">
        <v>18021</v>
      </c>
    </row>
    <row r="5" spans="1:13">
      <c r="A5" s="1" t="s">
        <v>297</v>
      </c>
      <c r="B5" s="1" t="s">
        <v>296</v>
      </c>
      <c r="C5" s="1">
        <v>2021</v>
      </c>
      <c r="D5" s="1" t="s">
        <v>128</v>
      </c>
      <c r="E5" s="1">
        <v>54</v>
      </c>
      <c r="F5" s="10">
        <v>10</v>
      </c>
      <c r="K5" s="10">
        <v>170</v>
      </c>
      <c r="L5" s="10">
        <v>6560</v>
      </c>
      <c r="M5" s="10">
        <v>0</v>
      </c>
    </row>
    <row r="6" spans="1:13">
      <c r="A6" s="1" t="s">
        <v>291</v>
      </c>
      <c r="B6" s="1" t="s">
        <v>290</v>
      </c>
      <c r="C6" s="1">
        <v>2021</v>
      </c>
      <c r="D6" s="1" t="s">
        <v>125</v>
      </c>
      <c r="E6" s="1">
        <v>51</v>
      </c>
      <c r="F6" s="10">
        <v>1</v>
      </c>
      <c r="G6" s="10">
        <v>0</v>
      </c>
      <c r="H6" s="10">
        <v>15</v>
      </c>
      <c r="I6" s="10">
        <v>0</v>
      </c>
      <c r="J6" s="10">
        <v>0</v>
      </c>
    </row>
    <row r="7" spans="1:13">
      <c r="A7" s="1" t="s">
        <v>291</v>
      </c>
      <c r="B7" s="1" t="s">
        <v>290</v>
      </c>
      <c r="C7" s="1">
        <v>2021</v>
      </c>
      <c r="D7" s="1" t="s">
        <v>126</v>
      </c>
      <c r="E7" s="1">
        <v>52</v>
      </c>
      <c r="F7" s="10">
        <v>10</v>
      </c>
      <c r="G7" s="10">
        <v>100</v>
      </c>
      <c r="H7" s="10">
        <v>0</v>
      </c>
      <c r="I7" s="10">
        <v>0</v>
      </c>
      <c r="J7" s="10">
        <v>0</v>
      </c>
    </row>
    <row r="8" spans="1:13">
      <c r="A8" s="1" t="s">
        <v>291</v>
      </c>
      <c r="B8" s="1" t="s">
        <v>290</v>
      </c>
      <c r="C8" s="1">
        <v>2021</v>
      </c>
      <c r="D8" s="1" t="s">
        <v>127</v>
      </c>
      <c r="E8" s="1">
        <v>53</v>
      </c>
      <c r="F8" s="10">
        <v>180</v>
      </c>
      <c r="K8" s="10">
        <v>23099</v>
      </c>
      <c r="L8" s="10">
        <v>23099</v>
      </c>
    </row>
    <row r="9" spans="1:13">
      <c r="A9" s="1" t="s">
        <v>291</v>
      </c>
      <c r="B9" s="1" t="s">
        <v>290</v>
      </c>
      <c r="C9" s="1">
        <v>2021</v>
      </c>
      <c r="D9" s="1" t="s">
        <v>128</v>
      </c>
      <c r="E9" s="1">
        <v>54</v>
      </c>
      <c r="F9" s="10">
        <v>10</v>
      </c>
      <c r="K9" s="10">
        <v>2506</v>
      </c>
      <c r="L9" s="10">
        <v>9000</v>
      </c>
      <c r="M9" s="10">
        <v>0</v>
      </c>
    </row>
    <row r="10" spans="1:13">
      <c r="A10" s="1" t="s">
        <v>224</v>
      </c>
      <c r="B10" s="1" t="s">
        <v>290</v>
      </c>
      <c r="C10" s="1">
        <v>2021</v>
      </c>
      <c r="D10" s="1" t="s">
        <v>125</v>
      </c>
      <c r="E10" s="1">
        <v>51</v>
      </c>
      <c r="F10" s="10">
        <v>3</v>
      </c>
      <c r="G10" s="10">
        <v>21</v>
      </c>
      <c r="H10" s="10">
        <v>84</v>
      </c>
      <c r="I10" s="10">
        <v>14</v>
      </c>
      <c r="J10" s="10">
        <v>0</v>
      </c>
    </row>
    <row r="11" spans="1:13">
      <c r="A11" s="1" t="s">
        <v>224</v>
      </c>
      <c r="B11" s="1" t="s">
        <v>290</v>
      </c>
      <c r="C11" s="1">
        <v>2021</v>
      </c>
      <c r="D11" s="1" t="s">
        <v>126</v>
      </c>
      <c r="E11" s="1">
        <v>52</v>
      </c>
      <c r="F11" s="10">
        <v>49</v>
      </c>
      <c r="G11" s="10">
        <v>0</v>
      </c>
      <c r="H11" s="10">
        <v>910</v>
      </c>
      <c r="I11" s="10">
        <v>68</v>
      </c>
      <c r="J11" s="10">
        <v>147028</v>
      </c>
    </row>
    <row r="12" spans="1:13">
      <c r="A12" s="1" t="s">
        <v>224</v>
      </c>
      <c r="B12" s="1" t="s">
        <v>290</v>
      </c>
      <c r="C12" s="1">
        <v>2021</v>
      </c>
      <c r="D12" s="1" t="s">
        <v>127</v>
      </c>
      <c r="E12" s="1">
        <v>53</v>
      </c>
      <c r="F12" s="10">
        <v>876</v>
      </c>
      <c r="K12" s="10">
        <v>13603</v>
      </c>
      <c r="L12" s="10">
        <v>106693</v>
      </c>
    </row>
    <row r="13" spans="1:13">
      <c r="A13" s="1" t="s">
        <v>224</v>
      </c>
      <c r="B13" s="1" t="s">
        <v>290</v>
      </c>
      <c r="C13" s="1">
        <v>2021</v>
      </c>
      <c r="D13" s="1" t="s">
        <v>128</v>
      </c>
      <c r="E13" s="1">
        <v>54</v>
      </c>
      <c r="F13" s="10">
        <v>155</v>
      </c>
      <c r="K13" s="10">
        <v>3306</v>
      </c>
      <c r="L13" s="10">
        <v>25480</v>
      </c>
      <c r="M13" s="10">
        <v>0</v>
      </c>
    </row>
    <row r="14" spans="1:13">
      <c r="A14" s="1" t="s">
        <v>233</v>
      </c>
      <c r="B14" s="1" t="s">
        <v>274</v>
      </c>
      <c r="C14" s="1">
        <v>2021</v>
      </c>
      <c r="D14" s="1" t="s">
        <v>125</v>
      </c>
      <c r="E14" s="1">
        <v>51</v>
      </c>
      <c r="F14" s="10">
        <v>3</v>
      </c>
      <c r="G14" s="10">
        <v>20</v>
      </c>
      <c r="H14" s="10">
        <v>35</v>
      </c>
      <c r="I14" s="10">
        <v>16</v>
      </c>
      <c r="J14" s="10">
        <v>768883</v>
      </c>
    </row>
    <row r="15" spans="1:13">
      <c r="A15" s="1" t="s">
        <v>233</v>
      </c>
      <c r="B15" s="1" t="s">
        <v>274</v>
      </c>
      <c r="C15" s="1">
        <v>2021</v>
      </c>
      <c r="D15" s="1" t="s">
        <v>126</v>
      </c>
      <c r="E15" s="1">
        <v>52</v>
      </c>
      <c r="F15" s="10">
        <v>37</v>
      </c>
      <c r="G15" s="10">
        <v>286</v>
      </c>
      <c r="H15" s="10">
        <v>243</v>
      </c>
      <c r="I15" s="10">
        <v>32</v>
      </c>
      <c r="J15" s="10">
        <v>107000</v>
      </c>
    </row>
    <row r="16" spans="1:13">
      <c r="A16" s="1" t="s">
        <v>233</v>
      </c>
      <c r="B16" s="1" t="s">
        <v>274</v>
      </c>
      <c r="C16" s="1">
        <v>2021</v>
      </c>
      <c r="D16" s="1" t="s">
        <v>127</v>
      </c>
      <c r="E16" s="1">
        <v>53</v>
      </c>
      <c r="F16" s="10">
        <v>173</v>
      </c>
      <c r="K16" s="10">
        <v>2556</v>
      </c>
      <c r="L16" s="10">
        <v>22578</v>
      </c>
    </row>
    <row r="17" spans="1:13">
      <c r="A17" s="1" t="s">
        <v>233</v>
      </c>
      <c r="B17" s="1" t="s">
        <v>274</v>
      </c>
      <c r="C17" s="1">
        <v>2021</v>
      </c>
      <c r="D17" s="1" t="s">
        <v>128</v>
      </c>
      <c r="E17" s="1">
        <v>54</v>
      </c>
      <c r="F17" s="10">
        <v>12</v>
      </c>
      <c r="K17" s="10">
        <v>7309</v>
      </c>
      <c r="L17" s="10">
        <v>24318</v>
      </c>
      <c r="M17" s="10">
        <v>595000</v>
      </c>
    </row>
    <row r="18" spans="1:13">
      <c r="A18" s="1" t="s">
        <v>198</v>
      </c>
      <c r="B18" s="1" t="s">
        <v>283</v>
      </c>
      <c r="C18" s="1">
        <v>2021</v>
      </c>
      <c r="D18" s="1" t="s">
        <v>125</v>
      </c>
      <c r="E18" s="1">
        <v>51</v>
      </c>
      <c r="F18" s="10">
        <v>4</v>
      </c>
      <c r="G18" s="10">
        <v>92</v>
      </c>
      <c r="H18" s="10">
        <v>115</v>
      </c>
      <c r="I18" s="10">
        <v>138</v>
      </c>
      <c r="J18" s="10">
        <v>0</v>
      </c>
    </row>
    <row r="19" spans="1:13">
      <c r="A19" s="1" t="s">
        <v>198</v>
      </c>
      <c r="B19" s="1" t="s">
        <v>283</v>
      </c>
      <c r="C19" s="1">
        <v>2021</v>
      </c>
      <c r="D19" s="1" t="s">
        <v>126</v>
      </c>
      <c r="E19" s="1">
        <v>52</v>
      </c>
      <c r="F19" s="10">
        <v>71</v>
      </c>
      <c r="G19" s="10">
        <v>358</v>
      </c>
      <c r="H19" s="10">
        <v>92</v>
      </c>
      <c r="I19" s="10">
        <v>50</v>
      </c>
      <c r="J19" s="10">
        <v>10000</v>
      </c>
    </row>
    <row r="20" spans="1:13">
      <c r="A20" s="1" t="s">
        <v>198</v>
      </c>
      <c r="B20" s="1" t="s">
        <v>283</v>
      </c>
      <c r="C20" s="1">
        <v>2021</v>
      </c>
      <c r="D20" s="1" t="s">
        <v>127</v>
      </c>
      <c r="E20" s="1">
        <v>53</v>
      </c>
      <c r="F20" s="10">
        <v>432</v>
      </c>
      <c r="K20" s="10">
        <v>10527</v>
      </c>
    </row>
    <row r="21" spans="1:13">
      <c r="A21" s="1" t="s">
        <v>198</v>
      </c>
      <c r="B21" s="1" t="s">
        <v>283</v>
      </c>
      <c r="C21" s="1">
        <v>2021</v>
      </c>
      <c r="D21" s="1" t="s">
        <v>128</v>
      </c>
      <c r="E21" s="1">
        <v>54</v>
      </c>
      <c r="F21" s="10">
        <v>38</v>
      </c>
      <c r="K21" s="10">
        <v>9043</v>
      </c>
    </row>
    <row r="22" spans="1:13">
      <c r="A22" s="1" t="s">
        <v>271</v>
      </c>
      <c r="B22" s="1" t="s">
        <v>296</v>
      </c>
      <c r="C22" s="1">
        <v>2021</v>
      </c>
      <c r="D22" s="1" t="s">
        <v>125</v>
      </c>
      <c r="E22" s="1">
        <v>51</v>
      </c>
      <c r="F22" s="10">
        <v>2</v>
      </c>
      <c r="G22" s="10">
        <v>30</v>
      </c>
      <c r="H22" s="10">
        <v>41</v>
      </c>
      <c r="I22" s="10">
        <v>11</v>
      </c>
      <c r="J22" s="10">
        <v>0</v>
      </c>
    </row>
    <row r="23" spans="1:13">
      <c r="A23" s="1" t="s">
        <v>271</v>
      </c>
      <c r="B23" s="1" t="s">
        <v>296</v>
      </c>
      <c r="C23" s="1">
        <v>2021</v>
      </c>
      <c r="D23" s="1" t="s">
        <v>126</v>
      </c>
      <c r="E23" s="1">
        <v>52</v>
      </c>
      <c r="F23" s="10">
        <v>26</v>
      </c>
      <c r="G23" s="10">
        <v>235</v>
      </c>
      <c r="H23" s="10">
        <v>68</v>
      </c>
      <c r="I23" s="10">
        <v>129</v>
      </c>
      <c r="J23" s="10">
        <v>0</v>
      </c>
    </row>
    <row r="24" spans="1:13">
      <c r="A24" s="1" t="s">
        <v>271</v>
      </c>
      <c r="B24" s="1" t="s">
        <v>296</v>
      </c>
      <c r="C24" s="1">
        <v>2021</v>
      </c>
      <c r="D24" s="1" t="s">
        <v>127</v>
      </c>
      <c r="E24" s="1">
        <v>53</v>
      </c>
      <c r="F24" s="10">
        <v>110</v>
      </c>
      <c r="K24" s="10">
        <v>6150</v>
      </c>
      <c r="L24" s="10">
        <v>19838</v>
      </c>
    </row>
    <row r="25" spans="1:13">
      <c r="A25" s="1" t="s">
        <v>271</v>
      </c>
      <c r="B25" s="1" t="s">
        <v>296</v>
      </c>
      <c r="C25" s="1">
        <v>2021</v>
      </c>
      <c r="D25" s="1" t="s">
        <v>128</v>
      </c>
      <c r="E25" s="1">
        <v>54</v>
      </c>
      <c r="F25" s="10">
        <v>67</v>
      </c>
      <c r="K25" s="10">
        <v>4372</v>
      </c>
      <c r="L25" s="10">
        <v>15965</v>
      </c>
      <c r="M25" s="10">
        <v>10970493</v>
      </c>
    </row>
    <row r="26" spans="1:13">
      <c r="A26" s="1" t="s">
        <v>278</v>
      </c>
      <c r="B26" s="1" t="s">
        <v>277</v>
      </c>
      <c r="C26" s="1">
        <v>2021</v>
      </c>
      <c r="D26" s="1" t="s">
        <v>125</v>
      </c>
      <c r="E26" s="1">
        <v>51</v>
      </c>
      <c r="F26" s="10">
        <v>3</v>
      </c>
      <c r="G26" s="10">
        <v>19</v>
      </c>
      <c r="H26" s="10">
        <v>35</v>
      </c>
      <c r="I26" s="10">
        <v>40</v>
      </c>
      <c r="J26" s="10">
        <v>1312716</v>
      </c>
    </row>
    <row r="27" spans="1:13">
      <c r="A27" s="1" t="s">
        <v>278</v>
      </c>
      <c r="B27" s="1" t="s">
        <v>277</v>
      </c>
      <c r="C27" s="1">
        <v>2021</v>
      </c>
      <c r="D27" s="1" t="s">
        <v>126</v>
      </c>
      <c r="E27" s="1">
        <v>52</v>
      </c>
      <c r="F27" s="10">
        <v>131</v>
      </c>
      <c r="G27" s="10">
        <v>657</v>
      </c>
      <c r="H27" s="10">
        <v>1142</v>
      </c>
      <c r="I27" s="10">
        <v>153</v>
      </c>
      <c r="J27" s="10">
        <v>78000</v>
      </c>
    </row>
    <row r="28" spans="1:13">
      <c r="A28" s="1" t="s">
        <v>278</v>
      </c>
      <c r="B28" s="1" t="s">
        <v>277</v>
      </c>
      <c r="C28" s="1">
        <v>2021</v>
      </c>
      <c r="D28" s="1" t="s">
        <v>127</v>
      </c>
      <c r="E28" s="1">
        <v>53</v>
      </c>
      <c r="F28" s="10">
        <v>933</v>
      </c>
      <c r="K28" s="10">
        <v>29212</v>
      </c>
      <c r="L28" s="10">
        <v>180131</v>
      </c>
    </row>
    <row r="29" spans="1:13">
      <c r="A29" s="1" t="s">
        <v>278</v>
      </c>
      <c r="B29" s="1" t="s">
        <v>277</v>
      </c>
      <c r="C29" s="1">
        <v>2021</v>
      </c>
      <c r="D29" s="1" t="s">
        <v>128</v>
      </c>
      <c r="E29" s="1">
        <v>54</v>
      </c>
      <c r="F29" s="10">
        <v>166</v>
      </c>
      <c r="K29" s="10">
        <v>19337</v>
      </c>
      <c r="L29" s="10">
        <v>100898</v>
      </c>
      <c r="M29" s="10">
        <v>4366657</v>
      </c>
    </row>
    <row r="30" spans="1:13">
      <c r="A30" s="1" t="s">
        <v>181</v>
      </c>
      <c r="B30" s="1" t="s">
        <v>295</v>
      </c>
      <c r="C30" s="1">
        <v>2021</v>
      </c>
      <c r="D30" s="1" t="s">
        <v>125</v>
      </c>
      <c r="E30" s="1">
        <v>51</v>
      </c>
      <c r="F30" s="10">
        <v>2</v>
      </c>
      <c r="G30" s="10">
        <v>25</v>
      </c>
      <c r="H30" s="10">
        <v>45</v>
      </c>
      <c r="I30" s="10">
        <v>0</v>
      </c>
      <c r="J30" s="10">
        <v>315000</v>
      </c>
    </row>
    <row r="31" spans="1:13">
      <c r="A31" s="1" t="s">
        <v>181</v>
      </c>
      <c r="B31" s="1" t="s">
        <v>295</v>
      </c>
      <c r="C31" s="1">
        <v>2021</v>
      </c>
      <c r="D31" s="1" t="s">
        <v>126</v>
      </c>
      <c r="E31" s="1">
        <v>52</v>
      </c>
      <c r="F31" s="10">
        <v>62</v>
      </c>
      <c r="G31" s="10">
        <v>376</v>
      </c>
      <c r="H31" s="10">
        <v>182</v>
      </c>
      <c r="I31" s="10">
        <v>217</v>
      </c>
      <c r="J31" s="10">
        <v>137090</v>
      </c>
    </row>
    <row r="32" spans="1:13">
      <c r="A32" s="1" t="s">
        <v>181</v>
      </c>
      <c r="B32" s="1" t="s">
        <v>295</v>
      </c>
      <c r="C32" s="1">
        <v>2021</v>
      </c>
      <c r="D32" s="1" t="s">
        <v>127</v>
      </c>
      <c r="E32" s="1">
        <v>53</v>
      </c>
      <c r="F32" s="10">
        <v>320</v>
      </c>
      <c r="K32" s="10">
        <v>5796</v>
      </c>
      <c r="L32" s="10">
        <v>64266</v>
      </c>
    </row>
    <row r="33" spans="1:13">
      <c r="A33" s="1" t="s">
        <v>181</v>
      </c>
      <c r="B33" s="1" t="s">
        <v>295</v>
      </c>
      <c r="C33" s="1">
        <v>2021</v>
      </c>
      <c r="D33" s="1" t="s">
        <v>128</v>
      </c>
      <c r="E33" s="1">
        <v>54</v>
      </c>
      <c r="F33" s="10">
        <v>40</v>
      </c>
      <c r="K33" s="10">
        <v>2718</v>
      </c>
      <c r="L33" s="10">
        <v>62370</v>
      </c>
      <c r="M33" s="10">
        <v>0</v>
      </c>
    </row>
    <row r="34" spans="1:13">
      <c r="A34" s="1" t="s">
        <v>182</v>
      </c>
      <c r="B34" s="1" t="s">
        <v>295</v>
      </c>
      <c r="C34" s="1">
        <v>2021</v>
      </c>
      <c r="D34" s="1" t="s">
        <v>125</v>
      </c>
      <c r="E34" s="1">
        <v>51</v>
      </c>
      <c r="F34" s="10">
        <v>2</v>
      </c>
      <c r="G34" s="10">
        <v>1</v>
      </c>
      <c r="H34" s="10">
        <v>1</v>
      </c>
      <c r="I34" s="10">
        <v>1</v>
      </c>
      <c r="J34" s="10">
        <v>600000</v>
      </c>
    </row>
    <row r="35" spans="1:13">
      <c r="A35" s="1" t="s">
        <v>182</v>
      </c>
      <c r="B35" s="1" t="s">
        <v>295</v>
      </c>
      <c r="C35" s="1">
        <v>2021</v>
      </c>
      <c r="D35" s="1" t="s">
        <v>126</v>
      </c>
      <c r="E35" s="1">
        <v>52</v>
      </c>
      <c r="F35" s="10">
        <v>26</v>
      </c>
      <c r="G35" s="10">
        <v>372</v>
      </c>
      <c r="H35" s="10">
        <v>52</v>
      </c>
      <c r="I35" s="10">
        <v>45</v>
      </c>
      <c r="J35" s="10">
        <v>1000</v>
      </c>
    </row>
    <row r="36" spans="1:13">
      <c r="A36" s="1" t="s">
        <v>182</v>
      </c>
      <c r="B36" s="1" t="s">
        <v>295</v>
      </c>
      <c r="C36" s="1">
        <v>2021</v>
      </c>
      <c r="D36" s="1" t="s">
        <v>127</v>
      </c>
      <c r="E36" s="1">
        <v>53</v>
      </c>
      <c r="F36" s="10">
        <v>187</v>
      </c>
      <c r="K36" s="10">
        <v>67540</v>
      </c>
      <c r="L36" s="10">
        <v>86910</v>
      </c>
    </row>
    <row r="37" spans="1:13">
      <c r="A37" s="1" t="s">
        <v>182</v>
      </c>
      <c r="B37" s="1" t="s">
        <v>295</v>
      </c>
      <c r="C37" s="1">
        <v>2021</v>
      </c>
      <c r="D37" s="1" t="s">
        <v>128</v>
      </c>
      <c r="E37" s="1">
        <v>54</v>
      </c>
      <c r="F37" s="10">
        <v>35</v>
      </c>
      <c r="K37" s="10">
        <v>33775</v>
      </c>
      <c r="L37" s="10">
        <v>53380</v>
      </c>
      <c r="M37" s="10">
        <v>0</v>
      </c>
    </row>
    <row r="38" spans="1:13">
      <c r="A38" s="1" t="s">
        <v>275</v>
      </c>
      <c r="B38" s="1" t="s">
        <v>274</v>
      </c>
      <c r="C38" s="1">
        <v>2021</v>
      </c>
      <c r="D38" s="1" t="s">
        <v>125</v>
      </c>
      <c r="E38" s="1">
        <v>51</v>
      </c>
      <c r="F38" s="10">
        <v>1</v>
      </c>
      <c r="H38" s="10">
        <v>21</v>
      </c>
      <c r="I38" s="10">
        <v>0</v>
      </c>
      <c r="J38" s="10">
        <v>0</v>
      </c>
    </row>
    <row r="39" spans="1:13">
      <c r="A39" s="1" t="s">
        <v>275</v>
      </c>
      <c r="B39" s="1" t="s">
        <v>274</v>
      </c>
      <c r="C39" s="1">
        <v>2021</v>
      </c>
      <c r="D39" s="1" t="s">
        <v>126</v>
      </c>
      <c r="E39" s="1">
        <v>52</v>
      </c>
      <c r="F39" s="10">
        <v>21</v>
      </c>
      <c r="G39" s="10">
        <v>1000</v>
      </c>
      <c r="H39" s="10">
        <v>100</v>
      </c>
      <c r="I39" s="10">
        <v>0</v>
      </c>
      <c r="J39" s="10">
        <v>0</v>
      </c>
    </row>
    <row r="40" spans="1:13">
      <c r="A40" s="1" t="s">
        <v>275</v>
      </c>
      <c r="B40" s="1" t="s">
        <v>274</v>
      </c>
      <c r="C40" s="1">
        <v>2021</v>
      </c>
      <c r="D40" s="1" t="s">
        <v>127</v>
      </c>
      <c r="E40" s="1">
        <v>53</v>
      </c>
      <c r="K40" s="10">
        <v>20971</v>
      </c>
    </row>
    <row r="41" spans="1:13">
      <c r="A41" s="1" t="s">
        <v>275</v>
      </c>
      <c r="B41" s="1" t="s">
        <v>274</v>
      </c>
      <c r="C41" s="1">
        <v>2021</v>
      </c>
      <c r="D41" s="1" t="s">
        <v>128</v>
      </c>
      <c r="E41" s="1">
        <v>54</v>
      </c>
    </row>
    <row r="42" spans="1:13">
      <c r="A42" s="1" t="s">
        <v>183</v>
      </c>
      <c r="B42" s="1" t="s">
        <v>295</v>
      </c>
      <c r="C42" s="1">
        <v>2021</v>
      </c>
      <c r="D42" s="1" t="s">
        <v>125</v>
      </c>
      <c r="E42" s="1">
        <v>51</v>
      </c>
      <c r="F42" s="10">
        <v>2</v>
      </c>
      <c r="G42" s="10">
        <v>20</v>
      </c>
      <c r="H42" s="10">
        <v>38</v>
      </c>
      <c r="I42" s="10">
        <v>0</v>
      </c>
      <c r="J42" s="10">
        <v>0</v>
      </c>
    </row>
    <row r="43" spans="1:13">
      <c r="A43" s="1" t="s">
        <v>183</v>
      </c>
      <c r="B43" s="1" t="s">
        <v>295</v>
      </c>
      <c r="C43" s="1">
        <v>2021</v>
      </c>
      <c r="D43" s="1" t="s">
        <v>126</v>
      </c>
      <c r="E43" s="1">
        <v>52</v>
      </c>
      <c r="F43" s="10">
        <v>24</v>
      </c>
      <c r="G43" s="10">
        <v>385</v>
      </c>
      <c r="H43" s="10">
        <v>28</v>
      </c>
      <c r="I43" s="10">
        <v>2</v>
      </c>
      <c r="J43" s="10">
        <v>363000</v>
      </c>
    </row>
    <row r="44" spans="1:13">
      <c r="A44" s="1" t="s">
        <v>183</v>
      </c>
      <c r="B44" s="1" t="s">
        <v>295</v>
      </c>
      <c r="C44" s="1">
        <v>2021</v>
      </c>
      <c r="D44" s="1" t="s">
        <v>127</v>
      </c>
      <c r="E44" s="1">
        <v>53</v>
      </c>
      <c r="F44" s="10">
        <v>220</v>
      </c>
      <c r="K44" s="10">
        <v>13966</v>
      </c>
      <c r="L44" s="10">
        <v>31436</v>
      </c>
    </row>
    <row r="45" spans="1:13">
      <c r="A45" s="1" t="s">
        <v>183</v>
      </c>
      <c r="B45" s="1" t="s">
        <v>295</v>
      </c>
      <c r="C45" s="1">
        <v>2021</v>
      </c>
      <c r="D45" s="1" t="s">
        <v>128</v>
      </c>
      <c r="E45" s="1">
        <v>54</v>
      </c>
      <c r="F45" s="10">
        <v>69</v>
      </c>
      <c r="K45" s="10">
        <v>5761</v>
      </c>
      <c r="L45" s="10">
        <v>14772</v>
      </c>
      <c r="M45" s="10">
        <v>0</v>
      </c>
    </row>
    <row r="46" spans="1:13">
      <c r="A46" s="1" t="s">
        <v>210</v>
      </c>
      <c r="B46" s="1" t="s">
        <v>296</v>
      </c>
      <c r="C46" s="1">
        <v>2021</v>
      </c>
      <c r="D46" s="1" t="s">
        <v>125</v>
      </c>
      <c r="E46" s="1">
        <v>51</v>
      </c>
      <c r="F46" s="10">
        <v>2</v>
      </c>
      <c r="G46" s="10">
        <v>0</v>
      </c>
      <c r="H46" s="10">
        <v>40</v>
      </c>
      <c r="I46" s="10">
        <v>14</v>
      </c>
      <c r="J46" s="10">
        <v>0</v>
      </c>
    </row>
    <row r="47" spans="1:13">
      <c r="A47" s="1" t="s">
        <v>210</v>
      </c>
      <c r="B47" s="1" t="s">
        <v>296</v>
      </c>
      <c r="C47" s="1">
        <v>2021</v>
      </c>
      <c r="D47" s="1" t="s">
        <v>126</v>
      </c>
      <c r="E47" s="1">
        <v>52</v>
      </c>
      <c r="F47" s="10">
        <v>59</v>
      </c>
      <c r="G47" s="10">
        <v>283</v>
      </c>
      <c r="H47" s="10">
        <v>253</v>
      </c>
      <c r="I47" s="10">
        <v>141</v>
      </c>
      <c r="J47" s="10">
        <v>29000</v>
      </c>
    </row>
    <row r="48" spans="1:13">
      <c r="A48" s="1" t="s">
        <v>210</v>
      </c>
      <c r="B48" s="1" t="s">
        <v>296</v>
      </c>
      <c r="C48" s="1">
        <v>2021</v>
      </c>
      <c r="D48" s="1" t="s">
        <v>127</v>
      </c>
      <c r="E48" s="1">
        <v>53</v>
      </c>
      <c r="F48" s="10">
        <v>1069</v>
      </c>
      <c r="K48" s="10">
        <v>89151</v>
      </c>
      <c r="L48" s="10">
        <v>115896</v>
      </c>
    </row>
    <row r="49" spans="1:13">
      <c r="A49" s="1" t="s">
        <v>210</v>
      </c>
      <c r="B49" s="1" t="s">
        <v>296</v>
      </c>
      <c r="C49" s="1">
        <v>2021</v>
      </c>
      <c r="D49" s="1" t="s">
        <v>128</v>
      </c>
      <c r="E49" s="1">
        <v>54</v>
      </c>
      <c r="F49" s="10">
        <v>230</v>
      </c>
      <c r="K49" s="10">
        <v>8886</v>
      </c>
      <c r="L49" s="10">
        <v>77077</v>
      </c>
      <c r="M49" s="10">
        <v>58275975</v>
      </c>
    </row>
    <row r="50" spans="1:13">
      <c r="A50" s="1" t="s">
        <v>199</v>
      </c>
      <c r="B50" s="1" t="s">
        <v>283</v>
      </c>
      <c r="C50" s="1">
        <v>2021</v>
      </c>
      <c r="D50" s="1" t="s">
        <v>125</v>
      </c>
      <c r="E50" s="1">
        <v>51</v>
      </c>
      <c r="F50" s="10">
        <v>3</v>
      </c>
      <c r="G50" s="10">
        <v>19</v>
      </c>
      <c r="H50" s="10">
        <v>51</v>
      </c>
      <c r="I50" s="10">
        <v>10</v>
      </c>
    </row>
    <row r="51" spans="1:13">
      <c r="A51" s="1" t="s">
        <v>199</v>
      </c>
      <c r="B51" s="1" t="s">
        <v>283</v>
      </c>
      <c r="C51" s="1">
        <v>2021</v>
      </c>
      <c r="D51" s="1" t="s">
        <v>126</v>
      </c>
      <c r="E51" s="1">
        <v>52</v>
      </c>
      <c r="F51" s="10">
        <v>160</v>
      </c>
      <c r="G51" s="10">
        <v>220</v>
      </c>
      <c r="H51" s="10">
        <v>351</v>
      </c>
      <c r="I51" s="10">
        <v>55</v>
      </c>
      <c r="J51" s="10">
        <v>95000</v>
      </c>
    </row>
    <row r="52" spans="1:13">
      <c r="A52" s="1" t="s">
        <v>199</v>
      </c>
      <c r="B52" s="1" t="s">
        <v>283</v>
      </c>
      <c r="C52" s="1">
        <v>2021</v>
      </c>
      <c r="D52" s="1" t="s">
        <v>127</v>
      </c>
      <c r="E52" s="1">
        <v>53</v>
      </c>
      <c r="F52" s="10">
        <v>341</v>
      </c>
      <c r="K52" s="10">
        <v>7102</v>
      </c>
      <c r="L52" s="10">
        <v>29562</v>
      </c>
    </row>
    <row r="53" spans="1:13">
      <c r="A53" s="1" t="s">
        <v>199</v>
      </c>
      <c r="B53" s="1" t="s">
        <v>283</v>
      </c>
      <c r="C53" s="1">
        <v>2021</v>
      </c>
      <c r="D53" s="1" t="s">
        <v>128</v>
      </c>
      <c r="E53" s="1">
        <v>54</v>
      </c>
      <c r="F53" s="10">
        <v>85</v>
      </c>
      <c r="K53" s="10">
        <v>2727</v>
      </c>
      <c r="L53" s="10">
        <v>15236</v>
      </c>
    </row>
    <row r="54" spans="1:13">
      <c r="A54" s="1" t="s">
        <v>184</v>
      </c>
      <c r="B54" s="1" t="s">
        <v>295</v>
      </c>
      <c r="C54" s="1">
        <v>2021</v>
      </c>
      <c r="D54" s="1" t="s">
        <v>125</v>
      </c>
      <c r="E54" s="1">
        <v>51</v>
      </c>
      <c r="F54" s="10">
        <v>3</v>
      </c>
      <c r="G54" s="10">
        <v>30</v>
      </c>
      <c r="H54" s="10">
        <v>54</v>
      </c>
      <c r="I54" s="10">
        <v>35</v>
      </c>
      <c r="J54" s="10">
        <v>63727</v>
      </c>
    </row>
    <row r="55" spans="1:13">
      <c r="A55" s="1" t="s">
        <v>184</v>
      </c>
      <c r="B55" s="1" t="s">
        <v>295</v>
      </c>
      <c r="C55" s="1">
        <v>2021</v>
      </c>
      <c r="D55" s="1" t="s">
        <v>126</v>
      </c>
      <c r="E55" s="1">
        <v>52</v>
      </c>
      <c r="F55" s="10">
        <v>85</v>
      </c>
      <c r="G55" s="10">
        <v>515</v>
      </c>
      <c r="H55" s="10">
        <v>235</v>
      </c>
      <c r="I55" s="10">
        <v>57</v>
      </c>
      <c r="J55" s="10">
        <v>13895</v>
      </c>
    </row>
    <row r="56" spans="1:13">
      <c r="A56" s="1" t="s">
        <v>184</v>
      </c>
      <c r="B56" s="1" t="s">
        <v>295</v>
      </c>
      <c r="C56" s="1">
        <v>2021</v>
      </c>
      <c r="D56" s="1" t="s">
        <v>127</v>
      </c>
      <c r="E56" s="1">
        <v>53</v>
      </c>
      <c r="F56" s="10">
        <v>607</v>
      </c>
      <c r="K56" s="10">
        <v>14144</v>
      </c>
      <c r="L56" s="10">
        <v>63672</v>
      </c>
    </row>
    <row r="57" spans="1:13">
      <c r="A57" s="1" t="s">
        <v>184</v>
      </c>
      <c r="B57" s="1" t="s">
        <v>295</v>
      </c>
      <c r="C57" s="1">
        <v>2021</v>
      </c>
      <c r="D57" s="1" t="s">
        <v>128</v>
      </c>
      <c r="E57" s="1">
        <v>54</v>
      </c>
      <c r="F57" s="10">
        <v>120</v>
      </c>
      <c r="K57" s="10">
        <v>22038</v>
      </c>
      <c r="L57" s="10">
        <v>65786</v>
      </c>
      <c r="M57" s="10">
        <v>1200000</v>
      </c>
    </row>
    <row r="58" spans="1:13">
      <c r="A58" s="1" t="s">
        <v>287</v>
      </c>
      <c r="B58" s="1" t="s">
        <v>286</v>
      </c>
      <c r="C58" s="1">
        <v>2021</v>
      </c>
      <c r="D58" s="1" t="s">
        <v>125</v>
      </c>
      <c r="E58" s="1">
        <v>51</v>
      </c>
      <c r="F58" s="10">
        <v>5</v>
      </c>
      <c r="G58" s="10">
        <v>370</v>
      </c>
      <c r="H58" s="10">
        <v>62</v>
      </c>
      <c r="I58" s="10">
        <v>40</v>
      </c>
      <c r="J58" s="10">
        <v>0</v>
      </c>
    </row>
    <row r="59" spans="1:13">
      <c r="A59" s="1" t="s">
        <v>287</v>
      </c>
      <c r="B59" s="1" t="s">
        <v>286</v>
      </c>
      <c r="C59" s="1">
        <v>2021</v>
      </c>
      <c r="D59" s="1" t="s">
        <v>126</v>
      </c>
      <c r="E59" s="1">
        <v>52</v>
      </c>
      <c r="F59" s="10">
        <v>50</v>
      </c>
      <c r="G59" s="10">
        <v>1908</v>
      </c>
      <c r="H59" s="10">
        <v>265</v>
      </c>
      <c r="I59" s="10">
        <v>0</v>
      </c>
      <c r="J59" s="10">
        <v>0</v>
      </c>
    </row>
    <row r="60" spans="1:13">
      <c r="A60" s="1" t="s">
        <v>287</v>
      </c>
      <c r="B60" s="1" t="s">
        <v>286</v>
      </c>
      <c r="C60" s="1">
        <v>2021</v>
      </c>
      <c r="D60" s="1" t="s">
        <v>127</v>
      </c>
      <c r="E60" s="1">
        <v>53</v>
      </c>
      <c r="F60" s="10">
        <v>160</v>
      </c>
      <c r="K60" s="10">
        <v>12000</v>
      </c>
      <c r="L60" s="10">
        <v>30000</v>
      </c>
    </row>
    <row r="61" spans="1:13">
      <c r="A61" s="1" t="s">
        <v>287</v>
      </c>
      <c r="B61" s="1" t="s">
        <v>286</v>
      </c>
      <c r="C61" s="1">
        <v>2021</v>
      </c>
      <c r="D61" s="1" t="s">
        <v>128</v>
      </c>
      <c r="E61" s="1">
        <v>54</v>
      </c>
      <c r="F61" s="10">
        <v>82</v>
      </c>
      <c r="K61" s="10">
        <v>12500</v>
      </c>
      <c r="L61" s="10">
        <v>8600</v>
      </c>
      <c r="M61" s="10">
        <v>246000</v>
      </c>
    </row>
    <row r="62" spans="1:13">
      <c r="A62" s="1" t="s">
        <v>236</v>
      </c>
      <c r="B62" s="1" t="s">
        <v>274</v>
      </c>
      <c r="C62" s="1">
        <v>2021</v>
      </c>
      <c r="D62" s="1" t="s">
        <v>125</v>
      </c>
      <c r="E62" s="1">
        <v>51</v>
      </c>
    </row>
    <row r="63" spans="1:13">
      <c r="A63" s="1" t="s">
        <v>236</v>
      </c>
      <c r="B63" s="1" t="s">
        <v>274</v>
      </c>
      <c r="C63" s="1">
        <v>2021</v>
      </c>
      <c r="D63" s="1" t="s">
        <v>126</v>
      </c>
      <c r="E63" s="1">
        <v>52</v>
      </c>
      <c r="F63" s="10">
        <v>2</v>
      </c>
      <c r="G63" s="10">
        <v>31</v>
      </c>
    </row>
    <row r="64" spans="1:13">
      <c r="A64" s="1" t="s">
        <v>236</v>
      </c>
      <c r="B64" s="1" t="s">
        <v>274</v>
      </c>
      <c r="C64" s="1">
        <v>2021</v>
      </c>
      <c r="D64" s="1" t="s">
        <v>127</v>
      </c>
      <c r="E64" s="1">
        <v>53</v>
      </c>
      <c r="F64" s="10">
        <v>45</v>
      </c>
      <c r="K64" s="10">
        <v>3421</v>
      </c>
      <c r="L64" s="10">
        <v>5824</v>
      </c>
    </row>
    <row r="65" spans="1:13">
      <c r="A65" s="1" t="s">
        <v>236</v>
      </c>
      <c r="B65" s="1" t="s">
        <v>274</v>
      </c>
      <c r="C65" s="1">
        <v>2021</v>
      </c>
      <c r="D65" s="1" t="s">
        <v>128</v>
      </c>
      <c r="E65" s="1">
        <v>54</v>
      </c>
      <c r="F65" s="10">
        <v>2</v>
      </c>
      <c r="K65" s="10">
        <v>93</v>
      </c>
      <c r="L65" s="10">
        <v>467</v>
      </c>
    </row>
    <row r="66" spans="1:13">
      <c r="A66" s="1" t="s">
        <v>241</v>
      </c>
      <c r="B66" s="1" t="s">
        <v>274</v>
      </c>
      <c r="C66" s="1">
        <v>2021</v>
      </c>
      <c r="D66" s="1" t="s">
        <v>125</v>
      </c>
      <c r="E66" s="1">
        <v>51</v>
      </c>
      <c r="F66" s="10">
        <v>5</v>
      </c>
      <c r="G66" s="10">
        <v>0</v>
      </c>
      <c r="H66" s="10">
        <v>50</v>
      </c>
      <c r="I66" s="10">
        <v>16</v>
      </c>
      <c r="J66" s="10">
        <v>0</v>
      </c>
    </row>
    <row r="67" spans="1:13">
      <c r="A67" s="1" t="s">
        <v>241</v>
      </c>
      <c r="B67" s="1" t="s">
        <v>274</v>
      </c>
      <c r="C67" s="1">
        <v>2021</v>
      </c>
      <c r="D67" s="1" t="s">
        <v>126</v>
      </c>
      <c r="E67" s="1">
        <v>52</v>
      </c>
      <c r="F67" s="10">
        <v>17</v>
      </c>
      <c r="G67" s="10">
        <v>205</v>
      </c>
      <c r="H67" s="10">
        <v>59</v>
      </c>
      <c r="I67" s="10">
        <v>25</v>
      </c>
      <c r="J67" s="10">
        <v>100000</v>
      </c>
    </row>
    <row r="68" spans="1:13">
      <c r="A68" s="1" t="s">
        <v>241</v>
      </c>
      <c r="B68" s="1" t="s">
        <v>274</v>
      </c>
      <c r="C68" s="1">
        <v>2021</v>
      </c>
      <c r="D68" s="1" t="s">
        <v>127</v>
      </c>
      <c r="E68" s="1">
        <v>53</v>
      </c>
      <c r="F68" s="10">
        <v>424</v>
      </c>
      <c r="K68" s="10">
        <v>19600</v>
      </c>
      <c r="L68" s="10">
        <v>98000</v>
      </c>
    </row>
    <row r="69" spans="1:13">
      <c r="A69" s="1" t="s">
        <v>241</v>
      </c>
      <c r="B69" s="1" t="s">
        <v>274</v>
      </c>
      <c r="C69" s="1">
        <v>2021</v>
      </c>
      <c r="D69" s="1" t="s">
        <v>128</v>
      </c>
      <c r="E69" s="1">
        <v>54</v>
      </c>
      <c r="F69" s="10">
        <v>115</v>
      </c>
      <c r="K69" s="10">
        <v>8435</v>
      </c>
      <c r="L69" s="10">
        <v>36000</v>
      </c>
      <c r="M69" s="10">
        <v>0</v>
      </c>
    </row>
    <row r="70" spans="1:13">
      <c r="A70" s="1" t="s">
        <v>185</v>
      </c>
      <c r="B70" s="1" t="s">
        <v>295</v>
      </c>
      <c r="C70" s="1">
        <v>2021</v>
      </c>
      <c r="D70" s="1" t="s">
        <v>125</v>
      </c>
      <c r="E70" s="1">
        <v>51</v>
      </c>
      <c r="F70" s="10">
        <v>2</v>
      </c>
      <c r="G70" s="10">
        <v>0</v>
      </c>
      <c r="H70" s="10">
        <v>26</v>
      </c>
      <c r="I70" s="10">
        <v>13</v>
      </c>
      <c r="J70" s="10">
        <v>0</v>
      </c>
    </row>
    <row r="71" spans="1:13">
      <c r="A71" s="1" t="s">
        <v>185</v>
      </c>
      <c r="B71" s="1" t="s">
        <v>295</v>
      </c>
      <c r="C71" s="1">
        <v>2021</v>
      </c>
      <c r="D71" s="1" t="s">
        <v>126</v>
      </c>
      <c r="E71" s="1">
        <v>52</v>
      </c>
      <c r="F71" s="10">
        <v>14</v>
      </c>
      <c r="G71" s="10">
        <v>198</v>
      </c>
      <c r="H71" s="10">
        <v>18</v>
      </c>
      <c r="I71" s="10">
        <v>53</v>
      </c>
      <c r="J71" s="10">
        <v>28000</v>
      </c>
    </row>
    <row r="72" spans="1:13">
      <c r="A72" s="1" t="s">
        <v>185</v>
      </c>
      <c r="B72" s="1" t="s">
        <v>295</v>
      </c>
      <c r="C72" s="1">
        <v>2021</v>
      </c>
      <c r="D72" s="1" t="s">
        <v>127</v>
      </c>
      <c r="E72" s="1">
        <v>53</v>
      </c>
      <c r="F72" s="10">
        <v>147</v>
      </c>
      <c r="K72" s="10">
        <v>4396</v>
      </c>
      <c r="L72" s="10">
        <v>33050</v>
      </c>
    </row>
    <row r="73" spans="1:13">
      <c r="A73" s="1" t="s">
        <v>185</v>
      </c>
      <c r="B73" s="1" t="s">
        <v>295</v>
      </c>
      <c r="C73" s="1">
        <v>2021</v>
      </c>
      <c r="D73" s="1" t="s">
        <v>128</v>
      </c>
      <c r="E73" s="1">
        <v>54</v>
      </c>
      <c r="F73" s="10">
        <v>61</v>
      </c>
      <c r="K73" s="10">
        <v>5602</v>
      </c>
      <c r="L73" s="10">
        <v>14740</v>
      </c>
      <c r="M73" s="10">
        <v>50000</v>
      </c>
    </row>
    <row r="74" spans="1:13">
      <c r="A74" s="1" t="s">
        <v>288</v>
      </c>
      <c r="B74" s="1" t="s">
        <v>286</v>
      </c>
      <c r="C74" s="1">
        <v>2021</v>
      </c>
      <c r="D74" s="1" t="s">
        <v>125</v>
      </c>
      <c r="E74" s="1">
        <v>51</v>
      </c>
      <c r="F74" s="10">
        <v>2</v>
      </c>
      <c r="G74" s="10">
        <v>30</v>
      </c>
      <c r="H74" s="10">
        <v>30</v>
      </c>
      <c r="I74" s="10">
        <v>0</v>
      </c>
      <c r="J74" s="10">
        <v>0</v>
      </c>
    </row>
    <row r="75" spans="1:13">
      <c r="A75" s="1" t="s">
        <v>288</v>
      </c>
      <c r="B75" s="1" t="s">
        <v>286</v>
      </c>
      <c r="C75" s="1">
        <v>2021</v>
      </c>
      <c r="D75" s="1" t="s">
        <v>126</v>
      </c>
      <c r="E75" s="1">
        <v>52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3">
      <c r="A76" s="1" t="s">
        <v>288</v>
      </c>
      <c r="B76" s="1" t="s">
        <v>286</v>
      </c>
      <c r="C76" s="1">
        <v>2021</v>
      </c>
      <c r="D76" s="1" t="s">
        <v>127</v>
      </c>
      <c r="E76" s="1">
        <v>53</v>
      </c>
      <c r="F76" s="10">
        <v>5</v>
      </c>
      <c r="K76" s="10">
        <v>1000</v>
      </c>
      <c r="L76" s="10">
        <v>7000</v>
      </c>
    </row>
    <row r="77" spans="1:13">
      <c r="A77" s="1" t="s">
        <v>288</v>
      </c>
      <c r="B77" s="1" t="s">
        <v>286</v>
      </c>
      <c r="C77" s="1">
        <v>2021</v>
      </c>
      <c r="D77" s="1" t="s">
        <v>128</v>
      </c>
      <c r="E77" s="1">
        <v>54</v>
      </c>
      <c r="F77" s="10">
        <v>3</v>
      </c>
      <c r="K77" s="10">
        <v>970</v>
      </c>
      <c r="L77" s="10">
        <v>5000</v>
      </c>
      <c r="M77" s="10">
        <v>0</v>
      </c>
    </row>
    <row r="78" spans="1:13">
      <c r="A78" s="1" t="s">
        <v>226</v>
      </c>
      <c r="B78" s="1" t="s">
        <v>290</v>
      </c>
      <c r="C78" s="1">
        <v>2021</v>
      </c>
      <c r="D78" s="1" t="s">
        <v>125</v>
      </c>
      <c r="E78" s="1">
        <v>51</v>
      </c>
      <c r="F78" s="10">
        <v>2</v>
      </c>
      <c r="G78" s="10">
        <v>90</v>
      </c>
      <c r="H78" s="10">
        <v>0</v>
      </c>
      <c r="I78" s="10">
        <v>15</v>
      </c>
      <c r="J78" s="10">
        <v>0</v>
      </c>
    </row>
    <row r="79" spans="1:13">
      <c r="A79" s="1" t="s">
        <v>226</v>
      </c>
      <c r="B79" s="1" t="s">
        <v>290</v>
      </c>
      <c r="C79" s="1">
        <v>2021</v>
      </c>
      <c r="D79" s="1" t="s">
        <v>126</v>
      </c>
      <c r="E79" s="1">
        <v>52</v>
      </c>
      <c r="F79" s="10">
        <v>56</v>
      </c>
      <c r="G79" s="10">
        <v>357</v>
      </c>
      <c r="H79" s="10">
        <v>166</v>
      </c>
      <c r="I79" s="10">
        <v>415</v>
      </c>
      <c r="J79" s="10">
        <v>872715</v>
      </c>
    </row>
    <row r="80" spans="1:13">
      <c r="A80" s="1" t="s">
        <v>226</v>
      </c>
      <c r="B80" s="1" t="s">
        <v>290</v>
      </c>
      <c r="C80" s="1">
        <v>2021</v>
      </c>
      <c r="D80" s="1" t="s">
        <v>127</v>
      </c>
      <c r="E80" s="1">
        <v>53</v>
      </c>
      <c r="F80" s="10">
        <v>1394</v>
      </c>
      <c r="K80" s="10">
        <v>74542</v>
      </c>
      <c r="L80" s="10">
        <v>345491</v>
      </c>
    </row>
    <row r="81" spans="1:13">
      <c r="A81" s="1" t="s">
        <v>226</v>
      </c>
      <c r="B81" s="1" t="s">
        <v>290</v>
      </c>
      <c r="C81" s="1">
        <v>2021</v>
      </c>
      <c r="D81" s="1" t="s">
        <v>128</v>
      </c>
      <c r="E81" s="1">
        <v>54</v>
      </c>
      <c r="F81" s="10">
        <v>133</v>
      </c>
      <c r="K81" s="10">
        <v>4341</v>
      </c>
      <c r="L81" s="10">
        <v>22595</v>
      </c>
      <c r="M81" s="10">
        <v>53400</v>
      </c>
    </row>
    <row r="82" spans="1:13">
      <c r="A82" s="1" t="s">
        <v>205</v>
      </c>
      <c r="B82" s="1" t="s">
        <v>286</v>
      </c>
      <c r="C82" s="1">
        <v>2021</v>
      </c>
      <c r="D82" s="1" t="s">
        <v>125</v>
      </c>
      <c r="E82" s="1">
        <v>51</v>
      </c>
      <c r="F82" s="10">
        <v>2</v>
      </c>
      <c r="G82" s="10">
        <v>20</v>
      </c>
      <c r="H82" s="10">
        <v>50</v>
      </c>
    </row>
    <row r="83" spans="1:13">
      <c r="A83" s="1" t="s">
        <v>205</v>
      </c>
      <c r="B83" s="1" t="s">
        <v>286</v>
      </c>
      <c r="C83" s="1">
        <v>2021</v>
      </c>
      <c r="D83" s="1" t="s">
        <v>126</v>
      </c>
      <c r="E83" s="1">
        <v>52</v>
      </c>
      <c r="F83" s="10">
        <v>9</v>
      </c>
      <c r="G83" s="10">
        <v>243</v>
      </c>
      <c r="H83" s="10">
        <v>44</v>
      </c>
      <c r="I83" s="10">
        <v>2</v>
      </c>
    </row>
    <row r="84" spans="1:13">
      <c r="A84" s="1" t="s">
        <v>205</v>
      </c>
      <c r="B84" s="1" t="s">
        <v>286</v>
      </c>
      <c r="C84" s="1">
        <v>2021</v>
      </c>
      <c r="D84" s="1" t="s">
        <v>127</v>
      </c>
      <c r="E84" s="1">
        <v>53</v>
      </c>
      <c r="F84" s="10">
        <v>168</v>
      </c>
      <c r="K84" s="10">
        <v>13955</v>
      </c>
      <c r="L84" s="10">
        <v>51851</v>
      </c>
    </row>
    <row r="85" spans="1:13">
      <c r="A85" s="1" t="s">
        <v>205</v>
      </c>
      <c r="B85" s="1" t="s">
        <v>286</v>
      </c>
      <c r="C85" s="1">
        <v>2021</v>
      </c>
      <c r="D85" s="1" t="s">
        <v>128</v>
      </c>
      <c r="E85" s="1">
        <v>54</v>
      </c>
      <c r="F85" s="10">
        <v>41</v>
      </c>
      <c r="K85" s="10">
        <v>549</v>
      </c>
      <c r="L85" s="10">
        <v>6112</v>
      </c>
      <c r="M85" s="10">
        <v>7400000</v>
      </c>
    </row>
    <row r="86" spans="1:13">
      <c r="A86" s="1" t="s">
        <v>200</v>
      </c>
      <c r="B86" s="1" t="s">
        <v>283</v>
      </c>
      <c r="C86" s="1">
        <v>2021</v>
      </c>
      <c r="D86" s="1" t="s">
        <v>125</v>
      </c>
      <c r="E86" s="1">
        <v>51</v>
      </c>
      <c r="F86" s="10">
        <v>3</v>
      </c>
      <c r="G86" s="10">
        <v>16</v>
      </c>
      <c r="H86" s="10">
        <v>21</v>
      </c>
      <c r="I86" s="10">
        <v>20</v>
      </c>
      <c r="J86" s="10">
        <v>361762</v>
      </c>
    </row>
    <row r="87" spans="1:13">
      <c r="A87" s="1" t="s">
        <v>200</v>
      </c>
      <c r="B87" s="1" t="s">
        <v>283</v>
      </c>
      <c r="C87" s="1">
        <v>2021</v>
      </c>
      <c r="D87" s="1" t="s">
        <v>126</v>
      </c>
      <c r="E87" s="1">
        <v>52</v>
      </c>
      <c r="F87" s="10">
        <v>14</v>
      </c>
      <c r="G87" s="10">
        <v>165</v>
      </c>
      <c r="H87" s="10">
        <v>57</v>
      </c>
      <c r="I87" s="10">
        <v>0</v>
      </c>
      <c r="J87" s="10">
        <v>204525</v>
      </c>
    </row>
    <row r="88" spans="1:13">
      <c r="A88" s="1" t="s">
        <v>200</v>
      </c>
      <c r="B88" s="1" t="s">
        <v>283</v>
      </c>
      <c r="C88" s="1">
        <v>2021</v>
      </c>
      <c r="D88" s="1" t="s">
        <v>127</v>
      </c>
      <c r="E88" s="1">
        <v>53</v>
      </c>
      <c r="F88" s="10">
        <v>154</v>
      </c>
      <c r="K88" s="10">
        <v>4244</v>
      </c>
      <c r="L88" s="10">
        <v>16170</v>
      </c>
    </row>
    <row r="89" spans="1:13">
      <c r="A89" s="1" t="s">
        <v>200</v>
      </c>
      <c r="B89" s="1" t="s">
        <v>283</v>
      </c>
      <c r="C89" s="1">
        <v>2021</v>
      </c>
      <c r="D89" s="1" t="s">
        <v>128</v>
      </c>
      <c r="E89" s="1">
        <v>54</v>
      </c>
      <c r="F89" s="10">
        <v>31</v>
      </c>
      <c r="K89" s="10">
        <v>942</v>
      </c>
      <c r="L89" s="10">
        <v>26607</v>
      </c>
      <c r="M89" s="10">
        <v>17312438</v>
      </c>
    </row>
    <row r="90" spans="1:13">
      <c r="A90" s="1" t="s">
        <v>298</v>
      </c>
      <c r="B90" s="1" t="s">
        <v>296</v>
      </c>
      <c r="C90" s="1">
        <v>2021</v>
      </c>
      <c r="D90" s="1" t="s">
        <v>125</v>
      </c>
      <c r="E90" s="1">
        <v>51</v>
      </c>
      <c r="F90" s="10">
        <v>3</v>
      </c>
      <c r="G90" s="10">
        <v>12</v>
      </c>
      <c r="H90" s="10">
        <v>27</v>
      </c>
      <c r="I90" s="10">
        <v>9</v>
      </c>
    </row>
    <row r="91" spans="1:13">
      <c r="A91" s="1" t="s">
        <v>298</v>
      </c>
      <c r="B91" s="1" t="s">
        <v>296</v>
      </c>
      <c r="C91" s="1">
        <v>2021</v>
      </c>
      <c r="D91" s="1" t="s">
        <v>126</v>
      </c>
      <c r="E91" s="1">
        <v>52</v>
      </c>
      <c r="F91" s="10">
        <v>9</v>
      </c>
      <c r="G91" s="10">
        <v>30</v>
      </c>
      <c r="H91" s="10">
        <v>0</v>
      </c>
    </row>
    <row r="92" spans="1:13">
      <c r="A92" s="1" t="s">
        <v>298</v>
      </c>
      <c r="B92" s="1" t="s">
        <v>296</v>
      </c>
      <c r="C92" s="1">
        <v>2021</v>
      </c>
      <c r="D92" s="1" t="s">
        <v>127</v>
      </c>
      <c r="E92" s="1">
        <v>53</v>
      </c>
      <c r="F92" s="10">
        <v>88</v>
      </c>
      <c r="K92" s="10">
        <v>2000</v>
      </c>
    </row>
    <row r="93" spans="1:13">
      <c r="A93" s="1" t="s">
        <v>298</v>
      </c>
      <c r="B93" s="1" t="s">
        <v>296</v>
      </c>
      <c r="C93" s="1">
        <v>2021</v>
      </c>
      <c r="D93" s="1" t="s">
        <v>128</v>
      </c>
      <c r="E93" s="1">
        <v>54</v>
      </c>
      <c r="F93" s="10">
        <v>10</v>
      </c>
      <c r="K93" s="10">
        <v>5700</v>
      </c>
      <c r="M93" s="10">
        <v>16000</v>
      </c>
    </row>
    <row r="94" spans="1:13">
      <c r="A94" s="1" t="s">
        <v>186</v>
      </c>
      <c r="B94" s="1" t="s">
        <v>295</v>
      </c>
      <c r="C94" s="1">
        <v>2021</v>
      </c>
      <c r="D94" s="1" t="s">
        <v>125</v>
      </c>
      <c r="E94" s="1">
        <v>51</v>
      </c>
      <c r="F94" s="10">
        <v>5</v>
      </c>
      <c r="G94" s="10">
        <v>30</v>
      </c>
      <c r="H94" s="10">
        <v>40</v>
      </c>
      <c r="I94" s="10">
        <v>20</v>
      </c>
      <c r="J94" s="10">
        <v>1877000</v>
      </c>
    </row>
    <row r="95" spans="1:13">
      <c r="A95" s="1" t="s">
        <v>186</v>
      </c>
      <c r="B95" s="1" t="s">
        <v>295</v>
      </c>
      <c r="C95" s="1">
        <v>2021</v>
      </c>
      <c r="D95" s="1" t="s">
        <v>126</v>
      </c>
      <c r="E95" s="1">
        <v>52</v>
      </c>
      <c r="F95" s="10">
        <v>65</v>
      </c>
      <c r="G95" s="10">
        <v>307</v>
      </c>
      <c r="H95" s="10">
        <v>149</v>
      </c>
      <c r="I95" s="10">
        <v>149</v>
      </c>
      <c r="J95" s="10">
        <v>27150</v>
      </c>
    </row>
    <row r="96" spans="1:13">
      <c r="A96" s="1" t="s">
        <v>186</v>
      </c>
      <c r="B96" s="1" t="s">
        <v>295</v>
      </c>
      <c r="C96" s="1">
        <v>2021</v>
      </c>
      <c r="D96" s="1" t="s">
        <v>127</v>
      </c>
      <c r="E96" s="1">
        <v>53</v>
      </c>
      <c r="F96" s="10">
        <v>380</v>
      </c>
      <c r="K96" s="10">
        <v>17580</v>
      </c>
      <c r="L96" s="10">
        <v>66794</v>
      </c>
    </row>
    <row r="97" spans="1:13">
      <c r="A97" s="1" t="s">
        <v>186</v>
      </c>
      <c r="B97" s="1" t="s">
        <v>295</v>
      </c>
      <c r="C97" s="1">
        <v>2021</v>
      </c>
      <c r="D97" s="1" t="s">
        <v>128</v>
      </c>
      <c r="E97" s="1">
        <v>54</v>
      </c>
      <c r="F97" s="10">
        <v>12</v>
      </c>
      <c r="K97" s="10">
        <v>1422</v>
      </c>
      <c r="L97" s="10">
        <v>6490</v>
      </c>
      <c r="M97" s="10">
        <v>0</v>
      </c>
    </row>
    <row r="98" spans="1:13">
      <c r="A98" s="1" t="s">
        <v>239</v>
      </c>
      <c r="B98" s="1" t="s">
        <v>274</v>
      </c>
      <c r="C98" s="1">
        <v>2021</v>
      </c>
      <c r="D98" s="1" t="s">
        <v>125</v>
      </c>
      <c r="E98" s="1">
        <v>51</v>
      </c>
      <c r="F98" s="10">
        <v>2</v>
      </c>
      <c r="G98" s="10">
        <v>20</v>
      </c>
      <c r="H98" s="10">
        <v>26</v>
      </c>
    </row>
    <row r="99" spans="1:13">
      <c r="A99" s="1" t="s">
        <v>239</v>
      </c>
      <c r="B99" s="1" t="s">
        <v>274</v>
      </c>
      <c r="C99" s="1">
        <v>2021</v>
      </c>
      <c r="D99" s="1" t="s">
        <v>126</v>
      </c>
      <c r="E99" s="1">
        <v>52</v>
      </c>
      <c r="F99" s="10">
        <v>7</v>
      </c>
      <c r="G99" s="10">
        <v>13</v>
      </c>
      <c r="H99" s="10">
        <v>48</v>
      </c>
      <c r="I99" s="10">
        <v>8</v>
      </c>
      <c r="J99" s="10">
        <v>474797</v>
      </c>
    </row>
    <row r="100" spans="1:13">
      <c r="A100" s="1" t="s">
        <v>239</v>
      </c>
      <c r="B100" s="1" t="s">
        <v>274</v>
      </c>
      <c r="C100" s="1">
        <v>2021</v>
      </c>
      <c r="D100" s="1" t="s">
        <v>127</v>
      </c>
      <c r="E100" s="1">
        <v>53</v>
      </c>
      <c r="F100" s="10">
        <v>84</v>
      </c>
      <c r="K100" s="10">
        <v>1406</v>
      </c>
      <c r="L100" s="10">
        <v>7358</v>
      </c>
    </row>
    <row r="101" spans="1:13">
      <c r="A101" s="1" t="s">
        <v>239</v>
      </c>
      <c r="B101" s="1" t="s">
        <v>274</v>
      </c>
      <c r="C101" s="1">
        <v>2021</v>
      </c>
      <c r="D101" s="1" t="s">
        <v>128</v>
      </c>
      <c r="E101" s="1">
        <v>54</v>
      </c>
      <c r="F101" s="10">
        <v>27</v>
      </c>
      <c r="K101" s="10">
        <v>572</v>
      </c>
      <c r="L101" s="10">
        <v>6055</v>
      </c>
    </row>
    <row r="102" spans="1:13">
      <c r="A102" s="1" t="s">
        <v>284</v>
      </c>
      <c r="B102" s="1" t="s">
        <v>283</v>
      </c>
      <c r="C102" s="1">
        <v>2021</v>
      </c>
      <c r="D102" s="1" t="s">
        <v>125</v>
      </c>
      <c r="E102" s="1">
        <v>51</v>
      </c>
      <c r="F102" s="10">
        <v>3</v>
      </c>
      <c r="G102" s="10">
        <v>23</v>
      </c>
      <c r="H102" s="10">
        <v>36</v>
      </c>
      <c r="I102" s="10">
        <v>10</v>
      </c>
      <c r="J102" s="10">
        <v>0</v>
      </c>
    </row>
    <row r="103" spans="1:13">
      <c r="A103" s="1" t="s">
        <v>284</v>
      </c>
      <c r="B103" s="1" t="s">
        <v>283</v>
      </c>
      <c r="C103" s="1">
        <v>2021</v>
      </c>
      <c r="D103" s="1" t="s">
        <v>126</v>
      </c>
      <c r="E103" s="1">
        <v>52</v>
      </c>
      <c r="F103" s="10">
        <v>7</v>
      </c>
      <c r="G103" s="10">
        <v>40</v>
      </c>
      <c r="H103" s="10">
        <v>25</v>
      </c>
      <c r="I103" s="10">
        <v>0</v>
      </c>
      <c r="J103" s="10">
        <v>5000</v>
      </c>
    </row>
    <row r="104" spans="1:13">
      <c r="A104" s="1" t="s">
        <v>284</v>
      </c>
      <c r="B104" s="1" t="s">
        <v>283</v>
      </c>
      <c r="C104" s="1">
        <v>2021</v>
      </c>
      <c r="D104" s="1" t="s">
        <v>127</v>
      </c>
      <c r="E104" s="1">
        <v>53</v>
      </c>
      <c r="F104" s="10">
        <v>31</v>
      </c>
      <c r="K104" s="10">
        <v>324</v>
      </c>
      <c r="L104" s="10">
        <v>701</v>
      </c>
    </row>
    <row r="105" spans="1:13">
      <c r="A105" s="1" t="s">
        <v>284</v>
      </c>
      <c r="B105" s="1" t="s">
        <v>283</v>
      </c>
      <c r="C105" s="1">
        <v>2021</v>
      </c>
      <c r="D105" s="1" t="s">
        <v>128</v>
      </c>
      <c r="E105" s="1">
        <v>54</v>
      </c>
      <c r="F105" s="10">
        <v>8</v>
      </c>
      <c r="K105" s="10">
        <v>200</v>
      </c>
      <c r="L105" s="10">
        <v>6043</v>
      </c>
      <c r="M105" s="10">
        <v>0</v>
      </c>
    </row>
    <row r="106" spans="1:13">
      <c r="A106" s="1" t="s">
        <v>227</v>
      </c>
      <c r="B106" s="1" t="s">
        <v>290</v>
      </c>
      <c r="C106" s="1">
        <v>2021</v>
      </c>
      <c r="D106" s="1" t="s">
        <v>125</v>
      </c>
      <c r="E106" s="1">
        <v>51</v>
      </c>
      <c r="F106" s="10">
        <v>2</v>
      </c>
      <c r="G106" s="10">
        <v>39</v>
      </c>
      <c r="H106" s="10">
        <v>45</v>
      </c>
      <c r="I106" s="10">
        <v>0</v>
      </c>
      <c r="J106" s="10">
        <v>0</v>
      </c>
    </row>
    <row r="107" spans="1:13">
      <c r="A107" s="1" t="s">
        <v>227</v>
      </c>
      <c r="B107" s="1" t="s">
        <v>290</v>
      </c>
      <c r="C107" s="1">
        <v>2021</v>
      </c>
      <c r="D107" s="1" t="s">
        <v>126</v>
      </c>
      <c r="E107" s="1">
        <v>52</v>
      </c>
      <c r="F107" s="10">
        <v>44</v>
      </c>
      <c r="G107" s="10">
        <v>273</v>
      </c>
      <c r="H107" s="10">
        <v>384</v>
      </c>
      <c r="I107" s="10">
        <v>49</v>
      </c>
      <c r="J107" s="10">
        <v>3000</v>
      </c>
    </row>
    <row r="108" spans="1:13">
      <c r="A108" s="1" t="s">
        <v>227</v>
      </c>
      <c r="B108" s="1" t="s">
        <v>290</v>
      </c>
      <c r="C108" s="1">
        <v>2021</v>
      </c>
      <c r="D108" s="1" t="s">
        <v>127</v>
      </c>
      <c r="E108" s="1">
        <v>53</v>
      </c>
      <c r="F108" s="10">
        <v>1050</v>
      </c>
      <c r="K108" s="10">
        <v>25336</v>
      </c>
      <c r="L108" s="10">
        <v>114168</v>
      </c>
    </row>
    <row r="109" spans="1:13">
      <c r="A109" s="1" t="s">
        <v>227</v>
      </c>
      <c r="B109" s="1" t="s">
        <v>290</v>
      </c>
      <c r="C109" s="1">
        <v>2021</v>
      </c>
      <c r="D109" s="1" t="s">
        <v>128</v>
      </c>
      <c r="E109" s="1">
        <v>54</v>
      </c>
      <c r="F109" s="10">
        <v>309</v>
      </c>
      <c r="K109" s="10">
        <v>46213</v>
      </c>
      <c r="L109" s="10">
        <v>46242</v>
      </c>
      <c r="M109" s="10">
        <v>5340500</v>
      </c>
    </row>
    <row r="110" spans="1:13">
      <c r="A110" s="1" t="s">
        <v>213</v>
      </c>
      <c r="B110" s="1" t="s">
        <v>277</v>
      </c>
      <c r="C110" s="1">
        <v>2021</v>
      </c>
      <c r="D110" s="1" t="s">
        <v>125</v>
      </c>
      <c r="E110" s="1">
        <v>51</v>
      </c>
      <c r="F110" s="10">
        <v>2</v>
      </c>
      <c r="G110" s="10">
        <v>14</v>
      </c>
      <c r="H110" s="10">
        <v>40</v>
      </c>
      <c r="I110" s="10">
        <v>0</v>
      </c>
      <c r="J110" s="10">
        <v>0</v>
      </c>
    </row>
    <row r="111" spans="1:13">
      <c r="A111" s="1" t="s">
        <v>213</v>
      </c>
      <c r="B111" s="1" t="s">
        <v>277</v>
      </c>
      <c r="C111" s="1">
        <v>2021</v>
      </c>
      <c r="D111" s="1" t="s">
        <v>126</v>
      </c>
      <c r="E111" s="1">
        <v>52</v>
      </c>
      <c r="F111" s="10">
        <v>22</v>
      </c>
      <c r="G111" s="10">
        <v>264</v>
      </c>
      <c r="H111" s="10">
        <v>12</v>
      </c>
      <c r="I111" s="10">
        <v>0</v>
      </c>
      <c r="J111" s="10">
        <v>7840</v>
      </c>
    </row>
    <row r="112" spans="1:13">
      <c r="A112" s="1" t="s">
        <v>213</v>
      </c>
      <c r="B112" s="1" t="s">
        <v>277</v>
      </c>
      <c r="C112" s="1">
        <v>2021</v>
      </c>
      <c r="D112" s="1" t="s">
        <v>127</v>
      </c>
      <c r="E112" s="1">
        <v>53</v>
      </c>
      <c r="F112" s="10">
        <v>261</v>
      </c>
      <c r="K112" s="10">
        <v>6263</v>
      </c>
      <c r="L112" s="10">
        <v>36017</v>
      </c>
    </row>
    <row r="113" spans="1:13">
      <c r="A113" s="1" t="s">
        <v>213</v>
      </c>
      <c r="B113" s="1" t="s">
        <v>277</v>
      </c>
      <c r="C113" s="1">
        <v>2021</v>
      </c>
      <c r="D113" s="1" t="s">
        <v>128</v>
      </c>
      <c r="E113" s="1">
        <v>54</v>
      </c>
      <c r="F113" s="10">
        <v>61</v>
      </c>
      <c r="K113" s="10">
        <v>2284</v>
      </c>
      <c r="L113" s="10">
        <v>12865</v>
      </c>
      <c r="M113" s="10">
        <v>1362200</v>
      </c>
    </row>
    <row r="114" spans="1:13">
      <c r="A114" s="1" t="s">
        <v>285</v>
      </c>
      <c r="B114" s="1" t="s">
        <v>283</v>
      </c>
      <c r="C114" s="1">
        <v>2021</v>
      </c>
      <c r="D114" s="1" t="s">
        <v>125</v>
      </c>
      <c r="E114" s="1">
        <v>51</v>
      </c>
      <c r="F114" s="10">
        <v>1</v>
      </c>
      <c r="H114" s="10">
        <v>27</v>
      </c>
    </row>
    <row r="115" spans="1:13">
      <c r="A115" s="1" t="s">
        <v>285</v>
      </c>
      <c r="B115" s="1" t="s">
        <v>283</v>
      </c>
      <c r="C115" s="1">
        <v>2021</v>
      </c>
      <c r="D115" s="1" t="s">
        <v>126</v>
      </c>
      <c r="E115" s="1">
        <v>52</v>
      </c>
      <c r="F115" s="10">
        <v>30</v>
      </c>
      <c r="G115" s="10">
        <v>112</v>
      </c>
      <c r="H115" s="10">
        <v>3</v>
      </c>
      <c r="I115" s="10">
        <v>2</v>
      </c>
      <c r="J115" s="10">
        <v>1353908</v>
      </c>
    </row>
    <row r="116" spans="1:13">
      <c r="A116" s="1" t="s">
        <v>285</v>
      </c>
      <c r="B116" s="1" t="s">
        <v>283</v>
      </c>
      <c r="C116" s="1">
        <v>2021</v>
      </c>
      <c r="D116" s="1" t="s">
        <v>127</v>
      </c>
      <c r="E116" s="1">
        <v>53</v>
      </c>
      <c r="F116" s="10">
        <v>191</v>
      </c>
      <c r="K116" s="10">
        <v>6944</v>
      </c>
      <c r="L116" s="10">
        <v>40784</v>
      </c>
    </row>
    <row r="117" spans="1:13">
      <c r="A117" s="1" t="s">
        <v>285</v>
      </c>
      <c r="B117" s="1" t="s">
        <v>283</v>
      </c>
      <c r="C117" s="1">
        <v>2021</v>
      </c>
      <c r="D117" s="1" t="s">
        <v>128</v>
      </c>
      <c r="E117" s="1">
        <v>54</v>
      </c>
      <c r="F117" s="10">
        <v>87</v>
      </c>
      <c r="K117" s="10">
        <v>5140</v>
      </c>
      <c r="L117" s="10">
        <v>11969</v>
      </c>
      <c r="M117" s="10">
        <v>730199</v>
      </c>
    </row>
    <row r="118" spans="1:13">
      <c r="A118" s="1" t="s">
        <v>187</v>
      </c>
      <c r="B118" s="1" t="s">
        <v>295</v>
      </c>
      <c r="C118" s="1">
        <v>2021</v>
      </c>
      <c r="D118" s="1" t="s">
        <v>125</v>
      </c>
      <c r="E118" s="1">
        <v>51</v>
      </c>
      <c r="F118" s="10">
        <v>2</v>
      </c>
      <c r="G118" s="10">
        <v>16</v>
      </c>
      <c r="H118" s="10">
        <v>15</v>
      </c>
      <c r="I118" s="10">
        <v>0</v>
      </c>
      <c r="J118" s="10">
        <v>0</v>
      </c>
    </row>
    <row r="119" spans="1:13">
      <c r="A119" s="1" t="s">
        <v>187</v>
      </c>
      <c r="B119" s="1" t="s">
        <v>295</v>
      </c>
      <c r="C119" s="1">
        <v>2021</v>
      </c>
      <c r="D119" s="1" t="s">
        <v>126</v>
      </c>
      <c r="E119" s="1">
        <v>52</v>
      </c>
      <c r="F119" s="10">
        <v>28</v>
      </c>
      <c r="G119" s="10">
        <v>186</v>
      </c>
      <c r="H119" s="10">
        <v>64</v>
      </c>
      <c r="I119" s="10">
        <v>14</v>
      </c>
      <c r="J119" s="10">
        <v>7000</v>
      </c>
    </row>
    <row r="120" spans="1:13">
      <c r="A120" s="1" t="s">
        <v>187</v>
      </c>
      <c r="B120" s="1" t="s">
        <v>295</v>
      </c>
      <c r="C120" s="1">
        <v>2021</v>
      </c>
      <c r="D120" s="1" t="s">
        <v>127</v>
      </c>
      <c r="E120" s="1">
        <v>53</v>
      </c>
      <c r="F120" s="10">
        <v>156</v>
      </c>
      <c r="K120" s="10">
        <v>11137</v>
      </c>
      <c r="L120" s="10">
        <v>31415</v>
      </c>
    </row>
    <row r="121" spans="1:13">
      <c r="A121" s="1" t="s">
        <v>187</v>
      </c>
      <c r="B121" s="1" t="s">
        <v>295</v>
      </c>
      <c r="C121" s="1">
        <v>2021</v>
      </c>
      <c r="D121" s="1" t="s">
        <v>128</v>
      </c>
      <c r="E121" s="1">
        <v>54</v>
      </c>
      <c r="F121" s="10">
        <v>78</v>
      </c>
      <c r="K121" s="10">
        <v>2203</v>
      </c>
      <c r="L121" s="10">
        <v>6072</v>
      </c>
      <c r="M121" s="10">
        <v>0</v>
      </c>
    </row>
    <row r="122" spans="1:13">
      <c r="A122" s="1" t="s">
        <v>208</v>
      </c>
      <c r="B122" s="1" t="s">
        <v>296</v>
      </c>
      <c r="C122" s="1">
        <v>2021</v>
      </c>
      <c r="D122" s="1" t="s">
        <v>125</v>
      </c>
      <c r="E122" s="1">
        <v>51</v>
      </c>
      <c r="F122" s="10">
        <v>3</v>
      </c>
      <c r="G122" s="10">
        <v>25</v>
      </c>
      <c r="H122" s="10">
        <v>1527</v>
      </c>
      <c r="I122" s="10">
        <v>35</v>
      </c>
      <c r="J122" s="10">
        <v>9000000</v>
      </c>
    </row>
    <row r="123" spans="1:13">
      <c r="A123" s="1" t="s">
        <v>208</v>
      </c>
      <c r="B123" s="1" t="s">
        <v>296</v>
      </c>
      <c r="C123" s="1">
        <v>2021</v>
      </c>
      <c r="D123" s="1" t="s">
        <v>126</v>
      </c>
      <c r="E123" s="1">
        <v>52</v>
      </c>
      <c r="F123" s="10">
        <v>211</v>
      </c>
      <c r="G123" s="10">
        <v>5383</v>
      </c>
      <c r="H123" s="10">
        <v>1527</v>
      </c>
      <c r="I123" s="10">
        <v>576</v>
      </c>
      <c r="J123" s="10">
        <v>919898</v>
      </c>
    </row>
    <row r="124" spans="1:13">
      <c r="A124" s="1" t="s">
        <v>208</v>
      </c>
      <c r="B124" s="1" t="s">
        <v>296</v>
      </c>
      <c r="C124" s="1">
        <v>2021</v>
      </c>
      <c r="D124" s="1" t="s">
        <v>127</v>
      </c>
      <c r="E124" s="1">
        <v>53</v>
      </c>
      <c r="F124" s="10">
        <v>1010</v>
      </c>
      <c r="K124" s="10">
        <v>20283</v>
      </c>
      <c r="L124" s="10">
        <v>319656</v>
      </c>
    </row>
    <row r="125" spans="1:13">
      <c r="A125" s="1" t="s">
        <v>208</v>
      </c>
      <c r="B125" s="1" t="s">
        <v>296</v>
      </c>
      <c r="C125" s="1">
        <v>2021</v>
      </c>
      <c r="D125" s="1" t="s">
        <v>128</v>
      </c>
      <c r="E125" s="1">
        <v>54</v>
      </c>
      <c r="F125" s="10">
        <v>129</v>
      </c>
      <c r="K125" s="10">
        <v>4106</v>
      </c>
      <c r="L125" s="10">
        <v>50914</v>
      </c>
      <c r="M125" s="10">
        <v>97263</v>
      </c>
    </row>
    <row r="126" spans="1:13">
      <c r="A126" s="1" t="s">
        <v>225</v>
      </c>
      <c r="B126" s="1" t="s">
        <v>290</v>
      </c>
      <c r="C126" s="1">
        <v>2021</v>
      </c>
      <c r="D126" s="1" t="s">
        <v>125</v>
      </c>
      <c r="E126" s="1">
        <v>51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</row>
    <row r="127" spans="1:13">
      <c r="A127" s="1" t="s">
        <v>225</v>
      </c>
      <c r="B127" s="1" t="s">
        <v>290</v>
      </c>
      <c r="C127" s="1">
        <v>2021</v>
      </c>
      <c r="D127" s="1" t="s">
        <v>126</v>
      </c>
      <c r="E127" s="1">
        <v>52</v>
      </c>
      <c r="F127" s="10">
        <v>40</v>
      </c>
      <c r="G127" s="10">
        <v>444</v>
      </c>
      <c r="H127" s="10">
        <v>16</v>
      </c>
      <c r="I127" s="10">
        <v>4</v>
      </c>
      <c r="J127" s="10">
        <v>31000</v>
      </c>
    </row>
    <row r="128" spans="1:13">
      <c r="A128" s="1" t="s">
        <v>225</v>
      </c>
      <c r="B128" s="1" t="s">
        <v>290</v>
      </c>
      <c r="C128" s="1">
        <v>2021</v>
      </c>
      <c r="D128" s="1" t="s">
        <v>127</v>
      </c>
      <c r="E128" s="1">
        <v>53</v>
      </c>
      <c r="F128" s="10">
        <v>225</v>
      </c>
      <c r="K128" s="10">
        <v>10009</v>
      </c>
      <c r="L128" s="10">
        <v>45044</v>
      </c>
    </row>
    <row r="129" spans="1:13">
      <c r="A129" s="1" t="s">
        <v>225</v>
      </c>
      <c r="B129" s="1" t="s">
        <v>290</v>
      </c>
      <c r="C129" s="1">
        <v>2021</v>
      </c>
      <c r="D129" s="1" t="s">
        <v>128</v>
      </c>
      <c r="E129" s="1">
        <v>54</v>
      </c>
      <c r="F129" s="10">
        <v>32</v>
      </c>
      <c r="K129" s="10">
        <v>1546</v>
      </c>
      <c r="L129" s="10">
        <v>7053</v>
      </c>
      <c r="M129" s="10">
        <v>0</v>
      </c>
    </row>
    <row r="130" spans="1:13">
      <c r="A130" s="1" t="s">
        <v>299</v>
      </c>
      <c r="B130" s="1" t="s">
        <v>296</v>
      </c>
      <c r="C130" s="1">
        <v>2021</v>
      </c>
      <c r="D130" s="1" t="s">
        <v>125</v>
      </c>
      <c r="E130" s="1">
        <v>51</v>
      </c>
      <c r="F130" s="10">
        <v>1</v>
      </c>
      <c r="G130" s="10">
        <v>25</v>
      </c>
      <c r="H130" s="10">
        <v>2</v>
      </c>
      <c r="I130" s="10">
        <v>0</v>
      </c>
      <c r="J130" s="10">
        <v>0</v>
      </c>
    </row>
    <row r="131" spans="1:13">
      <c r="A131" s="1" t="s">
        <v>299</v>
      </c>
      <c r="B131" s="1" t="s">
        <v>296</v>
      </c>
      <c r="C131" s="1">
        <v>2021</v>
      </c>
      <c r="D131" s="1" t="s">
        <v>126</v>
      </c>
      <c r="E131" s="1">
        <v>52</v>
      </c>
      <c r="F131" s="10">
        <v>20</v>
      </c>
      <c r="G131" s="10">
        <v>214</v>
      </c>
      <c r="H131" s="10">
        <v>16</v>
      </c>
      <c r="I131" s="10">
        <v>1</v>
      </c>
      <c r="J131" s="10">
        <v>155500</v>
      </c>
    </row>
    <row r="132" spans="1:13">
      <c r="A132" s="1" t="s">
        <v>299</v>
      </c>
      <c r="B132" s="1" t="s">
        <v>296</v>
      </c>
      <c r="C132" s="1">
        <v>2021</v>
      </c>
      <c r="D132" s="1" t="s">
        <v>127</v>
      </c>
      <c r="E132" s="1">
        <v>53</v>
      </c>
      <c r="F132" s="10">
        <v>389</v>
      </c>
      <c r="K132" s="10">
        <v>6953</v>
      </c>
      <c r="L132" s="10">
        <v>50753</v>
      </c>
    </row>
    <row r="133" spans="1:13">
      <c r="A133" s="1" t="s">
        <v>299</v>
      </c>
      <c r="B133" s="1" t="s">
        <v>296</v>
      </c>
      <c r="C133" s="1">
        <v>2021</v>
      </c>
      <c r="D133" s="1" t="s">
        <v>128</v>
      </c>
      <c r="E133" s="1">
        <v>54</v>
      </c>
      <c r="F133" s="10">
        <v>71</v>
      </c>
      <c r="K133" s="10">
        <v>3229</v>
      </c>
      <c r="L133" s="10">
        <v>12470</v>
      </c>
      <c r="M133" s="10">
        <v>500000</v>
      </c>
    </row>
    <row r="134" spans="1:13">
      <c r="A134" s="1" t="s">
        <v>220</v>
      </c>
      <c r="B134" s="1" t="s">
        <v>294</v>
      </c>
      <c r="C134" s="1">
        <v>2021</v>
      </c>
      <c r="D134" s="1" t="s">
        <v>125</v>
      </c>
      <c r="E134" s="1">
        <v>51</v>
      </c>
      <c r="F134" s="10">
        <v>2</v>
      </c>
      <c r="G134" s="10">
        <v>14</v>
      </c>
      <c r="H134" s="10">
        <v>43</v>
      </c>
      <c r="I134" s="10">
        <v>0</v>
      </c>
      <c r="J134" s="10">
        <v>0</v>
      </c>
    </row>
    <row r="135" spans="1:13">
      <c r="A135" s="1" t="s">
        <v>220</v>
      </c>
      <c r="B135" s="1" t="s">
        <v>294</v>
      </c>
      <c r="C135" s="1">
        <v>2021</v>
      </c>
      <c r="D135" s="1" t="s">
        <v>126</v>
      </c>
      <c r="E135" s="1">
        <v>52</v>
      </c>
      <c r="F135" s="10">
        <v>26</v>
      </c>
      <c r="G135" s="10">
        <v>357</v>
      </c>
      <c r="H135" s="10">
        <v>66</v>
      </c>
      <c r="I135" s="10">
        <v>64</v>
      </c>
      <c r="J135" s="10">
        <v>133500</v>
      </c>
    </row>
    <row r="136" spans="1:13">
      <c r="A136" s="1" t="s">
        <v>220</v>
      </c>
      <c r="B136" s="1" t="s">
        <v>294</v>
      </c>
      <c r="C136" s="1">
        <v>2021</v>
      </c>
      <c r="D136" s="1" t="s">
        <v>127</v>
      </c>
      <c r="E136" s="1">
        <v>53</v>
      </c>
      <c r="F136" s="10">
        <v>329</v>
      </c>
      <c r="K136" s="10">
        <v>11200</v>
      </c>
      <c r="L136" s="10">
        <v>79896</v>
      </c>
    </row>
    <row r="137" spans="1:13">
      <c r="A137" s="1" t="s">
        <v>220</v>
      </c>
      <c r="B137" s="1" t="s">
        <v>294</v>
      </c>
      <c r="C137" s="1">
        <v>2021</v>
      </c>
      <c r="D137" s="1" t="s">
        <v>128</v>
      </c>
      <c r="E137" s="1">
        <v>54</v>
      </c>
      <c r="F137" s="10">
        <v>42</v>
      </c>
      <c r="K137" s="10">
        <v>1455</v>
      </c>
      <c r="L137" s="10">
        <v>35954</v>
      </c>
      <c r="M137" s="10">
        <v>0</v>
      </c>
    </row>
    <row r="138" spans="1:13">
      <c r="A138" s="1" t="s">
        <v>188</v>
      </c>
      <c r="B138" s="1" t="s">
        <v>295</v>
      </c>
      <c r="C138" s="1">
        <v>2021</v>
      </c>
      <c r="D138" s="1" t="s">
        <v>125</v>
      </c>
      <c r="E138" s="1">
        <v>51</v>
      </c>
      <c r="F138" s="10">
        <v>5</v>
      </c>
      <c r="G138" s="10">
        <v>77</v>
      </c>
      <c r="H138" s="10">
        <v>48</v>
      </c>
      <c r="I138" s="10">
        <v>14</v>
      </c>
      <c r="J138" s="10">
        <v>489850</v>
      </c>
    </row>
    <row r="139" spans="1:13">
      <c r="A139" s="1" t="s">
        <v>188</v>
      </c>
      <c r="B139" s="1" t="s">
        <v>295</v>
      </c>
      <c r="C139" s="1">
        <v>2021</v>
      </c>
      <c r="D139" s="1" t="s">
        <v>126</v>
      </c>
      <c r="E139" s="1">
        <v>52</v>
      </c>
      <c r="F139" s="10">
        <v>37</v>
      </c>
      <c r="G139" s="10">
        <v>244</v>
      </c>
      <c r="H139" s="10">
        <v>42</v>
      </c>
      <c r="I139" s="10">
        <v>28</v>
      </c>
      <c r="J139" s="10">
        <v>42154</v>
      </c>
    </row>
    <row r="140" spans="1:13">
      <c r="A140" s="1" t="s">
        <v>188</v>
      </c>
      <c r="B140" s="1" t="s">
        <v>295</v>
      </c>
      <c r="C140" s="1">
        <v>2021</v>
      </c>
      <c r="D140" s="1" t="s">
        <v>127</v>
      </c>
      <c r="E140" s="1">
        <v>53</v>
      </c>
      <c r="F140" s="10">
        <v>576</v>
      </c>
      <c r="K140" s="10">
        <v>5354</v>
      </c>
      <c r="L140" s="10">
        <v>23021</v>
      </c>
    </row>
    <row r="141" spans="1:13">
      <c r="A141" s="1" t="s">
        <v>188</v>
      </c>
      <c r="B141" s="1" t="s">
        <v>295</v>
      </c>
      <c r="C141" s="1">
        <v>2021</v>
      </c>
      <c r="D141" s="1" t="s">
        <v>128</v>
      </c>
      <c r="E141" s="1">
        <v>54</v>
      </c>
      <c r="F141" s="10">
        <v>72</v>
      </c>
      <c r="K141" s="10">
        <v>3912</v>
      </c>
      <c r="L141" s="10">
        <v>30620</v>
      </c>
      <c r="M141" s="10">
        <v>895497</v>
      </c>
    </row>
    <row r="142" spans="1:13">
      <c r="A142" s="1" t="s">
        <v>201</v>
      </c>
      <c r="B142" s="1" t="s">
        <v>283</v>
      </c>
      <c r="C142" s="1">
        <v>2021</v>
      </c>
      <c r="D142" s="1" t="s">
        <v>125</v>
      </c>
      <c r="E142" s="1">
        <v>51</v>
      </c>
      <c r="F142" s="10">
        <v>4</v>
      </c>
      <c r="G142" s="10">
        <v>58</v>
      </c>
      <c r="H142" s="10">
        <v>24</v>
      </c>
      <c r="I142" s="10">
        <v>21</v>
      </c>
      <c r="J142" s="10">
        <v>0</v>
      </c>
    </row>
    <row r="143" spans="1:13">
      <c r="A143" s="1" t="s">
        <v>201</v>
      </c>
      <c r="B143" s="1" t="s">
        <v>283</v>
      </c>
      <c r="C143" s="1">
        <v>2021</v>
      </c>
      <c r="D143" s="1" t="s">
        <v>126</v>
      </c>
      <c r="E143" s="1">
        <v>52</v>
      </c>
      <c r="F143" s="10">
        <v>118</v>
      </c>
      <c r="G143" s="10">
        <v>1507</v>
      </c>
      <c r="H143" s="10">
        <v>22</v>
      </c>
      <c r="I143" s="10">
        <v>135</v>
      </c>
      <c r="J143" s="10">
        <v>325030</v>
      </c>
    </row>
    <row r="144" spans="1:13">
      <c r="A144" s="1" t="s">
        <v>201</v>
      </c>
      <c r="B144" s="1" t="s">
        <v>283</v>
      </c>
      <c r="C144" s="1">
        <v>2021</v>
      </c>
      <c r="D144" s="1" t="s">
        <v>127</v>
      </c>
      <c r="E144" s="1">
        <v>53</v>
      </c>
      <c r="F144" s="10">
        <v>355</v>
      </c>
      <c r="K144" s="10">
        <v>9142</v>
      </c>
      <c r="L144" s="10">
        <v>103706</v>
      </c>
    </row>
    <row r="145" spans="1:13">
      <c r="A145" s="1" t="s">
        <v>201</v>
      </c>
      <c r="B145" s="1" t="s">
        <v>283</v>
      </c>
      <c r="C145" s="1">
        <v>2021</v>
      </c>
      <c r="D145" s="1" t="s">
        <v>128</v>
      </c>
      <c r="E145" s="1">
        <v>54</v>
      </c>
      <c r="F145" s="10">
        <v>46</v>
      </c>
      <c r="K145" s="10">
        <v>1958</v>
      </c>
      <c r="L145" s="10">
        <v>11484</v>
      </c>
      <c r="M145" s="10">
        <v>0</v>
      </c>
    </row>
    <row r="146" spans="1:13">
      <c r="A146" s="1" t="s">
        <v>189</v>
      </c>
      <c r="B146" s="1" t="s">
        <v>295</v>
      </c>
      <c r="C146" s="1">
        <v>2021</v>
      </c>
      <c r="D146" s="1" t="s">
        <v>125</v>
      </c>
      <c r="E146" s="1">
        <v>51</v>
      </c>
      <c r="F146" s="10">
        <v>3</v>
      </c>
      <c r="G146" s="10">
        <v>25</v>
      </c>
      <c r="H146" s="10">
        <v>42</v>
      </c>
      <c r="I146" s="10">
        <v>14</v>
      </c>
    </row>
    <row r="147" spans="1:13">
      <c r="A147" s="1" t="s">
        <v>189</v>
      </c>
      <c r="B147" s="1" t="s">
        <v>295</v>
      </c>
      <c r="C147" s="1">
        <v>2021</v>
      </c>
      <c r="D147" s="1" t="s">
        <v>126</v>
      </c>
      <c r="E147" s="1">
        <v>52</v>
      </c>
      <c r="F147" s="10">
        <v>26</v>
      </c>
      <c r="G147" s="10">
        <v>232</v>
      </c>
      <c r="H147" s="10">
        <v>263</v>
      </c>
      <c r="I147" s="10">
        <v>45</v>
      </c>
      <c r="J147" s="10">
        <v>129950</v>
      </c>
    </row>
    <row r="148" spans="1:13">
      <c r="A148" s="1" t="s">
        <v>189</v>
      </c>
      <c r="B148" s="1" t="s">
        <v>295</v>
      </c>
      <c r="C148" s="1">
        <v>2021</v>
      </c>
      <c r="D148" s="1" t="s">
        <v>127</v>
      </c>
      <c r="E148" s="1">
        <v>53</v>
      </c>
      <c r="F148" s="10">
        <v>243</v>
      </c>
      <c r="K148" s="10">
        <v>27725</v>
      </c>
      <c r="L148" s="10">
        <v>54270</v>
      </c>
    </row>
    <row r="149" spans="1:13">
      <c r="A149" s="1" t="s">
        <v>189</v>
      </c>
      <c r="B149" s="1" t="s">
        <v>295</v>
      </c>
      <c r="C149" s="1">
        <v>2021</v>
      </c>
      <c r="D149" s="1" t="s">
        <v>128</v>
      </c>
      <c r="E149" s="1">
        <v>54</v>
      </c>
      <c r="F149" s="10">
        <v>64</v>
      </c>
      <c r="K149" s="10">
        <v>12700</v>
      </c>
      <c r="L149" s="10">
        <v>26695</v>
      </c>
      <c r="M149" s="10">
        <v>50000</v>
      </c>
    </row>
    <row r="150" spans="1:13">
      <c r="A150" s="1" t="s">
        <v>234</v>
      </c>
      <c r="B150" s="1" t="s">
        <v>274</v>
      </c>
      <c r="C150" s="1">
        <v>2021</v>
      </c>
      <c r="D150" s="1" t="s">
        <v>125</v>
      </c>
      <c r="E150" s="1">
        <v>51</v>
      </c>
      <c r="F150" s="10">
        <v>3</v>
      </c>
      <c r="G150" s="10">
        <v>16</v>
      </c>
      <c r="H150" s="10">
        <v>40</v>
      </c>
      <c r="I150" s="10">
        <v>16</v>
      </c>
      <c r="J150" s="10">
        <v>600000</v>
      </c>
    </row>
    <row r="151" spans="1:13">
      <c r="A151" s="1" t="s">
        <v>234</v>
      </c>
      <c r="B151" s="1" t="s">
        <v>274</v>
      </c>
      <c r="C151" s="1">
        <v>2021</v>
      </c>
      <c r="D151" s="1" t="s">
        <v>126</v>
      </c>
      <c r="E151" s="1">
        <v>52</v>
      </c>
      <c r="F151" s="10">
        <v>5</v>
      </c>
      <c r="G151" s="10">
        <v>66</v>
      </c>
      <c r="H151" s="10">
        <v>13</v>
      </c>
      <c r="I151" s="10">
        <v>0</v>
      </c>
      <c r="J151" s="10">
        <v>10000</v>
      </c>
    </row>
    <row r="152" spans="1:13">
      <c r="A152" s="1" t="s">
        <v>234</v>
      </c>
      <c r="B152" s="1" t="s">
        <v>274</v>
      </c>
      <c r="C152" s="1">
        <v>2021</v>
      </c>
      <c r="D152" s="1" t="s">
        <v>127</v>
      </c>
      <c r="E152" s="1">
        <v>53</v>
      </c>
      <c r="F152" s="10">
        <v>33</v>
      </c>
      <c r="K152" s="10">
        <v>899</v>
      </c>
      <c r="L152" s="10">
        <v>4004</v>
      </c>
    </row>
    <row r="153" spans="1:13">
      <c r="A153" s="1" t="s">
        <v>234</v>
      </c>
      <c r="B153" s="1" t="s">
        <v>274</v>
      </c>
      <c r="C153" s="1">
        <v>2021</v>
      </c>
      <c r="D153" s="1" t="s">
        <v>128</v>
      </c>
      <c r="E153" s="1">
        <v>54</v>
      </c>
      <c r="F153" s="10">
        <v>42</v>
      </c>
      <c r="K153" s="10">
        <v>976</v>
      </c>
      <c r="L153" s="10">
        <v>4614</v>
      </c>
      <c r="M153" s="10">
        <v>0</v>
      </c>
    </row>
    <row r="154" spans="1:13">
      <c r="A154" s="1" t="s">
        <v>279</v>
      </c>
      <c r="B154" s="1" t="s">
        <v>277</v>
      </c>
      <c r="C154" s="1">
        <v>2021</v>
      </c>
      <c r="D154" s="1" t="s">
        <v>125</v>
      </c>
      <c r="E154" s="1">
        <v>51</v>
      </c>
      <c r="F154" s="10">
        <v>3</v>
      </c>
      <c r="G154" s="10">
        <v>12</v>
      </c>
      <c r="H154" s="10">
        <v>34</v>
      </c>
      <c r="I154" s="10">
        <v>10</v>
      </c>
      <c r="J154" s="10">
        <v>6000</v>
      </c>
    </row>
    <row r="155" spans="1:13">
      <c r="A155" s="1" t="s">
        <v>279</v>
      </c>
      <c r="B155" s="1" t="s">
        <v>277</v>
      </c>
      <c r="C155" s="1">
        <v>2021</v>
      </c>
      <c r="D155" s="1" t="s">
        <v>126</v>
      </c>
      <c r="E155" s="1">
        <v>52</v>
      </c>
      <c r="F155" s="10">
        <v>35</v>
      </c>
      <c r="G155" s="10">
        <v>188</v>
      </c>
      <c r="H155" s="10">
        <v>120</v>
      </c>
      <c r="I155" s="10">
        <v>39</v>
      </c>
      <c r="J155" s="10">
        <v>10000</v>
      </c>
    </row>
    <row r="156" spans="1:13">
      <c r="A156" s="1" t="s">
        <v>279</v>
      </c>
      <c r="B156" s="1" t="s">
        <v>277</v>
      </c>
      <c r="C156" s="1">
        <v>2021</v>
      </c>
      <c r="D156" s="1" t="s">
        <v>127</v>
      </c>
      <c r="E156" s="1">
        <v>53</v>
      </c>
      <c r="F156" s="10">
        <v>275</v>
      </c>
      <c r="K156" s="10">
        <v>30962</v>
      </c>
      <c r="L156" s="10">
        <v>45680</v>
      </c>
    </row>
    <row r="157" spans="1:13">
      <c r="A157" s="1" t="s">
        <v>279</v>
      </c>
      <c r="B157" s="1" t="s">
        <v>277</v>
      </c>
      <c r="C157" s="1">
        <v>2021</v>
      </c>
      <c r="D157" s="1" t="s">
        <v>128</v>
      </c>
      <c r="E157" s="1">
        <v>54</v>
      </c>
      <c r="F157" s="10">
        <v>64</v>
      </c>
      <c r="K157" s="10">
        <v>4202</v>
      </c>
      <c r="L157" s="10">
        <v>15650</v>
      </c>
      <c r="M157" s="10">
        <v>856688</v>
      </c>
    </row>
    <row r="158" spans="1:13">
      <c r="A158" s="1" t="s">
        <v>280</v>
      </c>
      <c r="B158" s="1" t="s">
        <v>277</v>
      </c>
      <c r="C158" s="1">
        <v>2021</v>
      </c>
      <c r="D158" s="1" t="s">
        <v>125</v>
      </c>
      <c r="E158" s="1">
        <v>51</v>
      </c>
      <c r="F158" s="10">
        <v>4</v>
      </c>
      <c r="G158" s="10">
        <v>68</v>
      </c>
      <c r="H158" s="10">
        <v>48</v>
      </c>
      <c r="I158" s="10">
        <v>2</v>
      </c>
      <c r="J158" s="10">
        <v>0</v>
      </c>
    </row>
    <row r="159" spans="1:13">
      <c r="A159" s="1" t="s">
        <v>280</v>
      </c>
      <c r="B159" s="1" t="s">
        <v>277</v>
      </c>
      <c r="C159" s="1">
        <v>2021</v>
      </c>
      <c r="D159" s="1" t="s">
        <v>126</v>
      </c>
      <c r="E159" s="1">
        <v>52</v>
      </c>
      <c r="F159" s="10">
        <v>66</v>
      </c>
      <c r="G159" s="10">
        <v>153</v>
      </c>
      <c r="H159" s="10">
        <v>264</v>
      </c>
      <c r="I159" s="10">
        <v>100000</v>
      </c>
      <c r="J159" s="10">
        <v>125000</v>
      </c>
    </row>
    <row r="160" spans="1:13">
      <c r="A160" s="1" t="s">
        <v>280</v>
      </c>
      <c r="B160" s="1" t="s">
        <v>277</v>
      </c>
      <c r="C160" s="1">
        <v>2021</v>
      </c>
      <c r="D160" s="1" t="s">
        <v>127</v>
      </c>
      <c r="E160" s="1">
        <v>53</v>
      </c>
      <c r="F160" s="10">
        <v>343</v>
      </c>
      <c r="K160" s="10">
        <v>25630</v>
      </c>
      <c r="L160" s="10">
        <v>25630</v>
      </c>
    </row>
    <row r="161" spans="1:13">
      <c r="A161" s="1" t="s">
        <v>280</v>
      </c>
      <c r="B161" s="1" t="s">
        <v>277</v>
      </c>
      <c r="C161" s="1">
        <v>2021</v>
      </c>
      <c r="D161" s="1" t="s">
        <v>128</v>
      </c>
      <c r="E161" s="1">
        <v>54</v>
      </c>
      <c r="F161" s="10">
        <v>10</v>
      </c>
      <c r="K161" s="10">
        <v>8264</v>
      </c>
      <c r="L161" s="10">
        <v>16128</v>
      </c>
      <c r="M161" s="10">
        <v>9087350</v>
      </c>
    </row>
    <row r="162" spans="1:13">
      <c r="A162" s="1" t="s">
        <v>272</v>
      </c>
      <c r="B162" s="1" t="s">
        <v>295</v>
      </c>
      <c r="C162" s="1">
        <v>2021</v>
      </c>
      <c r="D162" s="1" t="s">
        <v>125</v>
      </c>
      <c r="E162" s="1">
        <v>51</v>
      </c>
      <c r="F162" s="10">
        <v>19</v>
      </c>
      <c r="G162" s="10">
        <v>1500</v>
      </c>
      <c r="I162" s="10">
        <v>0</v>
      </c>
      <c r="J162" s="10">
        <v>0</v>
      </c>
    </row>
    <row r="163" spans="1:13">
      <c r="A163" s="1" t="s">
        <v>272</v>
      </c>
      <c r="B163" s="1" t="s">
        <v>295</v>
      </c>
      <c r="C163" s="1">
        <v>2021</v>
      </c>
      <c r="D163" s="1" t="s">
        <v>126</v>
      </c>
      <c r="E163" s="1">
        <v>52</v>
      </c>
      <c r="F163" s="10">
        <v>146</v>
      </c>
      <c r="G163" s="10">
        <v>2000</v>
      </c>
      <c r="H163" s="10">
        <v>0</v>
      </c>
      <c r="I163" s="10">
        <v>0</v>
      </c>
      <c r="J163" s="10">
        <v>0</v>
      </c>
    </row>
    <row r="164" spans="1:13">
      <c r="A164" s="1" t="s">
        <v>272</v>
      </c>
      <c r="B164" s="1" t="s">
        <v>295</v>
      </c>
      <c r="C164" s="1">
        <v>2021</v>
      </c>
      <c r="D164" s="1" t="s">
        <v>127</v>
      </c>
      <c r="E164" s="1">
        <v>53</v>
      </c>
      <c r="F164" s="10">
        <v>616</v>
      </c>
      <c r="K164" s="10">
        <v>42000</v>
      </c>
      <c r="L164" s="10">
        <v>435100</v>
      </c>
    </row>
    <row r="165" spans="1:13">
      <c r="A165" s="1" t="s">
        <v>272</v>
      </c>
      <c r="B165" s="1" t="s">
        <v>295</v>
      </c>
      <c r="C165" s="1">
        <v>2021</v>
      </c>
      <c r="D165" s="1" t="s">
        <v>128</v>
      </c>
      <c r="E165" s="1">
        <v>54</v>
      </c>
      <c r="F165" s="10">
        <v>122</v>
      </c>
      <c r="K165" s="10">
        <v>71010</v>
      </c>
      <c r="L165" s="10">
        <v>251000</v>
      </c>
      <c r="M165" s="10">
        <v>0</v>
      </c>
    </row>
    <row r="166" spans="1:13">
      <c r="A166" s="1" t="s">
        <v>190</v>
      </c>
      <c r="B166" s="1" t="s">
        <v>295</v>
      </c>
      <c r="C166" s="1">
        <v>2021</v>
      </c>
      <c r="D166" s="1" t="s">
        <v>125</v>
      </c>
      <c r="E166" s="1">
        <v>51</v>
      </c>
      <c r="F166" s="10">
        <v>1</v>
      </c>
      <c r="G166" s="10">
        <v>0</v>
      </c>
      <c r="H166" s="10">
        <v>60</v>
      </c>
      <c r="I166" s="10">
        <v>14</v>
      </c>
      <c r="J166" s="10">
        <v>0</v>
      </c>
    </row>
    <row r="167" spans="1:13">
      <c r="A167" s="1" t="s">
        <v>190</v>
      </c>
      <c r="B167" s="1" t="s">
        <v>295</v>
      </c>
      <c r="C167" s="1">
        <v>2021</v>
      </c>
      <c r="D167" s="1" t="s">
        <v>126</v>
      </c>
      <c r="E167" s="1">
        <v>52</v>
      </c>
      <c r="F167" s="10">
        <v>88</v>
      </c>
      <c r="G167" s="10">
        <v>1314</v>
      </c>
      <c r="H167" s="10">
        <v>834</v>
      </c>
      <c r="I167" s="10">
        <v>824</v>
      </c>
      <c r="J167" s="10">
        <v>0</v>
      </c>
    </row>
    <row r="168" spans="1:13">
      <c r="A168" s="1" t="s">
        <v>190</v>
      </c>
      <c r="B168" s="1" t="s">
        <v>295</v>
      </c>
      <c r="C168" s="1">
        <v>2021</v>
      </c>
      <c r="D168" s="1" t="s">
        <v>127</v>
      </c>
      <c r="E168" s="1">
        <v>53</v>
      </c>
      <c r="F168" s="10">
        <v>606</v>
      </c>
      <c r="K168" s="10">
        <v>38532</v>
      </c>
      <c r="L168" s="10">
        <v>566326</v>
      </c>
    </row>
    <row r="169" spans="1:13">
      <c r="A169" s="1" t="s">
        <v>190</v>
      </c>
      <c r="B169" s="1" t="s">
        <v>295</v>
      </c>
      <c r="C169" s="1">
        <v>2021</v>
      </c>
      <c r="D169" s="1" t="s">
        <v>128</v>
      </c>
      <c r="E169" s="1">
        <v>54</v>
      </c>
      <c r="F169" s="10">
        <v>119</v>
      </c>
      <c r="K169" s="10">
        <v>15053</v>
      </c>
      <c r="L169" s="10">
        <v>129955</v>
      </c>
      <c r="M169" s="10">
        <v>0</v>
      </c>
    </row>
    <row r="170" spans="1:13">
      <c r="A170" s="1" t="s">
        <v>202</v>
      </c>
      <c r="B170" s="1" t="s">
        <v>283</v>
      </c>
      <c r="C170" s="1">
        <v>2021</v>
      </c>
      <c r="D170" s="1" t="s">
        <v>125</v>
      </c>
      <c r="E170" s="1">
        <v>51</v>
      </c>
      <c r="F170" s="10">
        <v>2</v>
      </c>
      <c r="G170" s="10">
        <v>25</v>
      </c>
      <c r="H170" s="10">
        <v>25</v>
      </c>
    </row>
    <row r="171" spans="1:13">
      <c r="A171" s="1" t="s">
        <v>202</v>
      </c>
      <c r="B171" s="1" t="s">
        <v>283</v>
      </c>
      <c r="C171" s="1">
        <v>2021</v>
      </c>
      <c r="D171" s="1" t="s">
        <v>126</v>
      </c>
      <c r="E171" s="1">
        <v>52</v>
      </c>
      <c r="F171" s="10">
        <v>21</v>
      </c>
      <c r="G171" s="10">
        <v>250</v>
      </c>
      <c r="H171" s="10">
        <v>31</v>
      </c>
      <c r="I171" s="10">
        <v>61</v>
      </c>
    </row>
    <row r="172" spans="1:13">
      <c r="A172" s="1" t="s">
        <v>202</v>
      </c>
      <c r="B172" s="1" t="s">
        <v>283</v>
      </c>
      <c r="C172" s="1">
        <v>2021</v>
      </c>
      <c r="D172" s="1" t="s">
        <v>127</v>
      </c>
      <c r="E172" s="1">
        <v>53</v>
      </c>
      <c r="F172" s="10">
        <v>61</v>
      </c>
      <c r="K172" s="10">
        <v>2964</v>
      </c>
      <c r="L172" s="10">
        <v>20464</v>
      </c>
    </row>
    <row r="173" spans="1:13">
      <c r="A173" s="1" t="s">
        <v>202</v>
      </c>
      <c r="B173" s="1" t="s">
        <v>283</v>
      </c>
      <c r="C173" s="1">
        <v>2021</v>
      </c>
      <c r="D173" s="1" t="s">
        <v>128</v>
      </c>
      <c r="E173" s="1">
        <v>54</v>
      </c>
      <c r="F173" s="10">
        <v>21</v>
      </c>
      <c r="K173" s="10">
        <v>1812</v>
      </c>
      <c r="L173" s="10">
        <v>5717</v>
      </c>
      <c r="M173" s="10">
        <v>107573</v>
      </c>
    </row>
    <row r="174" spans="1:13">
      <c r="A174" s="1" t="s">
        <v>238</v>
      </c>
      <c r="B174" s="1" t="s">
        <v>283</v>
      </c>
      <c r="C174" s="1">
        <v>2021</v>
      </c>
      <c r="D174" s="1" t="s">
        <v>125</v>
      </c>
      <c r="E174" s="1">
        <v>51</v>
      </c>
      <c r="F174" s="10">
        <v>4</v>
      </c>
      <c r="G174" s="10">
        <v>32</v>
      </c>
      <c r="H174" s="10">
        <v>18</v>
      </c>
      <c r="I174" s="10">
        <v>7</v>
      </c>
      <c r="J174" s="10">
        <v>42098</v>
      </c>
    </row>
    <row r="175" spans="1:13">
      <c r="A175" s="1" t="s">
        <v>238</v>
      </c>
      <c r="B175" s="1" t="s">
        <v>283</v>
      </c>
      <c r="C175" s="1">
        <v>2021</v>
      </c>
      <c r="D175" s="1" t="s">
        <v>126</v>
      </c>
      <c r="E175" s="1">
        <v>52</v>
      </c>
      <c r="F175" s="10">
        <v>2</v>
      </c>
      <c r="G175" s="10">
        <v>0</v>
      </c>
      <c r="H175" s="10">
        <v>18</v>
      </c>
      <c r="I175" s="10">
        <v>18</v>
      </c>
      <c r="J175" s="10">
        <v>87500</v>
      </c>
    </row>
    <row r="176" spans="1:13">
      <c r="A176" s="1" t="s">
        <v>238</v>
      </c>
      <c r="B176" s="1" t="s">
        <v>283</v>
      </c>
      <c r="C176" s="1">
        <v>2021</v>
      </c>
      <c r="D176" s="1" t="s">
        <v>127</v>
      </c>
      <c r="E176" s="1">
        <v>53</v>
      </c>
      <c r="F176" s="10">
        <v>23</v>
      </c>
      <c r="K176" s="10">
        <v>345</v>
      </c>
      <c r="L176" s="10">
        <v>6440</v>
      </c>
    </row>
    <row r="177" spans="1:13">
      <c r="A177" s="1" t="s">
        <v>238</v>
      </c>
      <c r="B177" s="1" t="s">
        <v>283</v>
      </c>
      <c r="C177" s="1">
        <v>2021</v>
      </c>
      <c r="D177" s="1" t="s">
        <v>128</v>
      </c>
      <c r="E177" s="1">
        <v>54</v>
      </c>
      <c r="F177" s="10">
        <v>5</v>
      </c>
      <c r="K177" s="10">
        <v>105</v>
      </c>
      <c r="L177" s="10">
        <v>1137</v>
      </c>
      <c r="M177" s="10">
        <v>0</v>
      </c>
    </row>
    <row r="178" spans="1:13">
      <c r="A178" s="1" t="s">
        <v>214</v>
      </c>
      <c r="B178" s="1" t="s">
        <v>277</v>
      </c>
      <c r="C178" s="1">
        <v>2021</v>
      </c>
      <c r="D178" s="1" t="s">
        <v>125</v>
      </c>
      <c r="E178" s="1">
        <v>51</v>
      </c>
      <c r="F178" s="10">
        <v>3</v>
      </c>
      <c r="G178" s="10">
        <v>16</v>
      </c>
      <c r="H178" s="10">
        <v>78</v>
      </c>
      <c r="I178" s="10">
        <v>14</v>
      </c>
      <c r="J178" s="10">
        <v>400000</v>
      </c>
    </row>
    <row r="179" spans="1:13">
      <c r="A179" s="1" t="s">
        <v>214</v>
      </c>
      <c r="B179" s="1" t="s">
        <v>277</v>
      </c>
      <c r="C179" s="1">
        <v>2021</v>
      </c>
      <c r="D179" s="1" t="s">
        <v>126</v>
      </c>
      <c r="E179" s="1">
        <v>52</v>
      </c>
      <c r="F179" s="10">
        <v>91</v>
      </c>
      <c r="G179" s="10">
        <v>656</v>
      </c>
      <c r="H179" s="10">
        <v>812</v>
      </c>
      <c r="I179" s="10">
        <v>286</v>
      </c>
      <c r="J179" s="10">
        <v>618600</v>
      </c>
    </row>
    <row r="180" spans="1:13">
      <c r="A180" s="1" t="s">
        <v>214</v>
      </c>
      <c r="B180" s="1" t="s">
        <v>277</v>
      </c>
      <c r="C180" s="1">
        <v>2021</v>
      </c>
      <c r="D180" s="1" t="s">
        <v>127</v>
      </c>
      <c r="E180" s="1">
        <v>53</v>
      </c>
      <c r="F180" s="10">
        <v>604</v>
      </c>
      <c r="K180" s="10">
        <v>28951</v>
      </c>
      <c r="L180" s="10">
        <v>221351</v>
      </c>
    </row>
    <row r="181" spans="1:13">
      <c r="A181" s="1" t="s">
        <v>214</v>
      </c>
      <c r="B181" s="1" t="s">
        <v>277</v>
      </c>
      <c r="C181" s="1">
        <v>2021</v>
      </c>
      <c r="D181" s="1" t="s">
        <v>128</v>
      </c>
      <c r="E181" s="1">
        <v>54</v>
      </c>
      <c r="F181" s="10">
        <v>274</v>
      </c>
      <c r="K181" s="10">
        <v>8463</v>
      </c>
      <c r="L181" s="10">
        <v>104657</v>
      </c>
      <c r="M181" s="10">
        <v>415000</v>
      </c>
    </row>
    <row r="182" spans="1:13">
      <c r="A182" s="1" t="s">
        <v>203</v>
      </c>
      <c r="B182" s="1" t="s">
        <v>283</v>
      </c>
      <c r="C182" s="1">
        <v>2021</v>
      </c>
      <c r="D182" s="1" t="s">
        <v>125</v>
      </c>
      <c r="E182" s="1">
        <v>51</v>
      </c>
      <c r="F182" s="10">
        <v>2</v>
      </c>
      <c r="G182" s="10">
        <v>0</v>
      </c>
      <c r="H182" s="10">
        <v>32</v>
      </c>
      <c r="I182" s="10">
        <v>13</v>
      </c>
      <c r="J182" s="10">
        <v>0</v>
      </c>
    </row>
    <row r="183" spans="1:13">
      <c r="A183" s="1" t="s">
        <v>203</v>
      </c>
      <c r="B183" s="1" t="s">
        <v>283</v>
      </c>
      <c r="C183" s="1">
        <v>2021</v>
      </c>
      <c r="D183" s="1" t="s">
        <v>126</v>
      </c>
      <c r="E183" s="1">
        <v>52</v>
      </c>
      <c r="F183" s="10">
        <v>22</v>
      </c>
      <c r="G183" s="10">
        <v>317</v>
      </c>
      <c r="H183" s="10">
        <v>58</v>
      </c>
      <c r="I183" s="10">
        <v>8</v>
      </c>
      <c r="J183" s="10">
        <v>68000</v>
      </c>
    </row>
    <row r="184" spans="1:13">
      <c r="A184" s="1" t="s">
        <v>203</v>
      </c>
      <c r="B184" s="1" t="s">
        <v>283</v>
      </c>
      <c r="C184" s="1">
        <v>2021</v>
      </c>
      <c r="D184" s="1" t="s">
        <v>127</v>
      </c>
      <c r="E184" s="1">
        <v>53</v>
      </c>
      <c r="F184" s="10">
        <v>163</v>
      </c>
      <c r="K184" s="10">
        <v>5173</v>
      </c>
      <c r="L184" s="10">
        <v>29633</v>
      </c>
    </row>
    <row r="185" spans="1:13">
      <c r="A185" s="1" t="s">
        <v>203</v>
      </c>
      <c r="B185" s="1" t="s">
        <v>283</v>
      </c>
      <c r="C185" s="1">
        <v>2021</v>
      </c>
      <c r="D185" s="1" t="s">
        <v>128</v>
      </c>
      <c r="E185" s="1">
        <v>54</v>
      </c>
      <c r="F185" s="10">
        <v>48</v>
      </c>
      <c r="K185" s="10">
        <v>2173</v>
      </c>
      <c r="L185" s="10">
        <v>20536</v>
      </c>
      <c r="M185" s="10">
        <v>0</v>
      </c>
    </row>
    <row r="186" spans="1:13">
      <c r="A186" s="1" t="s">
        <v>228</v>
      </c>
      <c r="B186" s="1" t="s">
        <v>290</v>
      </c>
      <c r="C186" s="1">
        <v>2021</v>
      </c>
      <c r="D186" s="1" t="s">
        <v>125</v>
      </c>
      <c r="E186" s="1">
        <v>51</v>
      </c>
      <c r="F186" s="10">
        <v>47</v>
      </c>
      <c r="H186" s="10">
        <v>44</v>
      </c>
      <c r="I186" s="10">
        <v>355</v>
      </c>
      <c r="J186" s="10">
        <v>799900</v>
      </c>
    </row>
    <row r="187" spans="1:13">
      <c r="A187" s="1" t="s">
        <v>228</v>
      </c>
      <c r="B187" s="1" t="s">
        <v>290</v>
      </c>
      <c r="C187" s="1">
        <v>2021</v>
      </c>
      <c r="D187" s="1" t="s">
        <v>126</v>
      </c>
      <c r="E187" s="1">
        <v>52</v>
      </c>
      <c r="F187" s="10">
        <v>170</v>
      </c>
      <c r="G187" s="10">
        <v>753</v>
      </c>
      <c r="H187" s="10">
        <v>116</v>
      </c>
      <c r="I187" s="10">
        <v>204</v>
      </c>
      <c r="J187" s="10">
        <v>106570</v>
      </c>
    </row>
    <row r="188" spans="1:13">
      <c r="A188" s="1" t="s">
        <v>228</v>
      </c>
      <c r="B188" s="1" t="s">
        <v>290</v>
      </c>
      <c r="C188" s="1">
        <v>2021</v>
      </c>
      <c r="D188" s="1" t="s">
        <v>127</v>
      </c>
      <c r="E188" s="1">
        <v>53</v>
      </c>
      <c r="F188" s="10">
        <v>944</v>
      </c>
      <c r="K188" s="10">
        <v>16622</v>
      </c>
      <c r="L188" s="10">
        <v>269241</v>
      </c>
    </row>
    <row r="189" spans="1:13">
      <c r="A189" s="1" t="s">
        <v>228</v>
      </c>
      <c r="B189" s="1" t="s">
        <v>290</v>
      </c>
      <c r="C189" s="1">
        <v>2021</v>
      </c>
      <c r="D189" s="1" t="s">
        <v>128</v>
      </c>
      <c r="E189" s="1">
        <v>54</v>
      </c>
      <c r="F189" s="10">
        <v>201</v>
      </c>
      <c r="K189" s="10">
        <v>7722</v>
      </c>
      <c r="L189" s="10">
        <v>47370</v>
      </c>
      <c r="M189" s="10">
        <v>10417753</v>
      </c>
    </row>
    <row r="190" spans="1:13">
      <c r="A190" s="1" t="s">
        <v>229</v>
      </c>
      <c r="B190" s="1" t="s">
        <v>290</v>
      </c>
      <c r="C190" s="1">
        <v>2021</v>
      </c>
      <c r="D190" s="1" t="s">
        <v>125</v>
      </c>
      <c r="E190" s="1">
        <v>51</v>
      </c>
      <c r="F190" s="10">
        <v>2</v>
      </c>
      <c r="G190" s="10">
        <v>15</v>
      </c>
      <c r="H190" s="10">
        <v>34</v>
      </c>
      <c r="I190" s="10">
        <v>0</v>
      </c>
      <c r="J190" s="10">
        <v>0</v>
      </c>
    </row>
    <row r="191" spans="1:13">
      <c r="A191" s="1" t="s">
        <v>229</v>
      </c>
      <c r="B191" s="1" t="s">
        <v>290</v>
      </c>
      <c r="C191" s="1">
        <v>2021</v>
      </c>
      <c r="D191" s="1" t="s">
        <v>126</v>
      </c>
      <c r="E191" s="1">
        <v>52</v>
      </c>
      <c r="F191" s="10">
        <v>23</v>
      </c>
      <c r="G191" s="10">
        <v>46</v>
      </c>
      <c r="H191" s="10">
        <v>269</v>
      </c>
      <c r="I191" s="10">
        <v>12</v>
      </c>
      <c r="J191" s="10">
        <v>0</v>
      </c>
    </row>
    <row r="192" spans="1:13">
      <c r="A192" s="1" t="s">
        <v>229</v>
      </c>
      <c r="B192" s="1" t="s">
        <v>290</v>
      </c>
      <c r="C192" s="1">
        <v>2021</v>
      </c>
      <c r="D192" s="1" t="s">
        <v>127</v>
      </c>
      <c r="E192" s="1">
        <v>53</v>
      </c>
      <c r="F192" s="10">
        <v>636</v>
      </c>
      <c r="K192" s="10">
        <v>16645</v>
      </c>
      <c r="L192" s="10">
        <v>26730</v>
      </c>
    </row>
    <row r="193" spans="1:13">
      <c r="A193" s="1" t="s">
        <v>229</v>
      </c>
      <c r="B193" s="1" t="s">
        <v>290</v>
      </c>
      <c r="C193" s="1">
        <v>2021</v>
      </c>
      <c r="D193" s="1" t="s">
        <v>128</v>
      </c>
      <c r="E193" s="1">
        <v>54</v>
      </c>
      <c r="F193" s="10">
        <v>108</v>
      </c>
      <c r="K193" s="10">
        <v>7954</v>
      </c>
      <c r="L193" s="10">
        <v>14726</v>
      </c>
    </row>
    <row r="194" spans="1:13">
      <c r="A194" s="1" t="s">
        <v>215</v>
      </c>
      <c r="B194" s="1" t="s">
        <v>277</v>
      </c>
      <c r="C194" s="1">
        <v>2021</v>
      </c>
      <c r="D194" s="1" t="s">
        <v>125</v>
      </c>
      <c r="E194" s="1">
        <v>51</v>
      </c>
      <c r="F194" s="10">
        <v>3</v>
      </c>
      <c r="G194" s="10">
        <v>11</v>
      </c>
      <c r="H194" s="10">
        <v>30</v>
      </c>
      <c r="I194" s="10">
        <v>14</v>
      </c>
      <c r="J194" s="10">
        <v>0</v>
      </c>
    </row>
    <row r="195" spans="1:13">
      <c r="A195" s="1" t="s">
        <v>215</v>
      </c>
      <c r="B195" s="1" t="s">
        <v>277</v>
      </c>
      <c r="C195" s="1">
        <v>2021</v>
      </c>
      <c r="D195" s="1" t="s">
        <v>126</v>
      </c>
      <c r="E195" s="1">
        <v>52</v>
      </c>
      <c r="F195" s="10">
        <v>81</v>
      </c>
      <c r="G195" s="10">
        <v>31</v>
      </c>
      <c r="H195" s="10">
        <v>524</v>
      </c>
      <c r="I195" s="10">
        <v>257</v>
      </c>
      <c r="J195" s="10">
        <v>135500</v>
      </c>
    </row>
    <row r="196" spans="1:13">
      <c r="A196" s="1" t="s">
        <v>215</v>
      </c>
      <c r="B196" s="1" t="s">
        <v>277</v>
      </c>
      <c r="C196" s="1">
        <v>2021</v>
      </c>
      <c r="D196" s="1" t="s">
        <v>127</v>
      </c>
      <c r="E196" s="1">
        <v>53</v>
      </c>
      <c r="F196" s="10">
        <v>596</v>
      </c>
      <c r="K196" s="10">
        <v>49895</v>
      </c>
      <c r="L196" s="10">
        <v>26150</v>
      </c>
    </row>
    <row r="197" spans="1:13">
      <c r="A197" s="1" t="s">
        <v>215</v>
      </c>
      <c r="B197" s="1" t="s">
        <v>277</v>
      </c>
      <c r="C197" s="1">
        <v>2021</v>
      </c>
      <c r="D197" s="1" t="s">
        <v>128</v>
      </c>
      <c r="E197" s="1">
        <v>54</v>
      </c>
      <c r="F197" s="10">
        <v>127</v>
      </c>
      <c r="K197" s="10">
        <v>12262</v>
      </c>
      <c r="L197" s="10">
        <v>61923</v>
      </c>
      <c r="M197" s="10">
        <v>1517730</v>
      </c>
    </row>
    <row r="198" spans="1:13">
      <c r="A198" s="1" t="s">
        <v>191</v>
      </c>
      <c r="B198" s="1" t="s">
        <v>295</v>
      </c>
      <c r="C198" s="1">
        <v>2021</v>
      </c>
      <c r="D198" s="1" t="s">
        <v>125</v>
      </c>
      <c r="E198" s="1">
        <v>51</v>
      </c>
      <c r="F198" s="10">
        <v>4</v>
      </c>
      <c r="G198" s="10">
        <v>20</v>
      </c>
      <c r="H198" s="10">
        <v>49</v>
      </c>
      <c r="I198" s="10">
        <v>18</v>
      </c>
    </row>
    <row r="199" spans="1:13">
      <c r="A199" s="1" t="s">
        <v>191</v>
      </c>
      <c r="B199" s="1" t="s">
        <v>295</v>
      </c>
      <c r="C199" s="1">
        <v>2021</v>
      </c>
      <c r="D199" s="1" t="s">
        <v>126</v>
      </c>
      <c r="E199" s="1">
        <v>52</v>
      </c>
      <c r="F199" s="10">
        <v>22</v>
      </c>
      <c r="G199" s="10">
        <v>116</v>
      </c>
      <c r="H199" s="10">
        <v>27</v>
      </c>
      <c r="I199" s="10">
        <v>93</v>
      </c>
      <c r="J199" s="10">
        <v>14300</v>
      </c>
    </row>
    <row r="200" spans="1:13">
      <c r="A200" s="1" t="s">
        <v>191</v>
      </c>
      <c r="B200" s="1" t="s">
        <v>295</v>
      </c>
      <c r="C200" s="1">
        <v>2021</v>
      </c>
      <c r="D200" s="1" t="s">
        <v>127</v>
      </c>
      <c r="E200" s="1">
        <v>53</v>
      </c>
      <c r="F200" s="10">
        <v>358</v>
      </c>
      <c r="K200" s="10">
        <v>20350</v>
      </c>
      <c r="L200" s="10">
        <v>22390</v>
      </c>
    </row>
    <row r="201" spans="1:13">
      <c r="A201" s="1" t="s">
        <v>191</v>
      </c>
      <c r="B201" s="1" t="s">
        <v>295</v>
      </c>
      <c r="C201" s="1">
        <v>2021</v>
      </c>
      <c r="D201" s="1" t="s">
        <v>128</v>
      </c>
      <c r="E201" s="1">
        <v>54</v>
      </c>
      <c r="F201" s="10">
        <v>62</v>
      </c>
      <c r="K201" s="10">
        <v>2602</v>
      </c>
      <c r="L201" s="10">
        <v>23987</v>
      </c>
      <c r="M201" s="10">
        <v>14679371</v>
      </c>
    </row>
    <row r="202" spans="1:13">
      <c r="A202" s="1" t="s">
        <v>216</v>
      </c>
      <c r="B202" s="1" t="s">
        <v>277</v>
      </c>
      <c r="C202" s="1">
        <v>2021</v>
      </c>
      <c r="D202" s="1" t="s">
        <v>125</v>
      </c>
      <c r="E202" s="1">
        <v>51</v>
      </c>
      <c r="F202" s="10">
        <v>5</v>
      </c>
      <c r="G202" s="10">
        <v>67</v>
      </c>
      <c r="H202" s="10">
        <v>36</v>
      </c>
      <c r="I202" s="10">
        <v>8</v>
      </c>
      <c r="J202" s="10">
        <v>0</v>
      </c>
    </row>
    <row r="203" spans="1:13">
      <c r="A203" s="1" t="s">
        <v>216</v>
      </c>
      <c r="B203" s="1" t="s">
        <v>277</v>
      </c>
      <c r="C203" s="1">
        <v>2021</v>
      </c>
      <c r="D203" s="1" t="s">
        <v>126</v>
      </c>
      <c r="E203" s="1">
        <v>52</v>
      </c>
      <c r="F203" s="10">
        <v>58</v>
      </c>
      <c r="G203" s="10">
        <v>605</v>
      </c>
      <c r="H203" s="10">
        <v>391</v>
      </c>
      <c r="I203" s="10">
        <v>86</v>
      </c>
      <c r="J203" s="10">
        <v>8500</v>
      </c>
    </row>
    <row r="204" spans="1:13">
      <c r="A204" s="1" t="s">
        <v>216</v>
      </c>
      <c r="B204" s="1" t="s">
        <v>277</v>
      </c>
      <c r="C204" s="1">
        <v>2021</v>
      </c>
      <c r="D204" s="1" t="s">
        <v>127</v>
      </c>
      <c r="E204" s="1">
        <v>53</v>
      </c>
      <c r="F204" s="10">
        <v>368</v>
      </c>
      <c r="K204" s="10">
        <v>28100</v>
      </c>
      <c r="L204" s="10">
        <v>87013</v>
      </c>
    </row>
    <row r="205" spans="1:13">
      <c r="A205" s="1" t="s">
        <v>216</v>
      </c>
      <c r="B205" s="1" t="s">
        <v>277</v>
      </c>
      <c r="C205" s="1">
        <v>2021</v>
      </c>
      <c r="D205" s="1" t="s">
        <v>128</v>
      </c>
      <c r="E205" s="1">
        <v>54</v>
      </c>
      <c r="F205" s="10">
        <v>218</v>
      </c>
      <c r="K205" s="10">
        <v>27900</v>
      </c>
      <c r="L205" s="10">
        <v>35209</v>
      </c>
      <c r="M205" s="10">
        <v>0</v>
      </c>
    </row>
    <row r="206" spans="1:13">
      <c r="A206" s="1" t="s">
        <v>240</v>
      </c>
      <c r="B206" s="1" t="s">
        <v>277</v>
      </c>
      <c r="C206" s="1">
        <v>2021</v>
      </c>
      <c r="D206" s="1" t="s">
        <v>125</v>
      </c>
      <c r="E206" s="1">
        <v>51</v>
      </c>
      <c r="F206" s="10">
        <v>2</v>
      </c>
      <c r="G206" s="10">
        <v>0</v>
      </c>
      <c r="H206" s="10">
        <v>60</v>
      </c>
      <c r="I206" s="10">
        <v>7</v>
      </c>
      <c r="J206" s="10">
        <v>4488041</v>
      </c>
    </row>
    <row r="207" spans="1:13">
      <c r="A207" s="1" t="s">
        <v>240</v>
      </c>
      <c r="B207" s="1" t="s">
        <v>277</v>
      </c>
      <c r="C207" s="1">
        <v>2021</v>
      </c>
      <c r="D207" s="1" t="s">
        <v>126</v>
      </c>
      <c r="E207" s="1">
        <v>52</v>
      </c>
      <c r="F207" s="10">
        <v>73</v>
      </c>
      <c r="G207" s="10">
        <v>69</v>
      </c>
      <c r="H207" s="10">
        <v>423</v>
      </c>
      <c r="I207" s="10">
        <v>215</v>
      </c>
      <c r="J207" s="10">
        <v>491959</v>
      </c>
    </row>
    <row r="208" spans="1:13">
      <c r="A208" s="1" t="s">
        <v>240</v>
      </c>
      <c r="B208" s="1" t="s">
        <v>277</v>
      </c>
      <c r="C208" s="1">
        <v>2021</v>
      </c>
      <c r="D208" s="1" t="s">
        <v>127</v>
      </c>
      <c r="E208" s="1">
        <v>53</v>
      </c>
      <c r="F208" s="10">
        <v>1856</v>
      </c>
      <c r="K208" s="10">
        <v>29411</v>
      </c>
      <c r="L208" s="10">
        <v>168945</v>
      </c>
    </row>
    <row r="209" spans="1:13">
      <c r="A209" s="1" t="s">
        <v>240</v>
      </c>
      <c r="B209" s="1" t="s">
        <v>277</v>
      </c>
      <c r="C209" s="1">
        <v>2021</v>
      </c>
      <c r="D209" s="1" t="s">
        <v>128</v>
      </c>
      <c r="E209" s="1">
        <v>54</v>
      </c>
      <c r="F209" s="10">
        <v>163</v>
      </c>
      <c r="K209" s="10">
        <v>5065</v>
      </c>
      <c r="L209" s="10">
        <v>102499</v>
      </c>
      <c r="M209" s="10">
        <v>10165000</v>
      </c>
    </row>
    <row r="210" spans="1:13">
      <c r="A210" s="1" t="s">
        <v>231</v>
      </c>
      <c r="B210" s="1" t="s">
        <v>274</v>
      </c>
      <c r="C210" s="1">
        <v>2021</v>
      </c>
      <c r="D210" s="1" t="s">
        <v>125</v>
      </c>
      <c r="E210" s="1">
        <v>51</v>
      </c>
      <c r="F210" s="10">
        <v>2</v>
      </c>
      <c r="H210" s="10">
        <v>108</v>
      </c>
    </row>
    <row r="211" spans="1:13">
      <c r="A211" s="1" t="s">
        <v>231</v>
      </c>
      <c r="B211" s="1" t="s">
        <v>274</v>
      </c>
      <c r="C211" s="1">
        <v>2021</v>
      </c>
      <c r="D211" s="1" t="s">
        <v>126</v>
      </c>
      <c r="E211" s="1">
        <v>52</v>
      </c>
      <c r="F211" s="10">
        <v>69</v>
      </c>
      <c r="G211" s="10">
        <v>358</v>
      </c>
      <c r="H211" s="10">
        <v>257</v>
      </c>
      <c r="I211" s="10">
        <v>39</v>
      </c>
      <c r="J211" s="10">
        <v>335670</v>
      </c>
    </row>
    <row r="212" spans="1:13">
      <c r="A212" s="1" t="s">
        <v>231</v>
      </c>
      <c r="B212" s="1" t="s">
        <v>274</v>
      </c>
      <c r="C212" s="1">
        <v>2021</v>
      </c>
      <c r="D212" s="1" t="s">
        <v>127</v>
      </c>
      <c r="E212" s="1">
        <v>53</v>
      </c>
      <c r="F212" s="10">
        <v>355</v>
      </c>
      <c r="K212" s="10">
        <v>7236</v>
      </c>
      <c r="L212" s="10">
        <v>35287</v>
      </c>
    </row>
    <row r="213" spans="1:13">
      <c r="A213" s="1" t="s">
        <v>231</v>
      </c>
      <c r="B213" s="1" t="s">
        <v>274</v>
      </c>
      <c r="C213" s="1">
        <v>2021</v>
      </c>
      <c r="D213" s="1" t="s">
        <v>128</v>
      </c>
      <c r="E213" s="1">
        <v>54</v>
      </c>
      <c r="F213" s="10">
        <v>121</v>
      </c>
      <c r="K213" s="10">
        <v>2365</v>
      </c>
      <c r="L213" s="10">
        <v>16377</v>
      </c>
      <c r="M213" s="10">
        <v>130000</v>
      </c>
    </row>
    <row r="214" spans="1:13">
      <c r="A214" s="1" t="s">
        <v>204</v>
      </c>
      <c r="B214" s="1" t="s">
        <v>283</v>
      </c>
      <c r="C214" s="1">
        <v>2021</v>
      </c>
      <c r="D214" s="1" t="s">
        <v>125</v>
      </c>
      <c r="E214" s="1">
        <v>51</v>
      </c>
      <c r="F214" s="10">
        <v>15</v>
      </c>
      <c r="H214" s="10">
        <v>26</v>
      </c>
      <c r="I214" s="10">
        <v>16</v>
      </c>
    </row>
    <row r="215" spans="1:13">
      <c r="A215" s="1" t="s">
        <v>204</v>
      </c>
      <c r="B215" s="1" t="s">
        <v>283</v>
      </c>
      <c r="C215" s="1">
        <v>2021</v>
      </c>
      <c r="D215" s="1" t="s">
        <v>126</v>
      </c>
      <c r="E215" s="1">
        <v>52</v>
      </c>
      <c r="F215" s="10">
        <v>22</v>
      </c>
      <c r="G215" s="10">
        <v>127</v>
      </c>
      <c r="H215" s="10">
        <v>24</v>
      </c>
      <c r="I215" s="10">
        <v>57</v>
      </c>
    </row>
    <row r="216" spans="1:13">
      <c r="A216" s="1" t="s">
        <v>204</v>
      </c>
      <c r="B216" s="1" t="s">
        <v>283</v>
      </c>
      <c r="C216" s="1">
        <v>2021</v>
      </c>
      <c r="D216" s="1" t="s">
        <v>127</v>
      </c>
      <c r="E216" s="1">
        <v>53</v>
      </c>
      <c r="F216" s="10">
        <v>60</v>
      </c>
      <c r="K216" s="10">
        <v>2222</v>
      </c>
      <c r="L216" s="10">
        <v>15652</v>
      </c>
    </row>
    <row r="217" spans="1:13">
      <c r="A217" s="1" t="s">
        <v>204</v>
      </c>
      <c r="B217" s="1" t="s">
        <v>283</v>
      </c>
      <c r="C217" s="1">
        <v>2021</v>
      </c>
      <c r="D217" s="1" t="s">
        <v>128</v>
      </c>
      <c r="E217" s="1">
        <v>54</v>
      </c>
      <c r="F217" s="10">
        <v>13</v>
      </c>
      <c r="K217" s="10">
        <v>212</v>
      </c>
      <c r="L217" s="10">
        <v>4950</v>
      </c>
    </row>
    <row r="218" spans="1:13">
      <c r="A218" s="1" t="s">
        <v>211</v>
      </c>
      <c r="B218" s="1" t="s">
        <v>296</v>
      </c>
      <c r="C218" s="1">
        <v>2021</v>
      </c>
      <c r="D218" s="1" t="s">
        <v>125</v>
      </c>
      <c r="E218" s="1">
        <v>51</v>
      </c>
      <c r="F218" s="10">
        <v>3</v>
      </c>
      <c r="G218" s="10">
        <v>16</v>
      </c>
      <c r="H218" s="10">
        <v>95</v>
      </c>
      <c r="I218" s="10">
        <v>14</v>
      </c>
      <c r="J218" s="10">
        <v>2107900</v>
      </c>
    </row>
    <row r="219" spans="1:13">
      <c r="A219" s="1" t="s">
        <v>211</v>
      </c>
      <c r="B219" s="1" t="s">
        <v>296</v>
      </c>
      <c r="C219" s="1">
        <v>2021</v>
      </c>
      <c r="D219" s="1" t="s">
        <v>126</v>
      </c>
      <c r="E219" s="1">
        <v>52</v>
      </c>
      <c r="F219" s="10">
        <v>192</v>
      </c>
      <c r="G219" s="10">
        <v>1054</v>
      </c>
      <c r="H219" s="10">
        <v>940</v>
      </c>
      <c r="I219" s="10">
        <v>253</v>
      </c>
      <c r="J219" s="10">
        <v>182700</v>
      </c>
    </row>
    <row r="220" spans="1:13">
      <c r="A220" s="1" t="s">
        <v>211</v>
      </c>
      <c r="B220" s="1" t="s">
        <v>296</v>
      </c>
      <c r="C220" s="1">
        <v>2021</v>
      </c>
      <c r="D220" s="1" t="s">
        <v>127</v>
      </c>
      <c r="E220" s="1">
        <v>53</v>
      </c>
      <c r="F220" s="10">
        <v>1138</v>
      </c>
      <c r="K220" s="10">
        <v>22760</v>
      </c>
      <c r="L220" s="10">
        <v>102422</v>
      </c>
    </row>
    <row r="221" spans="1:13">
      <c r="A221" s="1" t="s">
        <v>211</v>
      </c>
      <c r="B221" s="1" t="s">
        <v>296</v>
      </c>
      <c r="C221" s="1">
        <v>2021</v>
      </c>
      <c r="D221" s="1" t="s">
        <v>128</v>
      </c>
      <c r="E221" s="1">
        <v>54</v>
      </c>
      <c r="F221" s="10">
        <v>104</v>
      </c>
      <c r="K221" s="10">
        <v>15207</v>
      </c>
      <c r="L221" s="10">
        <v>88387</v>
      </c>
      <c r="M221" s="10">
        <v>0</v>
      </c>
    </row>
    <row r="222" spans="1:13">
      <c r="A222" s="1" t="s">
        <v>192</v>
      </c>
      <c r="B222" s="1" t="s">
        <v>295</v>
      </c>
      <c r="C222" s="1">
        <v>2021</v>
      </c>
      <c r="D222" s="1" t="s">
        <v>125</v>
      </c>
      <c r="E222" s="1">
        <v>51</v>
      </c>
      <c r="F222" s="10">
        <v>125</v>
      </c>
      <c r="G222" s="10">
        <v>21</v>
      </c>
      <c r="H222" s="10">
        <v>40</v>
      </c>
      <c r="I222" s="10">
        <v>104</v>
      </c>
      <c r="J222" s="10">
        <v>0</v>
      </c>
    </row>
    <row r="223" spans="1:13">
      <c r="A223" s="1" t="s">
        <v>192</v>
      </c>
      <c r="B223" s="1" t="s">
        <v>295</v>
      </c>
      <c r="C223" s="1">
        <v>2021</v>
      </c>
      <c r="D223" s="1" t="s">
        <v>126</v>
      </c>
      <c r="E223" s="1">
        <v>52</v>
      </c>
      <c r="F223" s="10">
        <v>54</v>
      </c>
      <c r="G223" s="10">
        <v>441</v>
      </c>
      <c r="H223" s="10">
        <v>0</v>
      </c>
      <c r="I223" s="10">
        <v>129</v>
      </c>
      <c r="J223" s="10">
        <v>55934</v>
      </c>
    </row>
    <row r="224" spans="1:13">
      <c r="A224" s="1" t="s">
        <v>192</v>
      </c>
      <c r="B224" s="1" t="s">
        <v>295</v>
      </c>
      <c r="C224" s="1">
        <v>2021</v>
      </c>
      <c r="D224" s="1" t="s">
        <v>127</v>
      </c>
      <c r="E224" s="1">
        <v>53</v>
      </c>
      <c r="F224" s="10">
        <v>220</v>
      </c>
      <c r="K224" s="10">
        <v>5951</v>
      </c>
      <c r="L224" s="10">
        <v>44063</v>
      </c>
    </row>
    <row r="225" spans="1:13">
      <c r="A225" s="1" t="s">
        <v>192</v>
      </c>
      <c r="B225" s="1" t="s">
        <v>295</v>
      </c>
      <c r="C225" s="1">
        <v>2021</v>
      </c>
      <c r="D225" s="1" t="s">
        <v>128</v>
      </c>
      <c r="E225" s="1">
        <v>54</v>
      </c>
      <c r="F225" s="10">
        <v>123</v>
      </c>
      <c r="K225" s="10">
        <v>1961</v>
      </c>
      <c r="L225" s="10">
        <v>17481</v>
      </c>
      <c r="M225" s="10">
        <v>2475881</v>
      </c>
    </row>
    <row r="226" spans="1:13">
      <c r="A226" s="1" t="s">
        <v>217</v>
      </c>
      <c r="B226" s="1" t="s">
        <v>277</v>
      </c>
      <c r="C226" s="1">
        <v>2021</v>
      </c>
      <c r="D226" s="1" t="s">
        <v>125</v>
      </c>
      <c r="E226" s="1">
        <v>51</v>
      </c>
      <c r="F226" s="10">
        <v>3</v>
      </c>
      <c r="G226" s="10">
        <v>43</v>
      </c>
      <c r="H226" s="10">
        <v>131</v>
      </c>
      <c r="I226" s="10">
        <v>14</v>
      </c>
      <c r="J226" s="10">
        <v>6357774</v>
      </c>
    </row>
    <row r="227" spans="1:13">
      <c r="A227" s="1" t="s">
        <v>217</v>
      </c>
      <c r="B227" s="1" t="s">
        <v>277</v>
      </c>
      <c r="C227" s="1">
        <v>2021</v>
      </c>
      <c r="D227" s="1" t="s">
        <v>126</v>
      </c>
      <c r="E227" s="1">
        <v>52</v>
      </c>
      <c r="F227" s="10">
        <v>55</v>
      </c>
      <c r="G227" s="10">
        <v>357</v>
      </c>
      <c r="H227" s="10">
        <v>532</v>
      </c>
      <c r="I227" s="10">
        <v>11</v>
      </c>
      <c r="J227" s="10">
        <v>16000</v>
      </c>
    </row>
    <row r="228" spans="1:13">
      <c r="A228" s="1" t="s">
        <v>217</v>
      </c>
      <c r="B228" s="1" t="s">
        <v>277</v>
      </c>
      <c r="C228" s="1">
        <v>2021</v>
      </c>
      <c r="D228" s="1" t="s">
        <v>127</v>
      </c>
      <c r="E228" s="1">
        <v>53</v>
      </c>
      <c r="F228" s="10">
        <v>797</v>
      </c>
      <c r="K228" s="10">
        <v>92336</v>
      </c>
      <c r="L228" s="10">
        <v>92925</v>
      </c>
    </row>
    <row r="229" spans="1:13">
      <c r="A229" s="1" t="s">
        <v>217</v>
      </c>
      <c r="B229" s="1" t="s">
        <v>277</v>
      </c>
      <c r="C229" s="1">
        <v>2021</v>
      </c>
      <c r="D229" s="1" t="s">
        <v>128</v>
      </c>
      <c r="E229" s="1">
        <v>54</v>
      </c>
      <c r="F229" s="10">
        <v>197</v>
      </c>
      <c r="K229" s="10">
        <v>44866</v>
      </c>
      <c r="L229" s="10">
        <v>53471</v>
      </c>
      <c r="M229" s="10">
        <v>0</v>
      </c>
    </row>
    <row r="230" spans="1:13">
      <c r="A230" s="1" t="s">
        <v>242</v>
      </c>
      <c r="B230" s="1" t="s">
        <v>283</v>
      </c>
      <c r="C230" s="1">
        <v>2021</v>
      </c>
      <c r="D230" s="1" t="s">
        <v>125</v>
      </c>
      <c r="E230" s="1">
        <v>51</v>
      </c>
      <c r="F230" s="10">
        <v>3</v>
      </c>
      <c r="G230" s="10">
        <v>133</v>
      </c>
      <c r="H230" s="10">
        <v>0</v>
      </c>
      <c r="I230" s="10">
        <v>0</v>
      </c>
      <c r="J230" s="10">
        <v>0</v>
      </c>
    </row>
    <row r="231" spans="1:13">
      <c r="A231" s="1" t="s">
        <v>242</v>
      </c>
      <c r="B231" s="1" t="s">
        <v>283</v>
      </c>
      <c r="C231" s="1">
        <v>2021</v>
      </c>
      <c r="D231" s="1" t="s">
        <v>126</v>
      </c>
      <c r="E231" s="1">
        <v>52</v>
      </c>
      <c r="F231" s="10">
        <v>18</v>
      </c>
      <c r="G231" s="10">
        <v>707</v>
      </c>
      <c r="H231" s="10">
        <v>0</v>
      </c>
      <c r="I231" s="10">
        <v>0</v>
      </c>
      <c r="J231" s="10">
        <v>0</v>
      </c>
    </row>
    <row r="232" spans="1:13">
      <c r="A232" s="1" t="s">
        <v>242</v>
      </c>
      <c r="B232" s="1" t="s">
        <v>283</v>
      </c>
      <c r="C232" s="1">
        <v>2021</v>
      </c>
      <c r="D232" s="1" t="s">
        <v>127</v>
      </c>
      <c r="E232" s="1">
        <v>53</v>
      </c>
      <c r="F232" s="10">
        <v>596</v>
      </c>
      <c r="K232" s="10">
        <v>17115</v>
      </c>
      <c r="L232" s="10">
        <v>0</v>
      </c>
    </row>
    <row r="233" spans="1:13">
      <c r="A233" s="1" t="s">
        <v>242</v>
      </c>
      <c r="B233" s="1" t="s">
        <v>283</v>
      </c>
      <c r="C233" s="1">
        <v>2021</v>
      </c>
      <c r="D233" s="1" t="s">
        <v>128</v>
      </c>
      <c r="E233" s="1">
        <v>54</v>
      </c>
      <c r="F233" s="10">
        <v>146</v>
      </c>
      <c r="K233" s="10">
        <v>8510</v>
      </c>
      <c r="L233" s="10">
        <v>10000</v>
      </c>
      <c r="M233" s="10">
        <v>0</v>
      </c>
    </row>
    <row r="234" spans="1:13">
      <c r="A234" s="1" t="s">
        <v>218</v>
      </c>
      <c r="B234" s="1" t="s">
        <v>277</v>
      </c>
      <c r="C234" s="1">
        <v>2021</v>
      </c>
      <c r="D234" s="1" t="s">
        <v>125</v>
      </c>
      <c r="E234" s="1">
        <v>51</v>
      </c>
      <c r="F234" s="10">
        <v>3</v>
      </c>
      <c r="G234" s="10">
        <v>16</v>
      </c>
      <c r="H234" s="10">
        <v>40</v>
      </c>
      <c r="I234" s="10">
        <v>14</v>
      </c>
      <c r="J234" s="10">
        <v>0</v>
      </c>
    </row>
    <row r="235" spans="1:13">
      <c r="A235" s="1" t="s">
        <v>218</v>
      </c>
      <c r="B235" s="1" t="s">
        <v>277</v>
      </c>
      <c r="C235" s="1">
        <v>2021</v>
      </c>
      <c r="D235" s="1" t="s">
        <v>126</v>
      </c>
      <c r="E235" s="1">
        <v>52</v>
      </c>
      <c r="F235" s="10">
        <v>41</v>
      </c>
      <c r="G235" s="10">
        <v>375</v>
      </c>
      <c r="H235" s="10">
        <v>45</v>
      </c>
      <c r="I235" s="10">
        <v>77</v>
      </c>
      <c r="J235" s="10">
        <v>45000</v>
      </c>
    </row>
    <row r="236" spans="1:13">
      <c r="A236" s="1" t="s">
        <v>218</v>
      </c>
      <c r="B236" s="1" t="s">
        <v>277</v>
      </c>
      <c r="C236" s="1">
        <v>2021</v>
      </c>
      <c r="D236" s="1" t="s">
        <v>127</v>
      </c>
      <c r="E236" s="1">
        <v>53</v>
      </c>
      <c r="F236" s="10">
        <v>784</v>
      </c>
      <c r="K236" s="10">
        <v>36548</v>
      </c>
      <c r="L236" s="10">
        <v>252536</v>
      </c>
    </row>
    <row r="237" spans="1:13">
      <c r="A237" s="1" t="s">
        <v>218</v>
      </c>
      <c r="B237" s="1" t="s">
        <v>277</v>
      </c>
      <c r="C237" s="1">
        <v>2021</v>
      </c>
      <c r="D237" s="1" t="s">
        <v>128</v>
      </c>
      <c r="E237" s="1">
        <v>54</v>
      </c>
      <c r="F237" s="10">
        <v>50</v>
      </c>
      <c r="K237" s="10">
        <v>455</v>
      </c>
      <c r="L237" s="10">
        <v>40000</v>
      </c>
      <c r="M237" s="10">
        <v>0</v>
      </c>
    </row>
    <row r="238" spans="1:13">
      <c r="A238" s="1" t="s">
        <v>276</v>
      </c>
      <c r="B238" s="1" t="s">
        <v>274</v>
      </c>
      <c r="C238" s="1">
        <v>2021</v>
      </c>
      <c r="D238" s="1" t="s">
        <v>125</v>
      </c>
      <c r="E238" s="1">
        <v>51</v>
      </c>
      <c r="F238" s="10">
        <v>40</v>
      </c>
      <c r="G238" s="10">
        <v>42</v>
      </c>
      <c r="H238" s="10">
        <v>50</v>
      </c>
      <c r="I238" s="10">
        <v>14</v>
      </c>
      <c r="J238" s="10">
        <v>0</v>
      </c>
    </row>
    <row r="239" spans="1:13">
      <c r="A239" s="1" t="s">
        <v>276</v>
      </c>
      <c r="B239" s="1" t="s">
        <v>274</v>
      </c>
      <c r="C239" s="1">
        <v>2021</v>
      </c>
      <c r="D239" s="1" t="s">
        <v>126</v>
      </c>
      <c r="E239" s="1">
        <v>52</v>
      </c>
      <c r="F239" s="10">
        <v>65</v>
      </c>
      <c r="G239" s="10">
        <v>420</v>
      </c>
      <c r="H239" s="10">
        <v>247</v>
      </c>
      <c r="I239" s="10">
        <v>90</v>
      </c>
      <c r="J239" s="10">
        <v>205000</v>
      </c>
    </row>
    <row r="240" spans="1:13">
      <c r="A240" s="1" t="s">
        <v>276</v>
      </c>
      <c r="B240" s="1" t="s">
        <v>274</v>
      </c>
      <c r="C240" s="1">
        <v>2021</v>
      </c>
      <c r="D240" s="1" t="s">
        <v>127</v>
      </c>
      <c r="E240" s="1">
        <v>53</v>
      </c>
      <c r="K240" s="10">
        <v>3643</v>
      </c>
      <c r="L240" s="10">
        <v>26721</v>
      </c>
    </row>
    <row r="241" spans="1:13">
      <c r="A241" s="1" t="s">
        <v>276</v>
      </c>
      <c r="B241" s="1" t="s">
        <v>274</v>
      </c>
      <c r="C241" s="1">
        <v>2021</v>
      </c>
      <c r="D241" s="1" t="s">
        <v>128</v>
      </c>
      <c r="E241" s="1">
        <v>54</v>
      </c>
      <c r="K241" s="10">
        <v>25825</v>
      </c>
      <c r="L241" s="10">
        <v>23068</v>
      </c>
      <c r="M241" s="10">
        <v>50000</v>
      </c>
    </row>
    <row r="242" spans="1:13">
      <c r="A242" s="1" t="s">
        <v>235</v>
      </c>
      <c r="B242" s="1" t="s">
        <v>274</v>
      </c>
      <c r="C242" s="1">
        <v>2021</v>
      </c>
      <c r="D242" s="1" t="s">
        <v>125</v>
      </c>
      <c r="E242" s="1">
        <v>51</v>
      </c>
      <c r="F242" s="10">
        <v>3</v>
      </c>
      <c r="G242" s="10">
        <v>8</v>
      </c>
      <c r="H242" s="10">
        <v>23</v>
      </c>
      <c r="I242" s="10">
        <v>21</v>
      </c>
      <c r="J242" s="10">
        <v>400000</v>
      </c>
    </row>
    <row r="243" spans="1:13">
      <c r="A243" s="1" t="s">
        <v>235</v>
      </c>
      <c r="B243" s="1" t="s">
        <v>274</v>
      </c>
      <c r="C243" s="1">
        <v>2021</v>
      </c>
      <c r="D243" s="1" t="s">
        <v>126</v>
      </c>
      <c r="E243" s="1">
        <v>52</v>
      </c>
      <c r="F243" s="10">
        <v>18</v>
      </c>
      <c r="G243" s="10">
        <v>254</v>
      </c>
      <c r="H243" s="10">
        <v>120</v>
      </c>
      <c r="I243" s="10">
        <v>4</v>
      </c>
      <c r="J243" s="10">
        <v>98000</v>
      </c>
    </row>
    <row r="244" spans="1:13">
      <c r="A244" s="1" t="s">
        <v>235</v>
      </c>
      <c r="B244" s="1" t="s">
        <v>274</v>
      </c>
      <c r="C244" s="1">
        <v>2021</v>
      </c>
      <c r="D244" s="1" t="s">
        <v>127</v>
      </c>
      <c r="E244" s="1">
        <v>53</v>
      </c>
      <c r="F244" s="10">
        <v>133</v>
      </c>
      <c r="K244" s="10">
        <v>8321</v>
      </c>
      <c r="L244" s="10">
        <v>16625</v>
      </c>
    </row>
    <row r="245" spans="1:13">
      <c r="A245" s="1" t="s">
        <v>235</v>
      </c>
      <c r="B245" s="1" t="s">
        <v>274</v>
      </c>
      <c r="C245" s="1">
        <v>2021</v>
      </c>
      <c r="D245" s="1" t="s">
        <v>128</v>
      </c>
      <c r="E245" s="1">
        <v>54</v>
      </c>
      <c r="F245" s="10">
        <v>28</v>
      </c>
      <c r="K245" s="10">
        <v>3109</v>
      </c>
      <c r="L245" s="10">
        <v>5102</v>
      </c>
      <c r="M245" s="10">
        <v>0</v>
      </c>
    </row>
    <row r="246" spans="1:13">
      <c r="A246" s="1" t="s">
        <v>221</v>
      </c>
      <c r="B246" s="1" t="s">
        <v>294</v>
      </c>
      <c r="C246" s="1">
        <v>2021</v>
      </c>
      <c r="D246" s="1" t="s">
        <v>125</v>
      </c>
      <c r="E246" s="1">
        <v>51</v>
      </c>
      <c r="G246" s="10">
        <v>28</v>
      </c>
      <c r="H246" s="10">
        <v>50</v>
      </c>
      <c r="I246" s="10">
        <v>14</v>
      </c>
      <c r="J246" s="10">
        <v>600000</v>
      </c>
    </row>
    <row r="247" spans="1:13">
      <c r="A247" s="1" t="s">
        <v>221</v>
      </c>
      <c r="B247" s="1" t="s">
        <v>294</v>
      </c>
      <c r="C247" s="1">
        <v>2021</v>
      </c>
      <c r="D247" s="1" t="s">
        <v>126</v>
      </c>
      <c r="E247" s="1">
        <v>52</v>
      </c>
      <c r="F247" s="10">
        <v>83</v>
      </c>
      <c r="G247" s="10">
        <v>772</v>
      </c>
      <c r="H247" s="10">
        <v>232</v>
      </c>
      <c r="I247" s="10">
        <v>286</v>
      </c>
      <c r="J247" s="10">
        <v>126889</v>
      </c>
    </row>
    <row r="248" spans="1:13">
      <c r="A248" s="1" t="s">
        <v>221</v>
      </c>
      <c r="B248" s="1" t="s">
        <v>294</v>
      </c>
      <c r="C248" s="1">
        <v>2021</v>
      </c>
      <c r="D248" s="1" t="s">
        <v>127</v>
      </c>
      <c r="E248" s="1">
        <v>53</v>
      </c>
      <c r="F248" s="10">
        <v>745</v>
      </c>
      <c r="K248" s="10">
        <v>16486</v>
      </c>
      <c r="L248" s="10">
        <v>132158</v>
      </c>
    </row>
    <row r="249" spans="1:13">
      <c r="A249" s="1" t="s">
        <v>221</v>
      </c>
      <c r="B249" s="1" t="s">
        <v>294</v>
      </c>
      <c r="C249" s="1">
        <v>2021</v>
      </c>
      <c r="D249" s="1" t="s">
        <v>128</v>
      </c>
      <c r="E249" s="1">
        <v>54</v>
      </c>
      <c r="F249" s="10">
        <v>194</v>
      </c>
      <c r="K249" s="10">
        <v>8269</v>
      </c>
      <c r="L249" s="10">
        <v>83956</v>
      </c>
      <c r="M249" s="10">
        <v>10886070</v>
      </c>
    </row>
    <row r="250" spans="1:13">
      <c r="A250" s="1" t="s">
        <v>245</v>
      </c>
      <c r="B250" s="1" t="s">
        <v>296</v>
      </c>
      <c r="C250" s="1">
        <v>2021</v>
      </c>
      <c r="D250" s="1" t="s">
        <v>125</v>
      </c>
      <c r="E250" s="1">
        <v>51</v>
      </c>
      <c r="F250" s="10">
        <v>3</v>
      </c>
      <c r="G250" s="10">
        <v>15</v>
      </c>
      <c r="H250" s="10">
        <v>24</v>
      </c>
      <c r="I250" s="10">
        <v>14</v>
      </c>
      <c r="J250" s="10">
        <v>0</v>
      </c>
    </row>
    <row r="251" spans="1:13">
      <c r="A251" s="1" t="s">
        <v>245</v>
      </c>
      <c r="B251" s="1" t="s">
        <v>296</v>
      </c>
      <c r="C251" s="1">
        <v>2021</v>
      </c>
      <c r="D251" s="1" t="s">
        <v>126</v>
      </c>
      <c r="E251" s="1">
        <v>52</v>
      </c>
      <c r="F251" s="10">
        <v>3</v>
      </c>
      <c r="G251" s="10">
        <v>39</v>
      </c>
      <c r="H251" s="10">
        <v>0</v>
      </c>
      <c r="I251" s="10">
        <v>0</v>
      </c>
      <c r="J251" s="10">
        <v>0</v>
      </c>
    </row>
    <row r="252" spans="1:13">
      <c r="A252" s="1" t="s">
        <v>245</v>
      </c>
      <c r="B252" s="1" t="s">
        <v>296</v>
      </c>
      <c r="C252" s="1">
        <v>2021</v>
      </c>
      <c r="D252" s="1" t="s">
        <v>127</v>
      </c>
      <c r="E252" s="1">
        <v>53</v>
      </c>
      <c r="F252" s="10">
        <v>60</v>
      </c>
      <c r="K252" s="10">
        <v>420</v>
      </c>
      <c r="L252" s="10">
        <v>8000</v>
      </c>
    </row>
    <row r="253" spans="1:13">
      <c r="A253" s="1" t="s">
        <v>245</v>
      </c>
      <c r="B253" s="1" t="s">
        <v>296</v>
      </c>
      <c r="C253" s="1">
        <v>2021</v>
      </c>
      <c r="D253" s="1" t="s">
        <v>128</v>
      </c>
      <c r="E253" s="1">
        <v>54</v>
      </c>
      <c r="F253" s="10">
        <v>4</v>
      </c>
      <c r="K253" s="10">
        <v>259</v>
      </c>
      <c r="L253" s="10">
        <v>12000</v>
      </c>
      <c r="M253" s="10">
        <v>0</v>
      </c>
    </row>
    <row r="254" spans="1:13">
      <c r="A254" s="1" t="s">
        <v>193</v>
      </c>
      <c r="B254" s="1" t="s">
        <v>295</v>
      </c>
      <c r="C254" s="1">
        <v>2021</v>
      </c>
      <c r="D254" s="1" t="s">
        <v>125</v>
      </c>
      <c r="E254" s="1">
        <v>51</v>
      </c>
      <c r="G254" s="10">
        <v>24</v>
      </c>
      <c r="H254" s="10">
        <v>48</v>
      </c>
      <c r="I254" s="10">
        <v>20</v>
      </c>
      <c r="J254" s="10">
        <v>0</v>
      </c>
    </row>
    <row r="255" spans="1:13">
      <c r="A255" s="1" t="s">
        <v>193</v>
      </c>
      <c r="B255" s="1" t="s">
        <v>295</v>
      </c>
      <c r="C255" s="1">
        <v>2021</v>
      </c>
      <c r="D255" s="1" t="s">
        <v>126</v>
      </c>
      <c r="E255" s="1">
        <v>52</v>
      </c>
      <c r="F255" s="10">
        <v>28</v>
      </c>
      <c r="G255" s="10">
        <v>366</v>
      </c>
      <c r="H255" s="10">
        <v>0</v>
      </c>
      <c r="I255" s="10">
        <v>0</v>
      </c>
      <c r="J255" s="10">
        <v>33500</v>
      </c>
    </row>
    <row r="256" spans="1:13">
      <c r="A256" s="1" t="s">
        <v>193</v>
      </c>
      <c r="B256" s="1" t="s">
        <v>295</v>
      </c>
      <c r="C256" s="1">
        <v>2021</v>
      </c>
      <c r="D256" s="1" t="s">
        <v>127</v>
      </c>
      <c r="E256" s="1">
        <v>53</v>
      </c>
      <c r="F256" s="10">
        <v>279</v>
      </c>
      <c r="K256" s="10">
        <v>7077</v>
      </c>
      <c r="L256" s="10">
        <v>27876</v>
      </c>
    </row>
    <row r="257" spans="1:13">
      <c r="A257" s="1" t="s">
        <v>193</v>
      </c>
      <c r="B257" s="1" t="s">
        <v>295</v>
      </c>
      <c r="C257" s="1">
        <v>2021</v>
      </c>
      <c r="D257" s="1" t="s">
        <v>128</v>
      </c>
      <c r="E257" s="1">
        <v>54</v>
      </c>
      <c r="F257" s="10">
        <v>12</v>
      </c>
      <c r="K257" s="10">
        <v>737</v>
      </c>
      <c r="L257" s="10">
        <v>3385</v>
      </c>
      <c r="M257" s="10">
        <v>0</v>
      </c>
    </row>
    <row r="258" spans="1:13">
      <c r="A258" s="1" t="s">
        <v>209</v>
      </c>
      <c r="B258" s="1" t="s">
        <v>286</v>
      </c>
      <c r="C258" s="1">
        <v>2021</v>
      </c>
      <c r="D258" s="1" t="s">
        <v>125</v>
      </c>
      <c r="E258" s="1">
        <v>51</v>
      </c>
      <c r="F258" s="10">
        <v>2</v>
      </c>
      <c r="G258" s="10">
        <v>22</v>
      </c>
      <c r="H258" s="10">
        <v>36</v>
      </c>
      <c r="I258" s="10">
        <v>14</v>
      </c>
      <c r="J258" s="10">
        <v>12000</v>
      </c>
    </row>
    <row r="259" spans="1:13">
      <c r="A259" s="1" t="s">
        <v>209</v>
      </c>
      <c r="B259" s="1" t="s">
        <v>286</v>
      </c>
      <c r="C259" s="1">
        <v>2021</v>
      </c>
      <c r="D259" s="1" t="s">
        <v>126</v>
      </c>
      <c r="E259" s="1">
        <v>52</v>
      </c>
      <c r="F259" s="10">
        <v>98</v>
      </c>
      <c r="G259" s="10">
        <v>344</v>
      </c>
      <c r="H259" s="10">
        <v>136</v>
      </c>
      <c r="I259" s="10">
        <v>24</v>
      </c>
      <c r="J259" s="10">
        <v>512600</v>
      </c>
    </row>
    <row r="260" spans="1:13">
      <c r="A260" s="1" t="s">
        <v>209</v>
      </c>
      <c r="B260" s="1" t="s">
        <v>286</v>
      </c>
      <c r="C260" s="1">
        <v>2021</v>
      </c>
      <c r="D260" s="1" t="s">
        <v>127</v>
      </c>
      <c r="E260" s="1">
        <v>53</v>
      </c>
      <c r="F260" s="10">
        <v>688</v>
      </c>
      <c r="K260" s="10">
        <v>39014</v>
      </c>
      <c r="L260" s="10">
        <v>71500</v>
      </c>
    </row>
    <row r="261" spans="1:13">
      <c r="A261" s="1" t="s">
        <v>209</v>
      </c>
      <c r="B261" s="1" t="s">
        <v>286</v>
      </c>
      <c r="C261" s="1">
        <v>2021</v>
      </c>
      <c r="D261" s="1" t="s">
        <v>128</v>
      </c>
      <c r="E261" s="1">
        <v>54</v>
      </c>
      <c r="F261" s="10">
        <v>20</v>
      </c>
      <c r="K261" s="10">
        <v>31862</v>
      </c>
      <c r="L261" s="10">
        <v>91450</v>
      </c>
      <c r="M261" s="10">
        <v>124600</v>
      </c>
    </row>
    <row r="262" spans="1:13">
      <c r="A262" s="1" t="s">
        <v>194</v>
      </c>
      <c r="B262" s="1" t="s">
        <v>295</v>
      </c>
      <c r="C262" s="1">
        <v>2021</v>
      </c>
      <c r="D262" s="1" t="s">
        <v>125</v>
      </c>
      <c r="E262" s="1">
        <v>51</v>
      </c>
      <c r="F262" s="10">
        <v>3</v>
      </c>
      <c r="G262" s="10">
        <v>35</v>
      </c>
      <c r="H262" s="10">
        <v>50</v>
      </c>
      <c r="I262" s="10">
        <v>15</v>
      </c>
      <c r="J262" s="10">
        <v>0</v>
      </c>
    </row>
    <row r="263" spans="1:13">
      <c r="A263" s="1" t="s">
        <v>194</v>
      </c>
      <c r="B263" s="1" t="s">
        <v>295</v>
      </c>
      <c r="C263" s="1">
        <v>2021</v>
      </c>
      <c r="D263" s="1" t="s">
        <v>126</v>
      </c>
      <c r="E263" s="1">
        <v>52</v>
      </c>
      <c r="F263" s="10">
        <v>26</v>
      </c>
      <c r="G263" s="10">
        <v>350</v>
      </c>
      <c r="H263" s="10">
        <v>115</v>
      </c>
      <c r="I263" s="10">
        <v>52</v>
      </c>
      <c r="J263" s="10">
        <v>29300</v>
      </c>
    </row>
    <row r="264" spans="1:13">
      <c r="A264" s="1" t="s">
        <v>194</v>
      </c>
      <c r="B264" s="1" t="s">
        <v>295</v>
      </c>
      <c r="C264" s="1">
        <v>2021</v>
      </c>
      <c r="D264" s="1" t="s">
        <v>127</v>
      </c>
      <c r="E264" s="1">
        <v>53</v>
      </c>
      <c r="F264" s="10">
        <v>437</v>
      </c>
      <c r="K264" s="10">
        <v>8932</v>
      </c>
      <c r="L264" s="10">
        <v>16532</v>
      </c>
    </row>
    <row r="265" spans="1:13">
      <c r="A265" s="1" t="s">
        <v>194</v>
      </c>
      <c r="B265" s="1" t="s">
        <v>295</v>
      </c>
      <c r="C265" s="1">
        <v>2021</v>
      </c>
      <c r="D265" s="1" t="s">
        <v>128</v>
      </c>
      <c r="E265" s="1">
        <v>54</v>
      </c>
      <c r="F265" s="10">
        <v>18</v>
      </c>
      <c r="K265" s="10">
        <v>1170</v>
      </c>
      <c r="L265" s="10">
        <v>16501</v>
      </c>
      <c r="M265" s="10">
        <v>600000</v>
      </c>
    </row>
    <row r="266" spans="1:13">
      <c r="A266" s="1" t="s">
        <v>281</v>
      </c>
      <c r="B266" s="1" t="s">
        <v>277</v>
      </c>
      <c r="C266" s="1">
        <v>2021</v>
      </c>
      <c r="D266" s="1" t="s">
        <v>125</v>
      </c>
      <c r="E266" s="1">
        <v>51</v>
      </c>
      <c r="F266" s="10">
        <v>2</v>
      </c>
      <c r="G266" s="10">
        <v>41</v>
      </c>
      <c r="H266" s="10">
        <v>100</v>
      </c>
      <c r="I266" s="10">
        <v>0</v>
      </c>
      <c r="J266" s="10">
        <v>0</v>
      </c>
    </row>
    <row r="267" spans="1:13">
      <c r="A267" s="1" t="s">
        <v>281</v>
      </c>
      <c r="B267" s="1" t="s">
        <v>277</v>
      </c>
      <c r="C267" s="1">
        <v>2021</v>
      </c>
      <c r="D267" s="1" t="s">
        <v>126</v>
      </c>
      <c r="E267" s="1">
        <v>52</v>
      </c>
      <c r="F267" s="10">
        <v>104</v>
      </c>
      <c r="G267" s="10">
        <v>225</v>
      </c>
      <c r="H267" s="10">
        <v>1274</v>
      </c>
      <c r="I267" s="10">
        <v>0</v>
      </c>
      <c r="J267" s="10">
        <v>650000</v>
      </c>
    </row>
    <row r="268" spans="1:13">
      <c r="A268" s="1" t="s">
        <v>281</v>
      </c>
      <c r="B268" s="1" t="s">
        <v>277</v>
      </c>
      <c r="C268" s="1">
        <v>2021</v>
      </c>
      <c r="D268" s="1" t="s">
        <v>127</v>
      </c>
      <c r="E268" s="1">
        <v>53</v>
      </c>
      <c r="F268" s="10">
        <v>766</v>
      </c>
      <c r="K268" s="10">
        <v>27993</v>
      </c>
      <c r="L268" s="10">
        <v>87376</v>
      </c>
    </row>
    <row r="269" spans="1:13">
      <c r="A269" s="1" t="s">
        <v>281</v>
      </c>
      <c r="B269" s="1" t="s">
        <v>277</v>
      </c>
      <c r="C269" s="1">
        <v>2021</v>
      </c>
      <c r="D269" s="1" t="s">
        <v>128</v>
      </c>
      <c r="E269" s="1">
        <v>54</v>
      </c>
      <c r="F269" s="10">
        <v>710</v>
      </c>
      <c r="K269" s="10">
        <v>24871</v>
      </c>
      <c r="L269" s="10">
        <v>89702</v>
      </c>
      <c r="M269" s="10">
        <v>76442894</v>
      </c>
    </row>
    <row r="270" spans="1:13">
      <c r="A270" s="1" t="s">
        <v>195</v>
      </c>
      <c r="B270" s="1" t="s">
        <v>295</v>
      </c>
      <c r="C270" s="1">
        <v>2021</v>
      </c>
      <c r="D270" s="1" t="s">
        <v>125</v>
      </c>
      <c r="E270" s="1">
        <v>51</v>
      </c>
      <c r="F270" s="10">
        <v>3</v>
      </c>
      <c r="G270" s="10">
        <v>22</v>
      </c>
      <c r="H270" s="10">
        <v>48</v>
      </c>
      <c r="I270" s="10">
        <v>9</v>
      </c>
      <c r="J270" s="10">
        <v>50000</v>
      </c>
    </row>
    <row r="271" spans="1:13">
      <c r="A271" s="1" t="s">
        <v>195</v>
      </c>
      <c r="B271" s="1" t="s">
        <v>295</v>
      </c>
      <c r="C271" s="1">
        <v>2021</v>
      </c>
      <c r="D271" s="1" t="s">
        <v>126</v>
      </c>
      <c r="E271" s="1">
        <v>52</v>
      </c>
      <c r="F271" s="10">
        <v>42</v>
      </c>
      <c r="G271" s="10">
        <v>705</v>
      </c>
      <c r="H271" s="10">
        <v>10</v>
      </c>
      <c r="I271" s="10">
        <v>12</v>
      </c>
      <c r="J271" s="10">
        <v>161292</v>
      </c>
    </row>
    <row r="272" spans="1:13">
      <c r="A272" s="1" t="s">
        <v>195</v>
      </c>
      <c r="B272" s="1" t="s">
        <v>295</v>
      </c>
      <c r="C272" s="1">
        <v>2021</v>
      </c>
      <c r="D272" s="1" t="s">
        <v>127</v>
      </c>
      <c r="E272" s="1">
        <v>53</v>
      </c>
      <c r="F272" s="10">
        <v>416</v>
      </c>
      <c r="K272" s="10">
        <v>15080</v>
      </c>
      <c r="L272" s="10">
        <v>25640</v>
      </c>
    </row>
    <row r="273" spans="1:13">
      <c r="A273" s="1" t="s">
        <v>195</v>
      </c>
      <c r="B273" s="1" t="s">
        <v>295</v>
      </c>
      <c r="C273" s="1">
        <v>2021</v>
      </c>
      <c r="D273" s="1" t="s">
        <v>128</v>
      </c>
      <c r="E273" s="1">
        <v>54</v>
      </c>
      <c r="F273" s="10">
        <v>123</v>
      </c>
      <c r="K273" s="10">
        <v>15440</v>
      </c>
      <c r="L273" s="10">
        <v>27500</v>
      </c>
      <c r="M273" s="10">
        <v>47500000</v>
      </c>
    </row>
    <row r="274" spans="1:13">
      <c r="A274" s="1" t="s">
        <v>230</v>
      </c>
      <c r="B274" s="1" t="s">
        <v>290</v>
      </c>
      <c r="C274" s="1">
        <v>2021</v>
      </c>
      <c r="D274" s="1" t="s">
        <v>125</v>
      </c>
      <c r="E274" s="1">
        <v>51</v>
      </c>
      <c r="F274" s="10">
        <v>2</v>
      </c>
      <c r="G274" s="10">
        <v>15</v>
      </c>
      <c r="H274" s="10">
        <v>33</v>
      </c>
    </row>
    <row r="275" spans="1:13">
      <c r="A275" s="1" t="s">
        <v>230</v>
      </c>
      <c r="B275" s="1" t="s">
        <v>290</v>
      </c>
      <c r="C275" s="1">
        <v>2021</v>
      </c>
      <c r="D275" s="1" t="s">
        <v>126</v>
      </c>
      <c r="E275" s="1">
        <v>52</v>
      </c>
      <c r="F275" s="10">
        <v>7</v>
      </c>
      <c r="G275" s="10">
        <v>63</v>
      </c>
      <c r="H275" s="10">
        <v>13</v>
      </c>
      <c r="I275" s="10">
        <v>1</v>
      </c>
    </row>
    <row r="276" spans="1:13">
      <c r="A276" s="1" t="s">
        <v>230</v>
      </c>
      <c r="B276" s="1" t="s">
        <v>290</v>
      </c>
      <c r="C276" s="1">
        <v>2021</v>
      </c>
      <c r="D276" s="1" t="s">
        <v>127</v>
      </c>
      <c r="E276" s="1">
        <v>53</v>
      </c>
      <c r="F276" s="10">
        <v>36</v>
      </c>
      <c r="K276" s="10">
        <v>24435</v>
      </c>
      <c r="L276" s="10">
        <v>11814</v>
      </c>
    </row>
    <row r="277" spans="1:13">
      <c r="A277" s="1" t="s">
        <v>230</v>
      </c>
      <c r="B277" s="1" t="s">
        <v>290</v>
      </c>
      <c r="C277" s="1">
        <v>2021</v>
      </c>
      <c r="D277" s="1" t="s">
        <v>128</v>
      </c>
      <c r="E277" s="1">
        <v>54</v>
      </c>
      <c r="F277" s="10">
        <v>89</v>
      </c>
      <c r="K277" s="10">
        <v>4093</v>
      </c>
      <c r="L277" s="10">
        <v>32989</v>
      </c>
      <c r="M277" s="10">
        <v>5710553</v>
      </c>
    </row>
    <row r="278" spans="1:13">
      <c r="A278" s="1" t="s">
        <v>196</v>
      </c>
      <c r="B278" s="1" t="s">
        <v>295</v>
      </c>
      <c r="C278" s="1">
        <v>2021</v>
      </c>
      <c r="D278" s="1" t="s">
        <v>125</v>
      </c>
      <c r="E278" s="1">
        <v>51</v>
      </c>
      <c r="F278" s="10">
        <v>3</v>
      </c>
      <c r="G278" s="10">
        <v>13</v>
      </c>
      <c r="H278" s="10">
        <v>55</v>
      </c>
      <c r="I278" s="10">
        <v>14</v>
      </c>
      <c r="J278" s="10">
        <v>0</v>
      </c>
    </row>
    <row r="279" spans="1:13">
      <c r="A279" s="1" t="s">
        <v>196</v>
      </c>
      <c r="B279" s="1" t="s">
        <v>295</v>
      </c>
      <c r="C279" s="1">
        <v>2021</v>
      </c>
      <c r="D279" s="1" t="s">
        <v>126</v>
      </c>
      <c r="E279" s="1">
        <v>52</v>
      </c>
      <c r="F279" s="10">
        <v>10</v>
      </c>
      <c r="G279" s="10">
        <v>202</v>
      </c>
      <c r="H279" s="10">
        <v>0</v>
      </c>
      <c r="I279" s="10">
        <v>0</v>
      </c>
      <c r="J279" s="10">
        <v>564350</v>
      </c>
    </row>
    <row r="280" spans="1:13">
      <c r="A280" s="1" t="s">
        <v>196</v>
      </c>
      <c r="B280" s="1" t="s">
        <v>295</v>
      </c>
      <c r="C280" s="1">
        <v>2021</v>
      </c>
      <c r="D280" s="1" t="s">
        <v>127</v>
      </c>
      <c r="E280" s="1">
        <v>53</v>
      </c>
      <c r="F280" s="10">
        <v>841</v>
      </c>
      <c r="K280" s="10">
        <v>19111</v>
      </c>
      <c r="L280" s="10">
        <v>34442</v>
      </c>
    </row>
    <row r="281" spans="1:13">
      <c r="A281" s="1" t="s">
        <v>196</v>
      </c>
      <c r="B281" s="1" t="s">
        <v>295</v>
      </c>
      <c r="C281" s="1">
        <v>2021</v>
      </c>
      <c r="D281" s="1" t="s">
        <v>128</v>
      </c>
      <c r="E281" s="1">
        <v>54</v>
      </c>
      <c r="F281" s="10">
        <v>59</v>
      </c>
      <c r="K281" s="10">
        <v>4324</v>
      </c>
      <c r="L281" s="10">
        <v>18246</v>
      </c>
      <c r="M281" s="10">
        <v>1443850</v>
      </c>
    </row>
    <row r="282" spans="1:13">
      <c r="A282" s="1" t="s">
        <v>292</v>
      </c>
      <c r="B282" s="1" t="s">
        <v>290</v>
      </c>
      <c r="C282" s="1">
        <v>2021</v>
      </c>
      <c r="D282" s="1" t="s">
        <v>125</v>
      </c>
      <c r="E282" s="1">
        <v>51</v>
      </c>
      <c r="F282" s="10">
        <v>1</v>
      </c>
      <c r="G282" s="10">
        <v>21</v>
      </c>
    </row>
    <row r="283" spans="1:13">
      <c r="A283" s="1" t="s">
        <v>292</v>
      </c>
      <c r="B283" s="1" t="s">
        <v>290</v>
      </c>
      <c r="C283" s="1">
        <v>2021</v>
      </c>
      <c r="D283" s="1" t="s">
        <v>126</v>
      </c>
      <c r="E283" s="1">
        <v>52</v>
      </c>
      <c r="F283" s="10">
        <v>0</v>
      </c>
    </row>
    <row r="284" spans="1:13">
      <c r="A284" s="1" t="s">
        <v>292</v>
      </c>
      <c r="B284" s="1" t="s">
        <v>290</v>
      </c>
      <c r="C284" s="1">
        <v>2021</v>
      </c>
      <c r="D284" s="1" t="s">
        <v>127</v>
      </c>
      <c r="E284" s="1">
        <v>53</v>
      </c>
      <c r="F284" s="10">
        <v>173</v>
      </c>
    </row>
    <row r="285" spans="1:13">
      <c r="A285" s="1" t="s">
        <v>292</v>
      </c>
      <c r="B285" s="1" t="s">
        <v>290</v>
      </c>
      <c r="C285" s="1">
        <v>2021</v>
      </c>
      <c r="D285" s="1" t="s">
        <v>128</v>
      </c>
      <c r="E285" s="1">
        <v>54</v>
      </c>
      <c r="F285" s="10">
        <v>19</v>
      </c>
    </row>
    <row r="286" spans="1:13">
      <c r="A286" s="1" t="s">
        <v>222</v>
      </c>
      <c r="B286" s="1" t="s">
        <v>294</v>
      </c>
      <c r="C286" s="1">
        <v>2021</v>
      </c>
      <c r="D286" s="1" t="s">
        <v>125</v>
      </c>
      <c r="E286" s="1">
        <v>51</v>
      </c>
      <c r="F286" s="10">
        <v>3</v>
      </c>
      <c r="G286" s="10">
        <v>15</v>
      </c>
      <c r="H286" s="10">
        <v>48</v>
      </c>
    </row>
    <row r="287" spans="1:13">
      <c r="A287" s="1" t="s">
        <v>222</v>
      </c>
      <c r="B287" s="1" t="s">
        <v>294</v>
      </c>
      <c r="C287" s="1">
        <v>2021</v>
      </c>
      <c r="D287" s="1" t="s">
        <v>126</v>
      </c>
      <c r="E287" s="1">
        <v>52</v>
      </c>
      <c r="F287" s="10">
        <v>26</v>
      </c>
      <c r="G287" s="10">
        <v>105</v>
      </c>
      <c r="H287" s="10">
        <v>401</v>
      </c>
      <c r="I287" s="10">
        <v>6</v>
      </c>
    </row>
    <row r="288" spans="1:13">
      <c r="A288" s="1" t="s">
        <v>222</v>
      </c>
      <c r="B288" s="1" t="s">
        <v>294</v>
      </c>
      <c r="C288" s="1">
        <v>2021</v>
      </c>
      <c r="D288" s="1" t="s">
        <v>127</v>
      </c>
      <c r="E288" s="1">
        <v>53</v>
      </c>
      <c r="F288" s="10">
        <v>897</v>
      </c>
      <c r="K288" s="10">
        <v>9534</v>
      </c>
      <c r="L288" s="10">
        <v>66694</v>
      </c>
    </row>
    <row r="289" spans="1:13">
      <c r="A289" s="1" t="s">
        <v>222</v>
      </c>
      <c r="B289" s="1" t="s">
        <v>294</v>
      </c>
      <c r="C289" s="1">
        <v>2021</v>
      </c>
      <c r="D289" s="1" t="s">
        <v>128</v>
      </c>
      <c r="E289" s="1">
        <v>54</v>
      </c>
      <c r="F289" s="10">
        <v>41</v>
      </c>
      <c r="K289" s="10">
        <v>1066</v>
      </c>
      <c r="L289" s="10">
        <v>94441</v>
      </c>
      <c r="M289" s="10">
        <v>0</v>
      </c>
    </row>
    <row r="290" spans="1:13">
      <c r="A290" s="1" t="s">
        <v>212</v>
      </c>
      <c r="B290" s="1" t="s">
        <v>277</v>
      </c>
      <c r="C290" s="1">
        <v>2021</v>
      </c>
      <c r="D290" s="1" t="s">
        <v>125</v>
      </c>
      <c r="E290" s="1">
        <v>51</v>
      </c>
      <c r="F290" s="10">
        <v>2</v>
      </c>
      <c r="G290" s="10">
        <v>0</v>
      </c>
      <c r="H290" s="10">
        <v>60</v>
      </c>
      <c r="I290" s="10">
        <v>14</v>
      </c>
      <c r="J290" s="10">
        <v>0</v>
      </c>
    </row>
    <row r="291" spans="1:13">
      <c r="A291" s="1" t="s">
        <v>212</v>
      </c>
      <c r="B291" s="1" t="s">
        <v>277</v>
      </c>
      <c r="C291" s="1">
        <v>2021</v>
      </c>
      <c r="D291" s="1" t="s">
        <v>126</v>
      </c>
      <c r="E291" s="1">
        <v>52</v>
      </c>
      <c r="F291" s="10">
        <v>40</v>
      </c>
      <c r="G291" s="10">
        <v>233</v>
      </c>
      <c r="H291" s="10">
        <v>286</v>
      </c>
      <c r="I291" s="10">
        <v>50</v>
      </c>
      <c r="J291" s="10">
        <v>379716</v>
      </c>
    </row>
    <row r="292" spans="1:13">
      <c r="A292" s="1" t="s">
        <v>212</v>
      </c>
      <c r="B292" s="1" t="s">
        <v>277</v>
      </c>
      <c r="C292" s="1">
        <v>2021</v>
      </c>
      <c r="D292" s="1" t="s">
        <v>127</v>
      </c>
      <c r="E292" s="1">
        <v>53</v>
      </c>
      <c r="F292" s="10">
        <v>357</v>
      </c>
      <c r="K292" s="10">
        <v>21071</v>
      </c>
      <c r="L292" s="10">
        <v>69485</v>
      </c>
    </row>
    <row r="293" spans="1:13">
      <c r="A293" s="1" t="s">
        <v>212</v>
      </c>
      <c r="B293" s="1" t="s">
        <v>277</v>
      </c>
      <c r="C293" s="1">
        <v>2021</v>
      </c>
      <c r="D293" s="1" t="s">
        <v>128</v>
      </c>
      <c r="E293" s="1">
        <v>54</v>
      </c>
      <c r="F293" s="10">
        <v>61</v>
      </c>
      <c r="K293" s="10">
        <v>2497</v>
      </c>
      <c r="L293" s="10">
        <v>22997</v>
      </c>
      <c r="M293" s="10">
        <v>10325600</v>
      </c>
    </row>
    <row r="294" spans="1:13">
      <c r="A294" s="1" t="s">
        <v>219</v>
      </c>
      <c r="B294" s="1" t="s">
        <v>277</v>
      </c>
      <c r="C294" s="1">
        <v>2021</v>
      </c>
      <c r="D294" s="1" t="s">
        <v>125</v>
      </c>
      <c r="E294" s="1">
        <v>51</v>
      </c>
      <c r="F294" s="10">
        <v>4</v>
      </c>
      <c r="G294" s="10">
        <v>31</v>
      </c>
      <c r="H294" s="10">
        <v>15</v>
      </c>
    </row>
    <row r="295" spans="1:13">
      <c r="A295" s="1" t="s">
        <v>219</v>
      </c>
      <c r="B295" s="1" t="s">
        <v>277</v>
      </c>
      <c r="C295" s="1">
        <v>2021</v>
      </c>
      <c r="D295" s="1" t="s">
        <v>126</v>
      </c>
      <c r="E295" s="1">
        <v>52</v>
      </c>
      <c r="F295" s="10">
        <v>85</v>
      </c>
      <c r="G295" s="10">
        <v>970</v>
      </c>
      <c r="H295" s="10">
        <v>88</v>
      </c>
    </row>
    <row r="296" spans="1:13">
      <c r="A296" s="1" t="s">
        <v>219</v>
      </c>
      <c r="B296" s="1" t="s">
        <v>277</v>
      </c>
      <c r="C296" s="1">
        <v>2021</v>
      </c>
      <c r="D296" s="1" t="s">
        <v>127</v>
      </c>
      <c r="E296" s="1">
        <v>53</v>
      </c>
      <c r="F296" s="10">
        <v>79</v>
      </c>
      <c r="K296" s="10">
        <v>632</v>
      </c>
      <c r="L296" s="10">
        <v>1896</v>
      </c>
    </row>
    <row r="297" spans="1:13">
      <c r="A297" s="1" t="s">
        <v>219</v>
      </c>
      <c r="B297" s="1" t="s">
        <v>277</v>
      </c>
      <c r="C297" s="1">
        <v>2021</v>
      </c>
      <c r="D297" s="1" t="s">
        <v>128</v>
      </c>
      <c r="E297" s="1">
        <v>54</v>
      </c>
      <c r="F297" s="10">
        <v>42</v>
      </c>
      <c r="K297" s="10">
        <v>588</v>
      </c>
      <c r="L297" s="10">
        <v>4116</v>
      </c>
    </row>
    <row r="298" spans="1:13">
      <c r="A298" s="1" t="s">
        <v>232</v>
      </c>
      <c r="B298" s="1" t="s">
        <v>274</v>
      </c>
      <c r="C298" s="1">
        <v>2021</v>
      </c>
      <c r="D298" s="1" t="s">
        <v>125</v>
      </c>
      <c r="E298" s="1">
        <v>51</v>
      </c>
      <c r="F298" s="10">
        <v>1</v>
      </c>
      <c r="G298" s="10">
        <v>26</v>
      </c>
      <c r="H298" s="10">
        <v>0</v>
      </c>
      <c r="I298" s="10">
        <v>0</v>
      </c>
      <c r="J298" s="10">
        <v>60775</v>
      </c>
    </row>
    <row r="299" spans="1:13">
      <c r="A299" s="1" t="s">
        <v>232</v>
      </c>
      <c r="B299" s="1" t="s">
        <v>274</v>
      </c>
      <c r="C299" s="1">
        <v>2021</v>
      </c>
      <c r="D299" s="1" t="s">
        <v>126</v>
      </c>
      <c r="E299" s="1">
        <v>52</v>
      </c>
      <c r="F299" s="10">
        <v>27</v>
      </c>
      <c r="G299" s="10">
        <v>299</v>
      </c>
      <c r="H299" s="10">
        <v>998</v>
      </c>
      <c r="I299" s="10">
        <v>7</v>
      </c>
      <c r="J299" s="10">
        <v>2000</v>
      </c>
    </row>
    <row r="300" spans="1:13">
      <c r="A300" s="1" t="s">
        <v>232</v>
      </c>
      <c r="B300" s="1" t="s">
        <v>274</v>
      </c>
      <c r="C300" s="1">
        <v>2021</v>
      </c>
      <c r="D300" s="1" t="s">
        <v>127</v>
      </c>
      <c r="E300" s="1">
        <v>53</v>
      </c>
      <c r="F300" s="10">
        <v>256</v>
      </c>
      <c r="K300" s="10">
        <v>28814</v>
      </c>
      <c r="L300" s="10">
        <v>40389</v>
      </c>
    </row>
    <row r="301" spans="1:13">
      <c r="A301" s="1" t="s">
        <v>232</v>
      </c>
      <c r="B301" s="1" t="s">
        <v>274</v>
      </c>
      <c r="C301" s="1">
        <v>2021</v>
      </c>
      <c r="D301" s="1" t="s">
        <v>128</v>
      </c>
      <c r="E301" s="1">
        <v>54</v>
      </c>
      <c r="F301" s="10">
        <v>17</v>
      </c>
      <c r="K301" s="10">
        <v>7053</v>
      </c>
      <c r="L301" s="10">
        <v>10386</v>
      </c>
      <c r="M301" s="10">
        <v>119097</v>
      </c>
    </row>
    <row r="302" spans="1:13">
      <c r="A302" s="1" t="s">
        <v>293</v>
      </c>
      <c r="B302" s="1" t="s">
        <v>290</v>
      </c>
      <c r="C302" s="1">
        <v>2021</v>
      </c>
      <c r="D302" s="1" t="s">
        <v>125</v>
      </c>
      <c r="E302" s="1">
        <v>51</v>
      </c>
      <c r="F302" s="10">
        <v>3</v>
      </c>
      <c r="G302" s="10">
        <v>51</v>
      </c>
      <c r="H302" s="10">
        <v>28</v>
      </c>
      <c r="I302" s="10">
        <v>23</v>
      </c>
      <c r="J302" s="10">
        <v>0</v>
      </c>
    </row>
    <row r="303" spans="1:13">
      <c r="A303" s="1" t="s">
        <v>293</v>
      </c>
      <c r="B303" s="1" t="s">
        <v>290</v>
      </c>
      <c r="C303" s="1">
        <v>2021</v>
      </c>
      <c r="D303" s="1" t="s">
        <v>126</v>
      </c>
      <c r="E303" s="1">
        <v>52</v>
      </c>
      <c r="F303" s="10">
        <v>14</v>
      </c>
      <c r="G303" s="10">
        <v>195</v>
      </c>
      <c r="H303" s="10">
        <v>104</v>
      </c>
      <c r="I303" s="10">
        <v>11</v>
      </c>
      <c r="J303" s="10">
        <v>0</v>
      </c>
    </row>
    <row r="304" spans="1:13">
      <c r="A304" s="1" t="s">
        <v>293</v>
      </c>
      <c r="B304" s="1" t="s">
        <v>290</v>
      </c>
      <c r="C304" s="1">
        <v>2021</v>
      </c>
      <c r="D304" s="1" t="s">
        <v>127</v>
      </c>
      <c r="E304" s="1">
        <v>53</v>
      </c>
      <c r="F304" s="10">
        <v>215</v>
      </c>
      <c r="K304" s="10">
        <v>70120</v>
      </c>
      <c r="L304" s="10">
        <v>78000</v>
      </c>
    </row>
    <row r="305" spans="1:13">
      <c r="A305" s="1" t="s">
        <v>293</v>
      </c>
      <c r="B305" s="1" t="s">
        <v>290</v>
      </c>
      <c r="C305" s="1">
        <v>2021</v>
      </c>
      <c r="D305" s="1" t="s">
        <v>128</v>
      </c>
      <c r="E305" s="1">
        <v>54</v>
      </c>
      <c r="F305" s="10">
        <v>17</v>
      </c>
      <c r="K305" s="10">
        <v>1300</v>
      </c>
      <c r="L305" s="10">
        <v>18200</v>
      </c>
      <c r="M305" s="10">
        <v>0</v>
      </c>
    </row>
    <row r="306" spans="1:13">
      <c r="A306" s="1" t="s">
        <v>243</v>
      </c>
      <c r="B306" s="1" t="s">
        <v>294</v>
      </c>
      <c r="C306" s="1">
        <v>2021</v>
      </c>
      <c r="D306" s="1" t="s">
        <v>125</v>
      </c>
      <c r="E306" s="1">
        <v>51</v>
      </c>
      <c r="G306" s="10">
        <v>0</v>
      </c>
      <c r="H306" s="10">
        <v>0</v>
      </c>
      <c r="I306" s="10">
        <v>0</v>
      </c>
      <c r="J306" s="10">
        <v>0</v>
      </c>
    </row>
    <row r="307" spans="1:13">
      <c r="A307" s="1" t="s">
        <v>243</v>
      </c>
      <c r="B307" s="1" t="s">
        <v>294</v>
      </c>
      <c r="C307" s="1">
        <v>2021</v>
      </c>
      <c r="D307" s="1" t="s">
        <v>126</v>
      </c>
      <c r="E307" s="1">
        <v>52</v>
      </c>
      <c r="F307" s="10">
        <v>63</v>
      </c>
      <c r="G307" s="10">
        <v>581</v>
      </c>
      <c r="H307" s="10">
        <v>166</v>
      </c>
      <c r="I307" s="10">
        <v>131</v>
      </c>
      <c r="J307" s="10">
        <v>282348</v>
      </c>
    </row>
    <row r="308" spans="1:13">
      <c r="A308" s="1" t="s">
        <v>243</v>
      </c>
      <c r="B308" s="1" t="s">
        <v>294</v>
      </c>
      <c r="C308" s="1">
        <v>2021</v>
      </c>
      <c r="D308" s="1" t="s">
        <v>127</v>
      </c>
      <c r="E308" s="1">
        <v>53</v>
      </c>
      <c r="F308" s="10">
        <v>274</v>
      </c>
      <c r="K308" s="10">
        <v>31595</v>
      </c>
      <c r="L308" s="10">
        <v>136073</v>
      </c>
    </row>
    <row r="309" spans="1:13">
      <c r="A309" s="1" t="s">
        <v>243</v>
      </c>
      <c r="B309" s="1" t="s">
        <v>294</v>
      </c>
      <c r="C309" s="1">
        <v>2021</v>
      </c>
      <c r="D309" s="1" t="s">
        <v>128</v>
      </c>
      <c r="E309" s="1">
        <v>54</v>
      </c>
      <c r="F309" s="10">
        <v>36</v>
      </c>
      <c r="K309" s="10">
        <v>2959</v>
      </c>
      <c r="L309" s="10">
        <v>17354</v>
      </c>
      <c r="M309" s="10">
        <v>100000</v>
      </c>
    </row>
    <row r="310" spans="1:13">
      <c r="A310" s="1" t="s">
        <v>223</v>
      </c>
      <c r="B310" s="1" t="s">
        <v>294</v>
      </c>
      <c r="C310" s="1">
        <v>2021</v>
      </c>
      <c r="D310" s="1" t="s">
        <v>125</v>
      </c>
      <c r="E310" s="1">
        <v>51</v>
      </c>
      <c r="F310" s="10">
        <v>2</v>
      </c>
      <c r="G310" s="10">
        <v>16</v>
      </c>
      <c r="H310" s="10">
        <v>40</v>
      </c>
      <c r="J310" s="10">
        <v>5700000</v>
      </c>
    </row>
    <row r="311" spans="1:13">
      <c r="A311" s="1" t="s">
        <v>223</v>
      </c>
      <c r="B311" s="1" t="s">
        <v>294</v>
      </c>
      <c r="C311" s="1">
        <v>2021</v>
      </c>
      <c r="D311" s="1" t="s">
        <v>126</v>
      </c>
      <c r="E311" s="1">
        <v>52</v>
      </c>
      <c r="F311" s="10">
        <v>23</v>
      </c>
      <c r="G311" s="10">
        <v>220</v>
      </c>
      <c r="H311" s="10">
        <v>218</v>
      </c>
      <c r="I311" s="10">
        <v>120</v>
      </c>
      <c r="J311" s="10">
        <v>566600</v>
      </c>
    </row>
    <row r="312" spans="1:13">
      <c r="A312" s="1" t="s">
        <v>223</v>
      </c>
      <c r="B312" s="1" t="s">
        <v>294</v>
      </c>
      <c r="C312" s="1">
        <v>2021</v>
      </c>
      <c r="D312" s="1" t="s">
        <v>127</v>
      </c>
      <c r="E312" s="1">
        <v>53</v>
      </c>
      <c r="F312" s="10">
        <v>382</v>
      </c>
      <c r="K312" s="10">
        <v>19879</v>
      </c>
      <c r="L312" s="10">
        <v>70258</v>
      </c>
    </row>
    <row r="313" spans="1:13">
      <c r="A313" s="1" t="s">
        <v>223</v>
      </c>
      <c r="B313" s="1" t="s">
        <v>294</v>
      </c>
      <c r="C313" s="1">
        <v>2021</v>
      </c>
      <c r="D313" s="1" t="s">
        <v>128</v>
      </c>
      <c r="E313" s="1">
        <v>54</v>
      </c>
      <c r="F313" s="10">
        <v>54</v>
      </c>
      <c r="K313" s="10">
        <v>2714</v>
      </c>
      <c r="L313" s="10">
        <v>28493</v>
      </c>
    </row>
    <row r="314" spans="1:13">
      <c r="A314" s="1" t="s">
        <v>207</v>
      </c>
      <c r="B314" s="1" t="s">
        <v>286</v>
      </c>
      <c r="C314" s="1">
        <v>2021</v>
      </c>
      <c r="D314" s="1" t="s">
        <v>125</v>
      </c>
      <c r="E314" s="1">
        <v>51</v>
      </c>
      <c r="F314" s="10">
        <v>2</v>
      </c>
      <c r="G314" s="10">
        <v>21</v>
      </c>
      <c r="H314" s="10">
        <v>5</v>
      </c>
      <c r="I314" s="10">
        <v>0</v>
      </c>
      <c r="J314" s="10">
        <v>0</v>
      </c>
    </row>
    <row r="315" spans="1:13">
      <c r="A315" s="1" t="s">
        <v>207</v>
      </c>
      <c r="B315" s="1" t="s">
        <v>286</v>
      </c>
      <c r="C315" s="1">
        <v>2021</v>
      </c>
      <c r="D315" s="1" t="s">
        <v>126</v>
      </c>
      <c r="E315" s="1">
        <v>52</v>
      </c>
      <c r="F315" s="10">
        <v>4</v>
      </c>
      <c r="G315" s="10">
        <v>64</v>
      </c>
      <c r="H315" s="10">
        <v>50</v>
      </c>
      <c r="I315" s="10">
        <v>4</v>
      </c>
      <c r="J315" s="10">
        <v>25000</v>
      </c>
    </row>
    <row r="316" spans="1:13">
      <c r="A316" s="1" t="s">
        <v>207</v>
      </c>
      <c r="B316" s="1" t="s">
        <v>286</v>
      </c>
      <c r="C316" s="1">
        <v>2021</v>
      </c>
      <c r="D316" s="1" t="s">
        <v>127</v>
      </c>
      <c r="E316" s="1">
        <v>53</v>
      </c>
      <c r="F316" s="10">
        <v>178</v>
      </c>
      <c r="K316" s="10">
        <v>3126</v>
      </c>
      <c r="L316" s="10">
        <v>46340</v>
      </c>
    </row>
    <row r="317" spans="1:13">
      <c r="A317" s="1" t="s">
        <v>207</v>
      </c>
      <c r="B317" s="1" t="s">
        <v>286</v>
      </c>
      <c r="C317" s="1">
        <v>2021</v>
      </c>
      <c r="D317" s="1" t="s">
        <v>128</v>
      </c>
      <c r="E317" s="1">
        <v>54</v>
      </c>
      <c r="F317" s="10">
        <v>21</v>
      </c>
      <c r="K317" s="10">
        <v>10659</v>
      </c>
      <c r="L317" s="10">
        <v>11316</v>
      </c>
      <c r="M317" s="10">
        <v>0</v>
      </c>
    </row>
    <row r="318" spans="1:13">
      <c r="A318" s="1" t="s">
        <v>282</v>
      </c>
      <c r="B318" s="1" t="s">
        <v>277</v>
      </c>
      <c r="C318" s="1">
        <v>2021</v>
      </c>
      <c r="D318" s="1" t="s">
        <v>125</v>
      </c>
      <c r="E318" s="1">
        <v>51</v>
      </c>
      <c r="F318" s="10">
        <v>3</v>
      </c>
      <c r="G318" s="10">
        <v>16</v>
      </c>
      <c r="H318" s="10">
        <v>23</v>
      </c>
      <c r="I318" s="10">
        <v>12</v>
      </c>
    </row>
    <row r="319" spans="1:13">
      <c r="A319" s="1" t="s">
        <v>282</v>
      </c>
      <c r="B319" s="1" t="s">
        <v>277</v>
      </c>
      <c r="C319" s="1">
        <v>2021</v>
      </c>
      <c r="D319" s="1" t="s">
        <v>126</v>
      </c>
      <c r="E319" s="1">
        <v>52</v>
      </c>
      <c r="F319" s="10">
        <v>14</v>
      </c>
      <c r="G319" s="10">
        <v>310</v>
      </c>
      <c r="H319" s="10">
        <v>65</v>
      </c>
      <c r="I319" s="10">
        <v>122</v>
      </c>
      <c r="J319" s="10">
        <v>17000</v>
      </c>
    </row>
    <row r="320" spans="1:13">
      <c r="A320" s="1" t="s">
        <v>282</v>
      </c>
      <c r="B320" s="1" t="s">
        <v>277</v>
      </c>
      <c r="C320" s="1">
        <v>2021</v>
      </c>
      <c r="D320" s="1" t="s">
        <v>127</v>
      </c>
      <c r="E320" s="1">
        <v>53</v>
      </c>
      <c r="F320" s="10">
        <v>380</v>
      </c>
      <c r="K320" s="10">
        <v>3797</v>
      </c>
      <c r="L320" s="10">
        <v>78544</v>
      </c>
    </row>
    <row r="321" spans="1:13">
      <c r="A321" s="1" t="s">
        <v>282</v>
      </c>
      <c r="B321" s="1" t="s">
        <v>277</v>
      </c>
      <c r="C321" s="1">
        <v>2021</v>
      </c>
      <c r="D321" s="1" t="s">
        <v>128</v>
      </c>
      <c r="E321" s="1">
        <v>54</v>
      </c>
      <c r="F321" s="10">
        <v>38</v>
      </c>
      <c r="K321" s="10">
        <v>4245</v>
      </c>
      <c r="L321" s="10">
        <v>51193</v>
      </c>
      <c r="M321" s="10">
        <v>16770000</v>
      </c>
    </row>
    <row r="322" spans="1:13">
      <c r="A322" s="1" t="s">
        <v>237</v>
      </c>
      <c r="B322" s="1" t="s">
        <v>274</v>
      </c>
      <c r="C322" s="1">
        <v>2021</v>
      </c>
      <c r="D322" s="1" t="s">
        <v>125</v>
      </c>
      <c r="E322" s="1">
        <v>51</v>
      </c>
      <c r="F322" s="10">
        <v>1</v>
      </c>
      <c r="G322" s="10">
        <v>5</v>
      </c>
      <c r="H322" s="10">
        <v>23</v>
      </c>
      <c r="I322" s="10">
        <v>0</v>
      </c>
      <c r="J322" s="10">
        <v>0</v>
      </c>
    </row>
    <row r="323" spans="1:13">
      <c r="A323" s="1" t="s">
        <v>237</v>
      </c>
      <c r="B323" s="1" t="s">
        <v>274</v>
      </c>
      <c r="C323" s="1">
        <v>2021</v>
      </c>
      <c r="D323" s="1" t="s">
        <v>126</v>
      </c>
      <c r="E323" s="1">
        <v>52</v>
      </c>
      <c r="F323" s="10">
        <v>1</v>
      </c>
      <c r="G323" s="10">
        <v>9</v>
      </c>
      <c r="H323" s="10">
        <v>0</v>
      </c>
      <c r="I323" s="10">
        <v>0</v>
      </c>
      <c r="J323" s="10">
        <v>0</v>
      </c>
    </row>
    <row r="324" spans="1:13">
      <c r="A324" s="1" t="s">
        <v>237</v>
      </c>
      <c r="B324" s="1" t="s">
        <v>274</v>
      </c>
      <c r="C324" s="1">
        <v>2021</v>
      </c>
      <c r="D324" s="1" t="s">
        <v>127</v>
      </c>
      <c r="E324" s="1">
        <v>53</v>
      </c>
      <c r="F324" s="10">
        <v>32</v>
      </c>
      <c r="K324" s="10">
        <v>437</v>
      </c>
      <c r="L324" s="10">
        <v>1517</v>
      </c>
    </row>
    <row r="325" spans="1:13">
      <c r="A325" s="1" t="s">
        <v>237</v>
      </c>
      <c r="B325" s="1" t="s">
        <v>274</v>
      </c>
      <c r="C325" s="1">
        <v>2021</v>
      </c>
      <c r="D325" s="1" t="s">
        <v>128</v>
      </c>
      <c r="E325" s="1">
        <v>54</v>
      </c>
      <c r="F325" s="10">
        <v>4</v>
      </c>
      <c r="K325" s="10">
        <v>94</v>
      </c>
      <c r="L325" s="10">
        <v>249</v>
      </c>
      <c r="M325" s="10">
        <v>0</v>
      </c>
    </row>
    <row r="326" spans="1:13">
      <c r="A326" s="1" t="s">
        <v>244</v>
      </c>
      <c r="B326" s="1" t="s">
        <v>294</v>
      </c>
      <c r="C326" s="1">
        <v>2021</v>
      </c>
      <c r="D326" s="1" t="s">
        <v>125</v>
      </c>
      <c r="E326" s="1">
        <v>51</v>
      </c>
      <c r="F326" s="10">
        <v>4</v>
      </c>
      <c r="G326" s="10">
        <v>55</v>
      </c>
      <c r="H326" s="10">
        <v>26</v>
      </c>
      <c r="J326" s="10">
        <v>2978451</v>
      </c>
    </row>
    <row r="327" spans="1:13">
      <c r="A327" s="1" t="s">
        <v>244</v>
      </c>
      <c r="B327" s="1" t="s">
        <v>294</v>
      </c>
      <c r="C327" s="1">
        <v>2021</v>
      </c>
      <c r="D327" s="1" t="s">
        <v>126</v>
      </c>
      <c r="E327" s="1">
        <v>52</v>
      </c>
      <c r="F327" s="10">
        <v>23</v>
      </c>
      <c r="G327" s="10">
        <v>327</v>
      </c>
    </row>
    <row r="328" spans="1:13">
      <c r="A328" s="1" t="s">
        <v>244</v>
      </c>
      <c r="B328" s="1" t="s">
        <v>294</v>
      </c>
      <c r="C328" s="1">
        <v>2021</v>
      </c>
      <c r="D328" s="1" t="s">
        <v>127</v>
      </c>
      <c r="E328" s="1">
        <v>53</v>
      </c>
      <c r="F328" s="10">
        <v>106</v>
      </c>
      <c r="K328" s="10">
        <v>3533</v>
      </c>
      <c r="L328" s="10">
        <v>46203</v>
      </c>
    </row>
    <row r="329" spans="1:13">
      <c r="A329" s="1" t="s">
        <v>244</v>
      </c>
      <c r="B329" s="1" t="s">
        <v>294</v>
      </c>
      <c r="C329" s="1">
        <v>2021</v>
      </c>
      <c r="D329" s="1" t="s">
        <v>128</v>
      </c>
      <c r="E329" s="1">
        <v>54</v>
      </c>
      <c r="F329" s="10">
        <v>14</v>
      </c>
      <c r="K329" s="10">
        <v>609</v>
      </c>
      <c r="L329" s="10">
        <v>5334</v>
      </c>
    </row>
    <row r="330" spans="1:13">
      <c r="A330" s="1" t="s">
        <v>197</v>
      </c>
      <c r="B330" s="1" t="s">
        <v>295</v>
      </c>
      <c r="C330" s="1">
        <v>2021</v>
      </c>
      <c r="D330" s="1" t="s">
        <v>125</v>
      </c>
      <c r="E330" s="1">
        <v>51</v>
      </c>
      <c r="F330" s="10">
        <v>2</v>
      </c>
      <c r="H330" s="10">
        <v>61</v>
      </c>
      <c r="I330" s="10">
        <v>14</v>
      </c>
    </row>
    <row r="331" spans="1:13">
      <c r="A331" s="1" t="s">
        <v>197</v>
      </c>
      <c r="B331" s="1" t="s">
        <v>295</v>
      </c>
      <c r="C331" s="1">
        <v>2021</v>
      </c>
      <c r="D331" s="1" t="s">
        <v>126</v>
      </c>
      <c r="E331" s="1">
        <v>52</v>
      </c>
      <c r="F331" s="10">
        <v>1</v>
      </c>
      <c r="G331" s="10">
        <v>123</v>
      </c>
      <c r="H331" s="10">
        <v>20</v>
      </c>
      <c r="I331" s="10">
        <v>22</v>
      </c>
    </row>
    <row r="332" spans="1:13">
      <c r="A332" s="1" t="s">
        <v>197</v>
      </c>
      <c r="B332" s="1" t="s">
        <v>295</v>
      </c>
      <c r="C332" s="1">
        <v>2021</v>
      </c>
      <c r="D332" s="1" t="s">
        <v>127</v>
      </c>
      <c r="E332" s="1">
        <v>53</v>
      </c>
      <c r="F332" s="10">
        <v>524</v>
      </c>
      <c r="K332" s="10">
        <v>48560</v>
      </c>
      <c r="L332" s="10">
        <v>59744</v>
      </c>
    </row>
    <row r="333" spans="1:13">
      <c r="A333" s="1" t="s">
        <v>197</v>
      </c>
      <c r="B333" s="1" t="s">
        <v>295</v>
      </c>
      <c r="C333" s="1">
        <v>2021</v>
      </c>
      <c r="D333" s="1" t="s">
        <v>128</v>
      </c>
      <c r="E333" s="1">
        <v>54</v>
      </c>
      <c r="F333" s="10">
        <v>104</v>
      </c>
      <c r="K333" s="10">
        <v>31218</v>
      </c>
      <c r="L333" s="10">
        <v>40698</v>
      </c>
    </row>
    <row r="334" spans="1:13">
      <c r="A334" s="1" t="s">
        <v>289</v>
      </c>
      <c r="B334" s="1" t="s">
        <v>286</v>
      </c>
      <c r="C334" s="1">
        <v>2021</v>
      </c>
      <c r="D334" s="1" t="s">
        <v>125</v>
      </c>
      <c r="E334" s="1">
        <v>51</v>
      </c>
      <c r="F334" s="10">
        <v>2</v>
      </c>
      <c r="G334" s="10">
        <v>75</v>
      </c>
      <c r="H334" s="10">
        <v>18</v>
      </c>
      <c r="I334" s="10">
        <v>156</v>
      </c>
      <c r="J334" s="10">
        <v>0</v>
      </c>
    </row>
    <row r="335" spans="1:13">
      <c r="A335" s="1" t="s">
        <v>289</v>
      </c>
      <c r="B335" s="1" t="s">
        <v>286</v>
      </c>
      <c r="C335" s="1">
        <v>2021</v>
      </c>
      <c r="D335" s="1" t="s">
        <v>126</v>
      </c>
      <c r="E335" s="1">
        <v>52</v>
      </c>
      <c r="F335" s="10">
        <v>121</v>
      </c>
      <c r="G335" s="10">
        <v>148</v>
      </c>
      <c r="H335" s="10">
        <v>0</v>
      </c>
      <c r="I335" s="10">
        <v>178</v>
      </c>
      <c r="J335" s="10">
        <v>0</v>
      </c>
    </row>
    <row r="336" spans="1:13">
      <c r="A336" s="1" t="s">
        <v>289</v>
      </c>
      <c r="B336" s="1" t="s">
        <v>286</v>
      </c>
      <c r="C336" s="1">
        <v>2021</v>
      </c>
      <c r="D336" s="1" t="s">
        <v>127</v>
      </c>
      <c r="E336" s="1">
        <v>53</v>
      </c>
      <c r="F336" s="10">
        <v>45</v>
      </c>
      <c r="K336" s="10">
        <v>168</v>
      </c>
      <c r="L336" s="10">
        <v>879</v>
      </c>
    </row>
    <row r="337" spans="1:13">
      <c r="A337" s="1" t="s">
        <v>289</v>
      </c>
      <c r="B337" s="1" t="s">
        <v>286</v>
      </c>
      <c r="C337" s="1">
        <v>2021</v>
      </c>
      <c r="D337" s="1" t="s">
        <v>128</v>
      </c>
      <c r="E337" s="1">
        <v>54</v>
      </c>
      <c r="F337" s="10">
        <v>6</v>
      </c>
      <c r="K337" s="10">
        <v>215</v>
      </c>
      <c r="L337" s="10">
        <v>1456</v>
      </c>
      <c r="M337" s="10">
        <v>0</v>
      </c>
    </row>
    <row r="338" spans="1:13">
      <c r="A338" s="1" t="s">
        <v>206</v>
      </c>
      <c r="B338" s="1" t="s">
        <v>286</v>
      </c>
      <c r="C338" s="1">
        <v>2021</v>
      </c>
      <c r="D338" s="1" t="s">
        <v>125</v>
      </c>
      <c r="E338" s="1">
        <v>51</v>
      </c>
      <c r="F338" s="10">
        <v>1</v>
      </c>
      <c r="G338" s="10">
        <v>27</v>
      </c>
      <c r="H338" s="10">
        <v>0</v>
      </c>
      <c r="I338" s="10">
        <v>0</v>
      </c>
      <c r="J338" s="10">
        <v>0</v>
      </c>
    </row>
    <row r="339" spans="1:13">
      <c r="A339" s="1" t="s">
        <v>206</v>
      </c>
      <c r="B339" s="1" t="s">
        <v>286</v>
      </c>
      <c r="C339" s="1">
        <v>2021</v>
      </c>
      <c r="D339" s="1" t="s">
        <v>126</v>
      </c>
      <c r="E339" s="1">
        <v>52</v>
      </c>
      <c r="F339" s="10">
        <v>12</v>
      </c>
    </row>
    <row r="340" spans="1:13">
      <c r="A340" s="1" t="s">
        <v>206</v>
      </c>
      <c r="B340" s="1" t="s">
        <v>286</v>
      </c>
      <c r="C340" s="1">
        <v>2021</v>
      </c>
      <c r="D340" s="1" t="s">
        <v>127</v>
      </c>
      <c r="E340" s="1">
        <v>53</v>
      </c>
    </row>
    <row r="341" spans="1:13">
      <c r="A341" s="1" t="s">
        <v>206</v>
      </c>
      <c r="B341" s="1" t="s">
        <v>286</v>
      </c>
      <c r="C341" s="1">
        <v>2021</v>
      </c>
      <c r="D341" s="1" t="s">
        <v>128</v>
      </c>
      <c r="E341" s="1">
        <v>54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"/>
  <sheetViews>
    <sheetView workbookViewId="0">
      <selection activeCell="H4" sqref="H4"/>
    </sheetView>
  </sheetViews>
  <sheetFormatPr defaultRowHeight="15"/>
  <cols>
    <col min="1" max="1" width="27.85546875" bestFit="1" customWidth="1"/>
    <col min="2" max="9" width="17.85546875" customWidth="1"/>
  </cols>
  <sheetData>
    <row r="1" spans="1:9">
      <c r="A1" s="7" t="s">
        <v>300</v>
      </c>
      <c r="B1" s="8" t="s">
        <v>43</v>
      </c>
    </row>
    <row r="2" spans="1:9">
      <c r="A2" s="7" t="s">
        <v>301</v>
      </c>
      <c r="B2" s="8" t="s">
        <v>43</v>
      </c>
    </row>
    <row r="4" spans="1:9">
      <c r="A4" s="8"/>
      <c r="B4" s="7" t="s">
        <v>247</v>
      </c>
      <c r="C4" s="8"/>
      <c r="D4" s="8"/>
      <c r="E4" s="8"/>
      <c r="F4" s="8"/>
      <c r="G4" s="8"/>
      <c r="H4" s="8"/>
      <c r="I4" s="8"/>
    </row>
    <row r="5" spans="1:9" ht="75">
      <c r="A5" s="7" t="s">
        <v>35</v>
      </c>
      <c r="B5" s="8" t="s">
        <v>129</v>
      </c>
      <c r="C5" s="8" t="s">
        <v>130</v>
      </c>
      <c r="D5" s="8" t="s">
        <v>131</v>
      </c>
      <c r="E5" s="8" t="s">
        <v>132</v>
      </c>
      <c r="F5" s="8" t="s">
        <v>133</v>
      </c>
      <c r="G5" s="8" t="s">
        <v>134</v>
      </c>
      <c r="H5" s="8" t="s">
        <v>135</v>
      </c>
      <c r="I5" s="8" t="s">
        <v>136</v>
      </c>
    </row>
    <row r="6" spans="1:9">
      <c r="A6" s="9" t="s">
        <v>125</v>
      </c>
      <c r="B6" s="13">
        <v>440</v>
      </c>
      <c r="C6" s="13">
        <v>3844</v>
      </c>
      <c r="D6" s="13">
        <v>4698</v>
      </c>
      <c r="E6" s="13">
        <v>1500</v>
      </c>
      <c r="F6" s="13">
        <v>39491877</v>
      </c>
      <c r="G6" s="13"/>
      <c r="H6" s="13"/>
      <c r="I6" s="13"/>
    </row>
    <row r="7" spans="1:9">
      <c r="A7" s="9" t="s">
        <v>126</v>
      </c>
      <c r="B7" s="13">
        <v>3905</v>
      </c>
      <c r="C7" s="13">
        <v>34807</v>
      </c>
      <c r="D7" s="13">
        <v>17143</v>
      </c>
      <c r="E7" s="13">
        <v>106308</v>
      </c>
      <c r="F7" s="13">
        <v>11766808</v>
      </c>
      <c r="G7" s="13"/>
      <c r="H7" s="13"/>
      <c r="I7" s="13"/>
    </row>
    <row r="8" spans="1:9" ht="30">
      <c r="A8" s="9" t="s">
        <v>127</v>
      </c>
      <c r="B8" s="13">
        <v>33181</v>
      </c>
      <c r="C8" s="13"/>
      <c r="D8" s="13"/>
      <c r="E8" s="13"/>
      <c r="F8" s="13"/>
      <c r="G8" s="13">
        <v>1549077</v>
      </c>
      <c r="H8" s="13">
        <v>5975759</v>
      </c>
      <c r="I8" s="13"/>
    </row>
    <row r="9" spans="1:9" ht="30">
      <c r="A9" s="9" t="s">
        <v>128</v>
      </c>
      <c r="B9" s="13">
        <v>6622</v>
      </c>
      <c r="C9" s="13"/>
      <c r="D9" s="13"/>
      <c r="E9" s="13"/>
      <c r="F9" s="13"/>
      <c r="G9" s="13">
        <v>682335</v>
      </c>
      <c r="H9" s="13">
        <v>2637795</v>
      </c>
      <c r="I9" s="13">
        <v>329386632</v>
      </c>
    </row>
    <row r="10" spans="1:9">
      <c r="A10" s="9" t="s">
        <v>36</v>
      </c>
      <c r="B10" s="13">
        <v>44148</v>
      </c>
      <c r="C10" s="13">
        <v>38651</v>
      </c>
      <c r="D10" s="13">
        <v>21841</v>
      </c>
      <c r="E10" s="13">
        <v>107808</v>
      </c>
      <c r="F10" s="13">
        <v>51258685</v>
      </c>
      <c r="G10" s="13">
        <v>2231412</v>
      </c>
      <c r="H10" s="13">
        <v>8613554</v>
      </c>
      <c r="I10" s="13">
        <v>329386632</v>
      </c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6"/>
  <sheetViews>
    <sheetView workbookViewId="0"/>
  </sheetViews>
  <sheetFormatPr defaultRowHeight="15"/>
  <cols>
    <col min="1" max="1" width="40.42578125" bestFit="1" customWidth="1"/>
    <col min="2" max="2" width="40.42578125" customWidth="1"/>
    <col min="3" max="3" width="8.5703125" customWidth="1"/>
    <col min="4" max="4" width="55.42578125" bestFit="1" customWidth="1"/>
    <col min="5" max="5" width="11.5703125" bestFit="1" customWidth="1"/>
    <col min="6" max="6" width="80.7109375" style="10" bestFit="1" customWidth="1"/>
    <col min="7" max="7" width="62.5703125" style="10" bestFit="1" customWidth="1"/>
    <col min="8" max="9" width="80.7109375" style="10" bestFit="1" customWidth="1"/>
  </cols>
  <sheetData>
    <row r="1" spans="1:9">
      <c r="A1" s="1" t="s">
        <v>301</v>
      </c>
      <c r="B1" s="1" t="s">
        <v>300</v>
      </c>
      <c r="C1" s="1" t="s">
        <v>273</v>
      </c>
      <c r="D1" s="1" t="s">
        <v>62</v>
      </c>
      <c r="E1" s="1" t="s">
        <v>2</v>
      </c>
      <c r="F1" s="10" t="s">
        <v>137</v>
      </c>
      <c r="G1" s="10" t="s">
        <v>138</v>
      </c>
      <c r="H1" s="10" t="s">
        <v>139</v>
      </c>
      <c r="I1" s="10" t="s">
        <v>140</v>
      </c>
    </row>
    <row r="2" spans="1:9">
      <c r="A2" s="1" t="s">
        <v>297</v>
      </c>
      <c r="B2" s="1" t="s">
        <v>296</v>
      </c>
      <c r="C2" s="1">
        <v>2021</v>
      </c>
      <c r="D2" s="1" t="s">
        <v>141</v>
      </c>
      <c r="E2" s="1">
        <v>55</v>
      </c>
      <c r="G2" s="10">
        <v>0</v>
      </c>
      <c r="H2" s="10">
        <v>54000</v>
      </c>
      <c r="I2" s="10">
        <v>0</v>
      </c>
    </row>
    <row r="3" spans="1:9">
      <c r="A3" s="1" t="s">
        <v>297</v>
      </c>
      <c r="B3" s="1" t="s">
        <v>296</v>
      </c>
      <c r="C3" s="1">
        <v>2021</v>
      </c>
      <c r="D3" s="1" t="s">
        <v>142</v>
      </c>
      <c r="E3" s="1">
        <v>56</v>
      </c>
      <c r="F3" s="10">
        <v>2</v>
      </c>
      <c r="G3" s="10">
        <v>300</v>
      </c>
      <c r="H3" s="10">
        <v>0</v>
      </c>
      <c r="I3" s="10">
        <v>0</v>
      </c>
    </row>
    <row r="4" spans="1:9">
      <c r="A4" s="1" t="s">
        <v>297</v>
      </c>
      <c r="B4" s="1" t="s">
        <v>296</v>
      </c>
      <c r="C4" s="1">
        <v>2021</v>
      </c>
      <c r="D4" s="1" t="s">
        <v>143</v>
      </c>
      <c r="E4" s="1">
        <v>57</v>
      </c>
      <c r="F4" s="10">
        <v>6</v>
      </c>
      <c r="G4" s="10">
        <v>900</v>
      </c>
      <c r="H4" s="10">
        <v>343460</v>
      </c>
      <c r="I4" s="10">
        <v>0</v>
      </c>
    </row>
    <row r="5" spans="1:9">
      <c r="A5" s="1" t="s">
        <v>297</v>
      </c>
      <c r="B5" s="1" t="s">
        <v>296</v>
      </c>
      <c r="C5" s="1">
        <v>2021</v>
      </c>
      <c r="D5" s="1" t="s">
        <v>144</v>
      </c>
      <c r="E5" s="1">
        <v>58</v>
      </c>
      <c r="F5" s="10">
        <v>1</v>
      </c>
      <c r="G5" s="10">
        <v>130</v>
      </c>
      <c r="H5" s="10">
        <v>0</v>
      </c>
      <c r="I5" s="10">
        <v>40000</v>
      </c>
    </row>
    <row r="6" spans="1:9">
      <c r="A6" s="1" t="s">
        <v>297</v>
      </c>
      <c r="B6" s="1" t="s">
        <v>296</v>
      </c>
      <c r="C6" s="1">
        <v>2021</v>
      </c>
      <c r="D6" s="1" t="s">
        <v>145</v>
      </c>
      <c r="E6" s="1">
        <v>59</v>
      </c>
      <c r="F6" s="10">
        <f>SUM(F2:F5)</f>
        <v>9</v>
      </c>
      <c r="G6" s="10">
        <f t="shared" ref="G6:I6" si="0">SUM(G2:G5)</f>
        <v>1330</v>
      </c>
      <c r="H6" s="10">
        <f t="shared" si="0"/>
        <v>397460</v>
      </c>
      <c r="I6" s="10">
        <f t="shared" si="0"/>
        <v>40000</v>
      </c>
    </row>
    <row r="7" spans="1:9">
      <c r="A7" s="1" t="s">
        <v>291</v>
      </c>
      <c r="B7" s="1" t="s">
        <v>290</v>
      </c>
      <c r="C7" s="1">
        <v>2021</v>
      </c>
      <c r="D7" s="1" t="s">
        <v>141</v>
      </c>
      <c r="E7" s="1">
        <v>55</v>
      </c>
      <c r="F7" s="10">
        <v>0</v>
      </c>
      <c r="G7" s="10">
        <v>0</v>
      </c>
      <c r="H7" s="10">
        <v>0</v>
      </c>
      <c r="I7" s="10">
        <v>0</v>
      </c>
    </row>
    <row r="8" spans="1:9">
      <c r="A8" s="1" t="s">
        <v>291</v>
      </c>
      <c r="B8" s="1" t="s">
        <v>290</v>
      </c>
      <c r="C8" s="1">
        <v>2021</v>
      </c>
      <c r="D8" s="1" t="s">
        <v>142</v>
      </c>
      <c r="E8" s="1">
        <v>56</v>
      </c>
      <c r="F8" s="10">
        <v>0</v>
      </c>
      <c r="G8" s="10">
        <v>0</v>
      </c>
      <c r="H8" s="10">
        <v>0</v>
      </c>
      <c r="I8" s="10">
        <v>0</v>
      </c>
    </row>
    <row r="9" spans="1:9">
      <c r="A9" s="1" t="s">
        <v>291</v>
      </c>
      <c r="B9" s="1" t="s">
        <v>290</v>
      </c>
      <c r="C9" s="1">
        <v>2021</v>
      </c>
      <c r="D9" s="1" t="s">
        <v>143</v>
      </c>
      <c r="E9" s="1">
        <v>57</v>
      </c>
      <c r="F9" s="10">
        <v>1</v>
      </c>
      <c r="G9" s="10">
        <v>50</v>
      </c>
      <c r="H9" s="10">
        <v>3500000</v>
      </c>
      <c r="I9" s="10">
        <v>0</v>
      </c>
    </row>
    <row r="10" spans="1:9">
      <c r="A10" s="1" t="s">
        <v>291</v>
      </c>
      <c r="B10" s="1" t="s">
        <v>290</v>
      </c>
      <c r="C10" s="1">
        <v>2021</v>
      </c>
      <c r="D10" s="1" t="s">
        <v>144</v>
      </c>
      <c r="E10" s="1">
        <v>58</v>
      </c>
      <c r="F10" s="10">
        <v>1</v>
      </c>
      <c r="G10" s="10">
        <v>100</v>
      </c>
      <c r="H10" s="10">
        <v>113507</v>
      </c>
      <c r="I10" s="10">
        <v>110000</v>
      </c>
    </row>
    <row r="11" spans="1:9">
      <c r="A11" s="1" t="s">
        <v>291</v>
      </c>
      <c r="B11" s="1" t="s">
        <v>290</v>
      </c>
      <c r="C11" s="1">
        <v>2021</v>
      </c>
      <c r="D11" s="1" t="s">
        <v>145</v>
      </c>
      <c r="E11" s="1">
        <v>59</v>
      </c>
      <c r="F11" s="10">
        <f>SUM(F7:F10)</f>
        <v>2</v>
      </c>
      <c r="G11" s="10">
        <f t="shared" ref="G11" si="1">SUM(G7:G10)</f>
        <v>150</v>
      </c>
      <c r="H11" s="10">
        <f t="shared" ref="H11" si="2">SUM(H7:H10)</f>
        <v>3613507</v>
      </c>
      <c r="I11" s="10">
        <f t="shared" ref="I11" si="3">SUM(I7:I10)</f>
        <v>110000</v>
      </c>
    </row>
    <row r="12" spans="1:9">
      <c r="A12" s="1" t="s">
        <v>224</v>
      </c>
      <c r="B12" s="1" t="s">
        <v>290</v>
      </c>
      <c r="C12" s="1">
        <v>2021</v>
      </c>
      <c r="D12" s="1" t="s">
        <v>141</v>
      </c>
      <c r="E12" s="1">
        <v>55</v>
      </c>
      <c r="G12" s="10">
        <v>0</v>
      </c>
      <c r="H12" s="10">
        <v>1806001</v>
      </c>
      <c r="I12" s="10">
        <v>0</v>
      </c>
    </row>
    <row r="13" spans="1:9">
      <c r="A13" s="1" t="s">
        <v>224</v>
      </c>
      <c r="B13" s="1" t="s">
        <v>290</v>
      </c>
      <c r="C13" s="1">
        <v>2021</v>
      </c>
      <c r="D13" s="1" t="s">
        <v>142</v>
      </c>
      <c r="E13" s="1">
        <v>56</v>
      </c>
      <c r="F13" s="10">
        <v>1</v>
      </c>
      <c r="G13" s="10">
        <v>1500</v>
      </c>
      <c r="H13" s="10">
        <v>21295400</v>
      </c>
      <c r="I13" s="10">
        <v>0</v>
      </c>
    </row>
    <row r="14" spans="1:9">
      <c r="A14" s="1" t="s">
        <v>224</v>
      </c>
      <c r="B14" s="1" t="s">
        <v>290</v>
      </c>
      <c r="C14" s="1">
        <v>2021</v>
      </c>
      <c r="D14" s="1" t="s">
        <v>143</v>
      </c>
      <c r="E14" s="1">
        <v>57</v>
      </c>
      <c r="F14" s="10">
        <v>4</v>
      </c>
      <c r="G14" s="10">
        <v>1110</v>
      </c>
      <c r="H14" s="10">
        <v>5256791</v>
      </c>
      <c r="I14" s="10">
        <v>0</v>
      </c>
    </row>
    <row r="15" spans="1:9">
      <c r="A15" s="1" t="s">
        <v>224</v>
      </c>
      <c r="B15" s="1" t="s">
        <v>290</v>
      </c>
      <c r="C15" s="1">
        <v>2021</v>
      </c>
      <c r="D15" s="1" t="s">
        <v>144</v>
      </c>
      <c r="E15" s="1">
        <v>58</v>
      </c>
      <c r="F15" s="10">
        <v>23</v>
      </c>
      <c r="G15" s="10">
        <v>2153</v>
      </c>
      <c r="H15" s="10">
        <v>1421000</v>
      </c>
      <c r="I15" s="10">
        <v>312720</v>
      </c>
    </row>
    <row r="16" spans="1:9">
      <c r="A16" s="1" t="s">
        <v>224</v>
      </c>
      <c r="B16" s="1" t="s">
        <v>290</v>
      </c>
      <c r="C16" s="1">
        <v>2021</v>
      </c>
      <c r="D16" s="1" t="s">
        <v>145</v>
      </c>
      <c r="E16" s="1">
        <v>59</v>
      </c>
      <c r="F16" s="10">
        <f>SUM(F12:F15)</f>
        <v>28</v>
      </c>
      <c r="G16" s="10">
        <f t="shared" ref="G16" si="4">SUM(G12:G15)</f>
        <v>4763</v>
      </c>
      <c r="H16" s="10">
        <f t="shared" ref="H16" si="5">SUM(H12:H15)</f>
        <v>29779192</v>
      </c>
      <c r="I16" s="10">
        <f t="shared" ref="I16" si="6">SUM(I12:I15)</f>
        <v>312720</v>
      </c>
    </row>
    <row r="17" spans="1:9">
      <c r="A17" s="1" t="s">
        <v>233</v>
      </c>
      <c r="B17" s="1" t="s">
        <v>290</v>
      </c>
      <c r="C17" s="1">
        <v>2021</v>
      </c>
      <c r="D17" s="1" t="s">
        <v>141</v>
      </c>
      <c r="E17" s="1">
        <v>55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" t="s">
        <v>233</v>
      </c>
      <c r="B18" s="1" t="s">
        <v>290</v>
      </c>
      <c r="C18" s="1">
        <v>2021</v>
      </c>
      <c r="D18" s="1" t="s">
        <v>142</v>
      </c>
      <c r="E18" s="1">
        <v>56</v>
      </c>
      <c r="F18" s="10">
        <v>2</v>
      </c>
      <c r="G18" s="10">
        <v>224</v>
      </c>
      <c r="H18" s="10">
        <v>587293</v>
      </c>
      <c r="I18" s="10">
        <v>0</v>
      </c>
    </row>
    <row r="19" spans="1:9">
      <c r="A19" s="1" t="s">
        <v>233</v>
      </c>
      <c r="B19" s="1" t="s">
        <v>290</v>
      </c>
      <c r="C19" s="1">
        <v>2021</v>
      </c>
      <c r="D19" s="1" t="s">
        <v>143</v>
      </c>
      <c r="E19" s="1">
        <v>57</v>
      </c>
      <c r="F19" s="10">
        <v>2</v>
      </c>
      <c r="G19" s="10">
        <v>140</v>
      </c>
      <c r="H19" s="10">
        <v>1166410</v>
      </c>
      <c r="I19" s="10">
        <v>0</v>
      </c>
    </row>
    <row r="20" spans="1:9">
      <c r="A20" s="1" t="s">
        <v>233</v>
      </c>
      <c r="B20" s="1" t="s">
        <v>290</v>
      </c>
      <c r="C20" s="1">
        <v>2021</v>
      </c>
      <c r="D20" s="1" t="s">
        <v>144</v>
      </c>
      <c r="E20" s="1">
        <v>58</v>
      </c>
      <c r="F20" s="10">
        <v>24</v>
      </c>
      <c r="G20" s="10">
        <v>3472</v>
      </c>
      <c r="H20" s="10">
        <v>40000</v>
      </c>
      <c r="I20" s="10">
        <v>703607</v>
      </c>
    </row>
    <row r="21" spans="1:9">
      <c r="A21" s="1" t="s">
        <v>233</v>
      </c>
      <c r="B21" s="1" t="s">
        <v>290</v>
      </c>
      <c r="C21" s="1">
        <v>2021</v>
      </c>
      <c r="D21" s="1" t="s">
        <v>145</v>
      </c>
      <c r="E21" s="1">
        <v>59</v>
      </c>
      <c r="F21" s="10">
        <f>SUM(F17:F20)</f>
        <v>28</v>
      </c>
      <c r="G21" s="10">
        <f t="shared" ref="G21" si="7">SUM(G17:G20)</f>
        <v>3836</v>
      </c>
      <c r="H21" s="10">
        <f t="shared" ref="H21" si="8">SUM(H17:H20)</f>
        <v>1793703</v>
      </c>
      <c r="I21" s="10">
        <f t="shared" ref="I21" si="9">SUM(I17:I20)</f>
        <v>703607</v>
      </c>
    </row>
    <row r="22" spans="1:9">
      <c r="A22" s="1" t="s">
        <v>198</v>
      </c>
      <c r="B22" s="1" t="s">
        <v>283</v>
      </c>
      <c r="C22" s="1">
        <v>2021</v>
      </c>
      <c r="D22" s="1" t="s">
        <v>141</v>
      </c>
      <c r="E22" s="1">
        <v>55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" t="s">
        <v>198</v>
      </c>
      <c r="B23" s="1" t="s">
        <v>283</v>
      </c>
      <c r="C23" s="1">
        <v>2021</v>
      </c>
      <c r="D23" s="1" t="s">
        <v>142</v>
      </c>
      <c r="E23" s="1">
        <v>56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1" t="s">
        <v>198</v>
      </c>
      <c r="B24" s="1" t="s">
        <v>283</v>
      </c>
      <c r="C24" s="1">
        <v>2021</v>
      </c>
      <c r="D24" s="1" t="s">
        <v>143</v>
      </c>
      <c r="E24" s="1">
        <v>57</v>
      </c>
      <c r="F24" s="10">
        <v>5</v>
      </c>
      <c r="G24" s="10">
        <v>853</v>
      </c>
      <c r="H24" s="10">
        <v>3960335.8</v>
      </c>
      <c r="I24" s="10">
        <v>5200</v>
      </c>
    </row>
    <row r="25" spans="1:9">
      <c r="A25" s="1" t="s">
        <v>198</v>
      </c>
      <c r="B25" s="1" t="s">
        <v>283</v>
      </c>
      <c r="C25" s="1">
        <v>2021</v>
      </c>
      <c r="D25" s="1" t="s">
        <v>144</v>
      </c>
      <c r="E25" s="1">
        <v>58</v>
      </c>
      <c r="F25" s="10">
        <v>16</v>
      </c>
      <c r="G25" s="10">
        <v>1390</v>
      </c>
      <c r="H25" s="10">
        <v>1552300</v>
      </c>
      <c r="I25" s="10">
        <v>413396.5</v>
      </c>
    </row>
    <row r="26" spans="1:9">
      <c r="A26" s="1" t="s">
        <v>198</v>
      </c>
      <c r="B26" s="1" t="s">
        <v>283</v>
      </c>
      <c r="C26" s="1">
        <v>2021</v>
      </c>
      <c r="D26" s="1" t="s">
        <v>145</v>
      </c>
      <c r="E26" s="1">
        <v>59</v>
      </c>
      <c r="F26" s="10">
        <f>SUM(F22:F25)</f>
        <v>21</v>
      </c>
      <c r="G26" s="10">
        <f t="shared" ref="G26" si="10">SUM(G22:G25)</f>
        <v>2243</v>
      </c>
      <c r="H26" s="10">
        <f t="shared" ref="H26" si="11">SUM(H22:H25)</f>
        <v>5512635.7999999998</v>
      </c>
      <c r="I26" s="10">
        <f t="shared" ref="I26" si="12">SUM(I22:I25)</f>
        <v>418596.5</v>
      </c>
    </row>
    <row r="27" spans="1:9">
      <c r="A27" s="1" t="s">
        <v>271</v>
      </c>
      <c r="B27" s="1" t="s">
        <v>283</v>
      </c>
      <c r="C27" s="1">
        <v>2021</v>
      </c>
      <c r="D27" s="1" t="s">
        <v>141</v>
      </c>
      <c r="E27" s="1">
        <v>55</v>
      </c>
      <c r="F27" s="10">
        <v>1</v>
      </c>
      <c r="G27" s="10">
        <v>61</v>
      </c>
    </row>
    <row r="28" spans="1:9">
      <c r="A28" s="1" t="s">
        <v>271</v>
      </c>
      <c r="B28" s="1" t="s">
        <v>283</v>
      </c>
      <c r="C28" s="1">
        <v>2021</v>
      </c>
      <c r="D28" s="1" t="s">
        <v>142</v>
      </c>
      <c r="E28" s="1">
        <v>56</v>
      </c>
      <c r="F28" s="10">
        <v>1</v>
      </c>
      <c r="G28" s="10">
        <v>463</v>
      </c>
      <c r="H28" s="10">
        <v>10574700</v>
      </c>
    </row>
    <row r="29" spans="1:9">
      <c r="A29" s="1" t="s">
        <v>271</v>
      </c>
      <c r="B29" s="1" t="s">
        <v>283</v>
      </c>
      <c r="C29" s="1">
        <v>2021</v>
      </c>
      <c r="D29" s="1" t="s">
        <v>143</v>
      </c>
      <c r="E29" s="1">
        <v>57</v>
      </c>
      <c r="F29" s="10">
        <v>5</v>
      </c>
      <c r="G29" s="10">
        <v>298</v>
      </c>
    </row>
    <row r="30" spans="1:9">
      <c r="A30" s="1" t="s">
        <v>271</v>
      </c>
      <c r="B30" s="1" t="s">
        <v>283</v>
      </c>
      <c r="C30" s="1">
        <v>2021</v>
      </c>
      <c r="D30" s="1" t="s">
        <v>144</v>
      </c>
      <c r="E30" s="1">
        <v>58</v>
      </c>
      <c r="F30" s="10">
        <v>12</v>
      </c>
      <c r="G30" s="10">
        <v>2066</v>
      </c>
      <c r="I30" s="10">
        <v>164745</v>
      </c>
    </row>
    <row r="31" spans="1:9">
      <c r="A31" s="1" t="s">
        <v>271</v>
      </c>
      <c r="B31" s="1" t="s">
        <v>283</v>
      </c>
      <c r="C31" s="1">
        <v>2021</v>
      </c>
      <c r="D31" s="1" t="s">
        <v>145</v>
      </c>
      <c r="E31" s="1">
        <v>59</v>
      </c>
      <c r="F31" s="10">
        <f>SUM(F27:F30)</f>
        <v>19</v>
      </c>
      <c r="G31" s="10">
        <f t="shared" ref="G31" si="13">SUM(G27:G30)</f>
        <v>2888</v>
      </c>
      <c r="H31" s="10">
        <f t="shared" ref="H31" si="14">SUM(H27:H30)</f>
        <v>10574700</v>
      </c>
      <c r="I31" s="10">
        <f t="shared" ref="I31" si="15">SUM(I27:I30)</f>
        <v>164745</v>
      </c>
    </row>
    <row r="32" spans="1:9">
      <c r="A32" s="1" t="s">
        <v>278</v>
      </c>
      <c r="B32" s="1" t="s">
        <v>277</v>
      </c>
      <c r="C32" s="1">
        <v>2021</v>
      </c>
      <c r="D32" s="1" t="s">
        <v>141</v>
      </c>
      <c r="E32" s="1">
        <v>55</v>
      </c>
      <c r="F32" s="10">
        <v>0</v>
      </c>
      <c r="G32" s="10">
        <v>0</v>
      </c>
      <c r="H32" s="10">
        <v>0</v>
      </c>
      <c r="I32" s="10">
        <v>0</v>
      </c>
    </row>
    <row r="33" spans="1:9">
      <c r="A33" s="1" t="s">
        <v>278</v>
      </c>
      <c r="B33" s="1" t="s">
        <v>277</v>
      </c>
      <c r="C33" s="1">
        <v>2021</v>
      </c>
      <c r="D33" s="1" t="s">
        <v>142</v>
      </c>
      <c r="E33" s="1">
        <v>56</v>
      </c>
      <c r="F33" s="10">
        <v>1</v>
      </c>
      <c r="G33" s="10">
        <v>30</v>
      </c>
      <c r="H33" s="10">
        <v>300000</v>
      </c>
      <c r="I33" s="10">
        <v>12000</v>
      </c>
    </row>
    <row r="34" spans="1:9">
      <c r="A34" s="1" t="s">
        <v>278</v>
      </c>
      <c r="B34" s="1" t="s">
        <v>277</v>
      </c>
      <c r="C34" s="1">
        <v>2021</v>
      </c>
      <c r="D34" s="1" t="s">
        <v>143</v>
      </c>
      <c r="E34" s="1">
        <v>57</v>
      </c>
      <c r="F34" s="10">
        <v>6</v>
      </c>
      <c r="G34" s="10">
        <v>1691</v>
      </c>
      <c r="H34" s="10">
        <v>5151000</v>
      </c>
      <c r="I34" s="10">
        <v>384108</v>
      </c>
    </row>
    <row r="35" spans="1:9">
      <c r="A35" s="1" t="s">
        <v>278</v>
      </c>
      <c r="B35" s="1" t="s">
        <v>277</v>
      </c>
      <c r="C35" s="1">
        <v>2021</v>
      </c>
      <c r="D35" s="1" t="s">
        <v>144</v>
      </c>
      <c r="E35" s="1">
        <v>58</v>
      </c>
      <c r="F35" s="10">
        <v>68</v>
      </c>
      <c r="G35" s="10">
        <v>11411</v>
      </c>
      <c r="H35" s="10">
        <v>30000</v>
      </c>
      <c r="I35" s="10">
        <v>3038479</v>
      </c>
    </row>
    <row r="36" spans="1:9">
      <c r="A36" s="1" t="s">
        <v>278</v>
      </c>
      <c r="B36" s="1" t="s">
        <v>277</v>
      </c>
      <c r="C36" s="1">
        <v>2021</v>
      </c>
      <c r="D36" s="1" t="s">
        <v>145</v>
      </c>
      <c r="E36" s="1">
        <v>59</v>
      </c>
      <c r="F36" s="10">
        <f>SUM(F32:F35)</f>
        <v>75</v>
      </c>
      <c r="G36" s="10">
        <f t="shared" ref="G36" si="16">SUM(G32:G35)</f>
        <v>13132</v>
      </c>
      <c r="H36" s="10">
        <f t="shared" ref="H36" si="17">SUM(H32:H35)</f>
        <v>5481000</v>
      </c>
      <c r="I36" s="10">
        <f t="shared" ref="I36" si="18">SUM(I32:I35)</f>
        <v>3434587</v>
      </c>
    </row>
    <row r="37" spans="1:9">
      <c r="A37" s="1" t="s">
        <v>181</v>
      </c>
      <c r="B37" s="1" t="s">
        <v>295</v>
      </c>
      <c r="C37" s="1">
        <v>2021</v>
      </c>
      <c r="D37" s="1" t="s">
        <v>141</v>
      </c>
      <c r="E37" s="1">
        <v>55</v>
      </c>
      <c r="G37" s="10">
        <v>0</v>
      </c>
      <c r="H37" s="10">
        <v>0</v>
      </c>
      <c r="I37" s="10">
        <v>0</v>
      </c>
    </row>
    <row r="38" spans="1:9">
      <c r="A38" s="1" t="s">
        <v>181</v>
      </c>
      <c r="B38" s="1" t="s">
        <v>295</v>
      </c>
      <c r="C38" s="1">
        <v>2021</v>
      </c>
      <c r="D38" s="1" t="s">
        <v>142</v>
      </c>
      <c r="E38" s="1">
        <v>56</v>
      </c>
      <c r="F38" s="10">
        <v>0</v>
      </c>
      <c r="G38" s="10">
        <v>0</v>
      </c>
      <c r="H38" s="10">
        <v>0</v>
      </c>
      <c r="I38" s="10">
        <v>0</v>
      </c>
    </row>
    <row r="39" spans="1:9">
      <c r="A39" s="1" t="s">
        <v>181</v>
      </c>
      <c r="B39" s="1" t="s">
        <v>295</v>
      </c>
      <c r="C39" s="1">
        <v>2021</v>
      </c>
      <c r="D39" s="1" t="s">
        <v>143</v>
      </c>
      <c r="E39" s="1">
        <v>57</v>
      </c>
      <c r="F39" s="10">
        <v>4</v>
      </c>
      <c r="G39" s="10">
        <v>390</v>
      </c>
      <c r="H39" s="10">
        <v>3116435</v>
      </c>
      <c r="I39" s="10">
        <v>100000</v>
      </c>
    </row>
    <row r="40" spans="1:9">
      <c r="A40" s="1" t="s">
        <v>181</v>
      </c>
      <c r="B40" s="1" t="s">
        <v>295</v>
      </c>
      <c r="C40" s="1">
        <v>2021</v>
      </c>
      <c r="D40" s="1" t="s">
        <v>144</v>
      </c>
      <c r="E40" s="1">
        <v>58</v>
      </c>
      <c r="F40" s="10">
        <v>9</v>
      </c>
      <c r="G40" s="10">
        <v>590</v>
      </c>
      <c r="H40" s="10">
        <v>0</v>
      </c>
      <c r="I40" s="10">
        <v>83300</v>
      </c>
    </row>
    <row r="41" spans="1:9">
      <c r="A41" s="1" t="s">
        <v>181</v>
      </c>
      <c r="B41" s="1" t="s">
        <v>295</v>
      </c>
      <c r="C41" s="1">
        <v>2021</v>
      </c>
      <c r="D41" s="1" t="s">
        <v>145</v>
      </c>
      <c r="E41" s="1">
        <v>59</v>
      </c>
      <c r="F41" s="10">
        <f>SUM(F37:F40)</f>
        <v>13</v>
      </c>
      <c r="G41" s="10">
        <f t="shared" ref="G41" si="19">SUM(G37:G40)</f>
        <v>980</v>
      </c>
      <c r="H41" s="10">
        <f t="shared" ref="H41" si="20">SUM(H37:H40)</f>
        <v>3116435</v>
      </c>
      <c r="I41" s="10">
        <f t="shared" ref="I41" si="21">SUM(I37:I40)</f>
        <v>183300</v>
      </c>
    </row>
    <row r="42" spans="1:9">
      <c r="A42" s="1" t="s">
        <v>182</v>
      </c>
      <c r="B42" s="1" t="s">
        <v>295</v>
      </c>
      <c r="C42" s="1">
        <v>2021</v>
      </c>
      <c r="D42" s="1" t="s">
        <v>141</v>
      </c>
      <c r="E42" s="1">
        <v>55</v>
      </c>
      <c r="G42" s="10">
        <v>0</v>
      </c>
      <c r="H42" s="10">
        <v>0</v>
      </c>
      <c r="I42" s="10">
        <v>0</v>
      </c>
    </row>
    <row r="43" spans="1:9">
      <c r="A43" s="1" t="s">
        <v>182</v>
      </c>
      <c r="B43" s="1" t="s">
        <v>295</v>
      </c>
      <c r="C43" s="1">
        <v>2021</v>
      </c>
      <c r="D43" s="1" t="s">
        <v>142</v>
      </c>
      <c r="E43" s="1">
        <v>56</v>
      </c>
      <c r="F43" s="10">
        <v>0</v>
      </c>
      <c r="G43" s="10">
        <v>0</v>
      </c>
      <c r="H43" s="10">
        <v>0</v>
      </c>
      <c r="I43" s="10">
        <v>0</v>
      </c>
    </row>
    <row r="44" spans="1:9">
      <c r="A44" s="1" t="s">
        <v>182</v>
      </c>
      <c r="B44" s="1" t="s">
        <v>295</v>
      </c>
      <c r="C44" s="1">
        <v>2021</v>
      </c>
      <c r="D44" s="1" t="s">
        <v>143</v>
      </c>
      <c r="E44" s="1">
        <v>57</v>
      </c>
      <c r="F44" s="10">
        <v>4</v>
      </c>
      <c r="G44" s="10">
        <v>500</v>
      </c>
      <c r="H44" s="10">
        <v>3365458</v>
      </c>
      <c r="I44" s="10">
        <v>0</v>
      </c>
    </row>
    <row r="45" spans="1:9">
      <c r="A45" s="1" t="s">
        <v>182</v>
      </c>
      <c r="B45" s="1" t="s">
        <v>295</v>
      </c>
      <c r="C45" s="1">
        <v>2021</v>
      </c>
      <c r="D45" s="1" t="s">
        <v>144</v>
      </c>
      <c r="E45" s="1">
        <v>58</v>
      </c>
      <c r="F45" s="10">
        <v>4</v>
      </c>
      <c r="G45" s="10">
        <v>486</v>
      </c>
      <c r="H45" s="10">
        <v>1213417</v>
      </c>
      <c r="I45" s="10">
        <v>5000</v>
      </c>
    </row>
    <row r="46" spans="1:9">
      <c r="A46" s="1" t="s">
        <v>182</v>
      </c>
      <c r="B46" s="1" t="s">
        <v>295</v>
      </c>
      <c r="C46" s="1">
        <v>2021</v>
      </c>
      <c r="D46" s="1" t="s">
        <v>145</v>
      </c>
      <c r="E46" s="1">
        <v>59</v>
      </c>
      <c r="F46" s="10">
        <f>SUM(F42:F45)</f>
        <v>8</v>
      </c>
      <c r="G46" s="10">
        <f t="shared" ref="G46" si="22">SUM(G42:G45)</f>
        <v>986</v>
      </c>
      <c r="H46" s="10">
        <f t="shared" ref="H46" si="23">SUM(H42:H45)</f>
        <v>4578875</v>
      </c>
      <c r="I46" s="10">
        <f t="shared" ref="I46" si="24">SUM(I42:I45)</f>
        <v>5000</v>
      </c>
    </row>
    <row r="47" spans="1:9">
      <c r="A47" s="1" t="s">
        <v>275</v>
      </c>
      <c r="B47" s="1" t="s">
        <v>274</v>
      </c>
      <c r="C47" s="1">
        <v>2021</v>
      </c>
      <c r="D47" s="1" t="s">
        <v>141</v>
      </c>
      <c r="E47" s="1">
        <v>55</v>
      </c>
      <c r="F47" s="10">
        <v>0</v>
      </c>
      <c r="G47" s="10">
        <v>0</v>
      </c>
      <c r="H47" s="10">
        <v>960383</v>
      </c>
      <c r="I47" s="10">
        <v>0</v>
      </c>
    </row>
    <row r="48" spans="1:9">
      <c r="A48" s="1" t="s">
        <v>275</v>
      </c>
      <c r="B48" s="1" t="s">
        <v>274</v>
      </c>
      <c r="C48" s="1">
        <v>2021</v>
      </c>
      <c r="D48" s="1" t="s">
        <v>142</v>
      </c>
      <c r="E48" s="1">
        <v>56</v>
      </c>
      <c r="F48" s="10">
        <v>0</v>
      </c>
      <c r="G48" s="10">
        <v>0</v>
      </c>
      <c r="H48" s="10">
        <v>22500</v>
      </c>
      <c r="I48" s="10">
        <v>0</v>
      </c>
    </row>
    <row r="49" spans="1:9">
      <c r="A49" s="1" t="s">
        <v>275</v>
      </c>
      <c r="B49" s="1" t="s">
        <v>274</v>
      </c>
      <c r="C49" s="1">
        <v>2021</v>
      </c>
      <c r="D49" s="1" t="s">
        <v>143</v>
      </c>
      <c r="E49" s="1">
        <v>57</v>
      </c>
      <c r="F49" s="10">
        <v>0</v>
      </c>
      <c r="G49" s="10">
        <v>0</v>
      </c>
      <c r="H49" s="10">
        <v>0</v>
      </c>
      <c r="I49" s="10">
        <v>0</v>
      </c>
    </row>
    <row r="50" spans="1:9">
      <c r="A50" s="1" t="s">
        <v>275</v>
      </c>
      <c r="B50" s="1" t="s">
        <v>274</v>
      </c>
      <c r="C50" s="1">
        <v>2021</v>
      </c>
      <c r="D50" s="1" t="s">
        <v>144</v>
      </c>
      <c r="E50" s="1">
        <v>58</v>
      </c>
      <c r="F50" s="10">
        <v>0</v>
      </c>
      <c r="G50" s="10">
        <v>0</v>
      </c>
      <c r="H50" s="10">
        <v>0</v>
      </c>
      <c r="I50" s="10">
        <v>0</v>
      </c>
    </row>
    <row r="51" spans="1:9">
      <c r="A51" s="1" t="s">
        <v>275</v>
      </c>
      <c r="B51" s="1" t="s">
        <v>274</v>
      </c>
      <c r="C51" s="1">
        <v>2021</v>
      </c>
      <c r="D51" s="1" t="s">
        <v>145</v>
      </c>
      <c r="E51" s="1">
        <v>59</v>
      </c>
      <c r="F51" s="10">
        <f>SUM(F47:F50)</f>
        <v>0</v>
      </c>
      <c r="G51" s="10">
        <f t="shared" ref="G51" si="25">SUM(G47:G50)</f>
        <v>0</v>
      </c>
      <c r="H51" s="10">
        <f t="shared" ref="H51" si="26">SUM(H47:H50)</f>
        <v>982883</v>
      </c>
      <c r="I51" s="10">
        <f t="shared" ref="I51" si="27">SUM(I47:I50)</f>
        <v>0</v>
      </c>
    </row>
    <row r="52" spans="1:9">
      <c r="A52" s="1" t="s">
        <v>183</v>
      </c>
      <c r="B52" s="1" t="s">
        <v>295</v>
      </c>
      <c r="C52" s="1">
        <v>2021</v>
      </c>
      <c r="D52" s="1" t="s">
        <v>141</v>
      </c>
      <c r="E52" s="1">
        <v>55</v>
      </c>
      <c r="F52" s="10">
        <v>0</v>
      </c>
      <c r="G52" s="10">
        <v>0</v>
      </c>
      <c r="H52" s="10">
        <v>0</v>
      </c>
      <c r="I52" s="10">
        <v>0</v>
      </c>
    </row>
    <row r="53" spans="1:9">
      <c r="A53" s="1" t="s">
        <v>183</v>
      </c>
      <c r="B53" s="1" t="s">
        <v>295</v>
      </c>
      <c r="C53" s="1">
        <v>2021</v>
      </c>
      <c r="D53" s="1" t="s">
        <v>142</v>
      </c>
      <c r="E53" s="1">
        <v>56</v>
      </c>
      <c r="F53" s="10">
        <v>0</v>
      </c>
      <c r="G53" s="10">
        <v>0</v>
      </c>
      <c r="H53" s="10">
        <v>0</v>
      </c>
      <c r="I53" s="10">
        <v>0</v>
      </c>
    </row>
    <row r="54" spans="1:9">
      <c r="A54" s="1" t="s">
        <v>183</v>
      </c>
      <c r="B54" s="1" t="s">
        <v>295</v>
      </c>
      <c r="C54" s="1">
        <v>2021</v>
      </c>
      <c r="D54" s="1" t="s">
        <v>143</v>
      </c>
      <c r="E54" s="1">
        <v>57</v>
      </c>
      <c r="F54" s="10">
        <v>0</v>
      </c>
      <c r="G54" s="10">
        <v>0</v>
      </c>
      <c r="H54" s="10">
        <v>0</v>
      </c>
      <c r="I54" s="10">
        <v>0</v>
      </c>
    </row>
    <row r="55" spans="1:9">
      <c r="A55" s="1" t="s">
        <v>183</v>
      </c>
      <c r="B55" s="1" t="s">
        <v>295</v>
      </c>
      <c r="C55" s="1">
        <v>2021</v>
      </c>
      <c r="D55" s="1" t="s">
        <v>144</v>
      </c>
      <c r="E55" s="1">
        <v>58</v>
      </c>
      <c r="F55" s="10">
        <v>5</v>
      </c>
      <c r="G55" s="10">
        <v>285</v>
      </c>
      <c r="H55" s="10">
        <v>118411</v>
      </c>
      <c r="I55" s="10">
        <v>36800</v>
      </c>
    </row>
    <row r="56" spans="1:9">
      <c r="A56" s="1" t="s">
        <v>183</v>
      </c>
      <c r="B56" s="1" t="s">
        <v>295</v>
      </c>
      <c r="C56" s="1">
        <v>2021</v>
      </c>
      <c r="D56" s="1" t="s">
        <v>145</v>
      </c>
      <c r="E56" s="1">
        <v>59</v>
      </c>
      <c r="F56" s="10">
        <f>SUM(F52:F55)</f>
        <v>5</v>
      </c>
      <c r="G56" s="10">
        <f t="shared" ref="G56" si="28">SUM(G52:G55)</f>
        <v>285</v>
      </c>
      <c r="H56" s="10">
        <f t="shared" ref="H56" si="29">SUM(H52:H55)</f>
        <v>118411</v>
      </c>
      <c r="I56" s="10">
        <f t="shared" ref="I56" si="30">SUM(I52:I55)</f>
        <v>36800</v>
      </c>
    </row>
    <row r="57" spans="1:9">
      <c r="A57" s="1" t="s">
        <v>210</v>
      </c>
      <c r="B57" s="1" t="s">
        <v>296</v>
      </c>
      <c r="C57" s="1">
        <v>2021</v>
      </c>
      <c r="D57" s="1" t="s">
        <v>141</v>
      </c>
      <c r="E57" s="1">
        <v>55</v>
      </c>
      <c r="F57" s="10">
        <v>1</v>
      </c>
      <c r="G57" s="10">
        <v>1000</v>
      </c>
      <c r="H57" s="10">
        <v>0</v>
      </c>
      <c r="I57" s="10">
        <v>547720</v>
      </c>
    </row>
    <row r="58" spans="1:9">
      <c r="A58" s="1" t="s">
        <v>210</v>
      </c>
      <c r="B58" s="1" t="s">
        <v>296</v>
      </c>
      <c r="C58" s="1">
        <v>2021</v>
      </c>
      <c r="D58" s="1" t="s">
        <v>142</v>
      </c>
      <c r="E58" s="1">
        <v>56</v>
      </c>
      <c r="F58" s="10">
        <v>1</v>
      </c>
      <c r="G58" s="10">
        <v>300</v>
      </c>
      <c r="H58" s="10">
        <v>0</v>
      </c>
      <c r="I58" s="10">
        <v>4300000</v>
      </c>
    </row>
    <row r="59" spans="1:9">
      <c r="A59" s="1" t="s">
        <v>210</v>
      </c>
      <c r="B59" s="1" t="s">
        <v>296</v>
      </c>
      <c r="C59" s="1">
        <v>2021</v>
      </c>
      <c r="D59" s="1" t="s">
        <v>143</v>
      </c>
      <c r="E59" s="1">
        <v>57</v>
      </c>
      <c r="F59" s="10">
        <v>0</v>
      </c>
      <c r="G59" s="10">
        <v>0</v>
      </c>
      <c r="H59" s="10">
        <v>0</v>
      </c>
      <c r="I59" s="10">
        <v>0</v>
      </c>
    </row>
    <row r="60" spans="1:9">
      <c r="A60" s="1" t="s">
        <v>210</v>
      </c>
      <c r="B60" s="1" t="s">
        <v>296</v>
      </c>
      <c r="C60" s="1">
        <v>2021</v>
      </c>
      <c r="D60" s="1" t="s">
        <v>144</v>
      </c>
      <c r="E60" s="1">
        <v>58</v>
      </c>
      <c r="F60" s="10">
        <v>2</v>
      </c>
      <c r="G60" s="10">
        <v>168</v>
      </c>
      <c r="H60" s="10">
        <v>0</v>
      </c>
      <c r="I60" s="10">
        <v>39000</v>
      </c>
    </row>
    <row r="61" spans="1:9">
      <c r="A61" s="1" t="s">
        <v>210</v>
      </c>
      <c r="B61" s="1" t="s">
        <v>296</v>
      </c>
      <c r="C61" s="1">
        <v>2021</v>
      </c>
      <c r="D61" s="1" t="s">
        <v>145</v>
      </c>
      <c r="E61" s="1">
        <v>59</v>
      </c>
      <c r="F61" s="10">
        <f>SUM(F57:F60)</f>
        <v>4</v>
      </c>
      <c r="G61" s="10">
        <f t="shared" ref="G61" si="31">SUM(G57:G60)</f>
        <v>1468</v>
      </c>
      <c r="H61" s="10">
        <f t="shared" ref="H61" si="32">SUM(H57:H60)</f>
        <v>0</v>
      </c>
      <c r="I61" s="10">
        <f t="shared" ref="I61" si="33">SUM(I57:I60)</f>
        <v>4886720</v>
      </c>
    </row>
    <row r="62" spans="1:9">
      <c r="A62" s="1" t="s">
        <v>199</v>
      </c>
      <c r="B62" s="1" t="s">
        <v>283</v>
      </c>
      <c r="C62" s="1">
        <v>2021</v>
      </c>
      <c r="D62" s="1" t="s">
        <v>141</v>
      </c>
      <c r="E62" s="1">
        <v>55</v>
      </c>
      <c r="F62" s="10">
        <v>1</v>
      </c>
      <c r="G62" s="10">
        <v>620</v>
      </c>
      <c r="H62" s="10">
        <v>32411497</v>
      </c>
    </row>
    <row r="63" spans="1:9">
      <c r="A63" s="1" t="s">
        <v>199</v>
      </c>
      <c r="B63" s="1" t="s">
        <v>283</v>
      </c>
      <c r="C63" s="1">
        <v>2021</v>
      </c>
      <c r="D63" s="1" t="s">
        <v>142</v>
      </c>
      <c r="E63" s="1">
        <v>56</v>
      </c>
      <c r="H63" s="10">
        <v>262013</v>
      </c>
    </row>
    <row r="64" spans="1:9">
      <c r="A64" s="1" t="s">
        <v>199</v>
      </c>
      <c r="B64" s="1" t="s">
        <v>283</v>
      </c>
      <c r="C64" s="1">
        <v>2021</v>
      </c>
      <c r="D64" s="1" t="s">
        <v>143</v>
      </c>
      <c r="E64" s="1">
        <v>57</v>
      </c>
      <c r="F64" s="10">
        <v>1</v>
      </c>
      <c r="G64" s="10">
        <v>104</v>
      </c>
      <c r="H64" s="10">
        <v>3746569</v>
      </c>
    </row>
    <row r="65" spans="1:9">
      <c r="A65" s="1" t="s">
        <v>199</v>
      </c>
      <c r="B65" s="1" t="s">
        <v>283</v>
      </c>
      <c r="C65" s="1">
        <v>2021</v>
      </c>
      <c r="D65" s="1" t="s">
        <v>144</v>
      </c>
      <c r="E65" s="1">
        <v>58</v>
      </c>
      <c r="F65" s="10">
        <v>7</v>
      </c>
      <c r="G65" s="10">
        <v>190</v>
      </c>
      <c r="I65" s="10">
        <v>10000</v>
      </c>
    </row>
    <row r="66" spans="1:9">
      <c r="A66" s="1" t="s">
        <v>199</v>
      </c>
      <c r="B66" s="1" t="s">
        <v>283</v>
      </c>
      <c r="C66" s="1">
        <v>2021</v>
      </c>
      <c r="D66" s="1" t="s">
        <v>145</v>
      </c>
      <c r="E66" s="1">
        <v>59</v>
      </c>
      <c r="F66" s="10">
        <f>SUM(F62:F65)</f>
        <v>9</v>
      </c>
      <c r="G66" s="10">
        <f t="shared" ref="G66" si="34">SUM(G62:G65)</f>
        <v>914</v>
      </c>
      <c r="H66" s="10">
        <f t="shared" ref="H66" si="35">SUM(H62:H65)</f>
        <v>36420079</v>
      </c>
      <c r="I66" s="10">
        <f t="shared" ref="I66" si="36">SUM(I62:I65)</f>
        <v>10000</v>
      </c>
    </row>
    <row r="67" spans="1:9">
      <c r="A67" s="1" t="s">
        <v>184</v>
      </c>
      <c r="B67" s="1" t="s">
        <v>295</v>
      </c>
      <c r="C67" s="1">
        <v>2021</v>
      </c>
      <c r="D67" s="1" t="s">
        <v>141</v>
      </c>
      <c r="E67" s="1">
        <v>55</v>
      </c>
      <c r="F67" s="10">
        <v>1</v>
      </c>
      <c r="G67" s="10">
        <v>13000</v>
      </c>
      <c r="H67" s="10">
        <v>20399812</v>
      </c>
      <c r="I67" s="10">
        <v>0</v>
      </c>
    </row>
    <row r="68" spans="1:9">
      <c r="A68" s="1" t="s">
        <v>184</v>
      </c>
      <c r="B68" s="1" t="s">
        <v>295</v>
      </c>
      <c r="C68" s="1">
        <v>2021</v>
      </c>
      <c r="D68" s="1" t="s">
        <v>142</v>
      </c>
      <c r="E68" s="1">
        <v>56</v>
      </c>
    </row>
    <row r="69" spans="1:9">
      <c r="A69" s="1" t="s">
        <v>184</v>
      </c>
      <c r="B69" s="1" t="s">
        <v>295</v>
      </c>
      <c r="C69" s="1">
        <v>2021</v>
      </c>
      <c r="D69" s="1" t="s">
        <v>143</v>
      </c>
      <c r="E69" s="1">
        <v>57</v>
      </c>
      <c r="F69" s="10">
        <v>4</v>
      </c>
      <c r="G69" s="10">
        <v>1500</v>
      </c>
      <c r="H69" s="10">
        <v>4530000</v>
      </c>
      <c r="I69" s="10">
        <v>0</v>
      </c>
    </row>
    <row r="70" spans="1:9">
      <c r="A70" s="1" t="s">
        <v>184</v>
      </c>
      <c r="B70" s="1" t="s">
        <v>295</v>
      </c>
      <c r="C70" s="1">
        <v>2021</v>
      </c>
      <c r="D70" s="1" t="s">
        <v>144</v>
      </c>
      <c r="E70" s="1">
        <v>58</v>
      </c>
      <c r="F70" s="10">
        <v>15</v>
      </c>
      <c r="G70" s="10">
        <v>4278</v>
      </c>
      <c r="H70" s="10">
        <v>0</v>
      </c>
      <c r="I70" s="10">
        <v>468661</v>
      </c>
    </row>
    <row r="71" spans="1:9">
      <c r="A71" s="1" t="s">
        <v>184</v>
      </c>
      <c r="B71" s="1" t="s">
        <v>295</v>
      </c>
      <c r="C71" s="1">
        <v>2021</v>
      </c>
      <c r="D71" s="1" t="s">
        <v>145</v>
      </c>
      <c r="E71" s="1">
        <v>59</v>
      </c>
      <c r="F71" s="10">
        <f>SUM(F67:F70)</f>
        <v>20</v>
      </c>
      <c r="G71" s="10">
        <f t="shared" ref="G71" si="37">SUM(G67:G70)</f>
        <v>18778</v>
      </c>
      <c r="H71" s="10">
        <f t="shared" ref="H71" si="38">SUM(H67:H70)</f>
        <v>24929812</v>
      </c>
      <c r="I71" s="10">
        <f t="shared" ref="I71" si="39">SUM(I67:I70)</f>
        <v>468661</v>
      </c>
    </row>
    <row r="72" spans="1:9">
      <c r="A72" s="1" t="s">
        <v>287</v>
      </c>
      <c r="B72" s="1" t="s">
        <v>286</v>
      </c>
      <c r="C72" s="1">
        <v>2021</v>
      </c>
      <c r="D72" s="1" t="s">
        <v>141</v>
      </c>
      <c r="E72" s="1">
        <v>55</v>
      </c>
      <c r="F72" s="10">
        <v>18</v>
      </c>
      <c r="G72" s="10">
        <v>1170</v>
      </c>
      <c r="H72" s="10">
        <v>16504000</v>
      </c>
      <c r="I72" s="10">
        <v>0</v>
      </c>
    </row>
    <row r="73" spans="1:9">
      <c r="A73" s="1" t="s">
        <v>287</v>
      </c>
      <c r="B73" s="1" t="s">
        <v>286</v>
      </c>
      <c r="C73" s="1">
        <v>2021</v>
      </c>
      <c r="D73" s="1" t="s">
        <v>142</v>
      </c>
      <c r="E73" s="1">
        <v>56</v>
      </c>
      <c r="F73" s="10">
        <v>4</v>
      </c>
      <c r="G73" s="10">
        <v>50</v>
      </c>
      <c r="H73" s="10">
        <v>0</v>
      </c>
      <c r="I73" s="10">
        <v>0</v>
      </c>
    </row>
    <row r="74" spans="1:9">
      <c r="A74" s="1" t="s">
        <v>287</v>
      </c>
      <c r="B74" s="1" t="s">
        <v>286</v>
      </c>
      <c r="C74" s="1">
        <v>2021</v>
      </c>
      <c r="D74" s="1" t="s">
        <v>143</v>
      </c>
      <c r="E74" s="1">
        <v>57</v>
      </c>
      <c r="F74" s="10">
        <v>1</v>
      </c>
      <c r="G74" s="10">
        <v>100</v>
      </c>
      <c r="H74" s="10">
        <v>0</v>
      </c>
      <c r="I74" s="10">
        <v>0</v>
      </c>
    </row>
    <row r="75" spans="1:9">
      <c r="A75" s="1" t="s">
        <v>287</v>
      </c>
      <c r="B75" s="1" t="s">
        <v>286</v>
      </c>
      <c r="C75" s="1">
        <v>2021</v>
      </c>
      <c r="D75" s="1" t="s">
        <v>144</v>
      </c>
      <c r="E75" s="1">
        <v>58</v>
      </c>
      <c r="F75" s="10">
        <v>4</v>
      </c>
      <c r="G75" s="10">
        <v>800</v>
      </c>
      <c r="H75" s="10">
        <v>0</v>
      </c>
      <c r="I75" s="10">
        <v>0</v>
      </c>
    </row>
    <row r="76" spans="1:9">
      <c r="A76" s="1" t="s">
        <v>287</v>
      </c>
      <c r="B76" s="1" t="s">
        <v>286</v>
      </c>
      <c r="C76" s="1">
        <v>2021</v>
      </c>
      <c r="D76" s="1" t="s">
        <v>145</v>
      </c>
      <c r="E76" s="1">
        <v>59</v>
      </c>
      <c r="F76" s="10">
        <f>SUM(F72:F75)</f>
        <v>27</v>
      </c>
      <c r="G76" s="10">
        <f t="shared" ref="G76" si="40">SUM(G72:G75)</f>
        <v>2120</v>
      </c>
      <c r="H76" s="10">
        <f t="shared" ref="H76" si="41">SUM(H72:H75)</f>
        <v>16504000</v>
      </c>
      <c r="I76" s="10">
        <f t="shared" ref="I76" si="42">SUM(I72:I75)</f>
        <v>0</v>
      </c>
    </row>
    <row r="77" spans="1:9">
      <c r="A77" s="1" t="s">
        <v>236</v>
      </c>
      <c r="B77" s="1" t="s">
        <v>274</v>
      </c>
      <c r="C77" s="1">
        <v>2021</v>
      </c>
      <c r="D77" s="1" t="s">
        <v>141</v>
      </c>
      <c r="E77" s="1">
        <v>55</v>
      </c>
      <c r="F77" s="10">
        <v>4</v>
      </c>
      <c r="G77" s="10">
        <v>28</v>
      </c>
    </row>
    <row r="78" spans="1:9">
      <c r="A78" s="1" t="s">
        <v>236</v>
      </c>
      <c r="B78" s="1" t="s">
        <v>274</v>
      </c>
      <c r="C78" s="1">
        <v>2021</v>
      </c>
      <c r="D78" s="1" t="s">
        <v>142</v>
      </c>
      <c r="E78" s="1">
        <v>56</v>
      </c>
      <c r="F78" s="10">
        <v>1</v>
      </c>
      <c r="G78" s="10">
        <v>5</v>
      </c>
    </row>
    <row r="79" spans="1:9">
      <c r="A79" s="1" t="s">
        <v>236</v>
      </c>
      <c r="B79" s="1" t="s">
        <v>274</v>
      </c>
      <c r="C79" s="1">
        <v>2021</v>
      </c>
      <c r="D79" s="1" t="s">
        <v>143</v>
      </c>
      <c r="E79" s="1">
        <v>57</v>
      </c>
      <c r="F79" s="10">
        <v>9</v>
      </c>
      <c r="G79" s="10">
        <v>10113</v>
      </c>
      <c r="I79" s="10">
        <v>109090</v>
      </c>
    </row>
    <row r="80" spans="1:9">
      <c r="A80" s="1" t="s">
        <v>236</v>
      </c>
      <c r="B80" s="1" t="s">
        <v>274</v>
      </c>
      <c r="C80" s="1">
        <v>2021</v>
      </c>
      <c r="D80" s="1" t="s">
        <v>144</v>
      </c>
      <c r="E80" s="1">
        <v>58</v>
      </c>
      <c r="F80" s="10">
        <v>3</v>
      </c>
      <c r="G80" s="10">
        <v>256</v>
      </c>
    </row>
    <row r="81" spans="1:9">
      <c r="A81" s="1" t="s">
        <v>236</v>
      </c>
      <c r="B81" s="1" t="s">
        <v>274</v>
      </c>
      <c r="C81" s="1">
        <v>2021</v>
      </c>
      <c r="D81" s="1" t="s">
        <v>145</v>
      </c>
      <c r="E81" s="1">
        <v>59</v>
      </c>
      <c r="F81" s="10">
        <f>SUM(F77:F80)</f>
        <v>17</v>
      </c>
      <c r="G81" s="10">
        <f t="shared" ref="G81" si="43">SUM(G77:G80)</f>
        <v>10402</v>
      </c>
      <c r="H81" s="10">
        <f t="shared" ref="H81" si="44">SUM(H77:H80)</f>
        <v>0</v>
      </c>
      <c r="I81" s="10">
        <f t="shared" ref="I81" si="45">SUM(I77:I80)</f>
        <v>109090</v>
      </c>
    </row>
    <row r="82" spans="1:9">
      <c r="A82" s="1" t="s">
        <v>241</v>
      </c>
      <c r="B82" s="1" t="s">
        <v>274</v>
      </c>
      <c r="C82" s="1">
        <v>2021</v>
      </c>
      <c r="D82" s="1" t="s">
        <v>141</v>
      </c>
      <c r="E82" s="1">
        <v>55</v>
      </c>
      <c r="F82" s="10">
        <v>0</v>
      </c>
      <c r="G82" s="10">
        <v>0</v>
      </c>
      <c r="H82" s="10">
        <v>0</v>
      </c>
      <c r="I82" s="10">
        <v>0</v>
      </c>
    </row>
    <row r="83" spans="1:9">
      <c r="A83" s="1" t="s">
        <v>241</v>
      </c>
      <c r="B83" s="1" t="s">
        <v>274</v>
      </c>
      <c r="C83" s="1">
        <v>2021</v>
      </c>
      <c r="D83" s="1" t="s">
        <v>142</v>
      </c>
      <c r="E83" s="1">
        <v>56</v>
      </c>
      <c r="F83" s="10">
        <v>0</v>
      </c>
      <c r="G83" s="10">
        <v>0</v>
      </c>
      <c r="H83" s="10">
        <v>0</v>
      </c>
      <c r="I83" s="10">
        <v>0</v>
      </c>
    </row>
    <row r="84" spans="1:9">
      <c r="A84" s="1" t="s">
        <v>241</v>
      </c>
      <c r="B84" s="1" t="s">
        <v>274</v>
      </c>
      <c r="C84" s="1">
        <v>2021</v>
      </c>
      <c r="D84" s="1" t="s">
        <v>143</v>
      </c>
      <c r="E84" s="1">
        <v>57</v>
      </c>
      <c r="F84" s="10">
        <v>3</v>
      </c>
      <c r="G84" s="10">
        <v>488</v>
      </c>
      <c r="H84" s="10">
        <v>3780000</v>
      </c>
      <c r="I84" s="10">
        <v>0</v>
      </c>
    </row>
    <row r="85" spans="1:9">
      <c r="A85" s="1" t="s">
        <v>241</v>
      </c>
      <c r="B85" s="1" t="s">
        <v>274</v>
      </c>
      <c r="C85" s="1">
        <v>2021</v>
      </c>
      <c r="D85" s="1" t="s">
        <v>144</v>
      </c>
      <c r="E85" s="1">
        <v>58</v>
      </c>
      <c r="F85" s="10">
        <v>1</v>
      </c>
      <c r="G85" s="10">
        <v>100</v>
      </c>
      <c r="H85" s="10">
        <v>0</v>
      </c>
      <c r="I85" s="10">
        <v>30000</v>
      </c>
    </row>
    <row r="86" spans="1:9">
      <c r="A86" s="1" t="s">
        <v>241</v>
      </c>
      <c r="B86" s="1" t="s">
        <v>274</v>
      </c>
      <c r="C86" s="1">
        <v>2021</v>
      </c>
      <c r="D86" s="1" t="s">
        <v>145</v>
      </c>
      <c r="E86" s="1">
        <v>59</v>
      </c>
      <c r="F86" s="10">
        <f>SUM(F82:F85)</f>
        <v>4</v>
      </c>
      <c r="G86" s="10">
        <f t="shared" ref="G86" si="46">SUM(G82:G85)</f>
        <v>588</v>
      </c>
      <c r="H86" s="10">
        <f t="shared" ref="H86" si="47">SUM(H82:H85)</f>
        <v>3780000</v>
      </c>
      <c r="I86" s="10">
        <f t="shared" ref="I86" si="48">SUM(I82:I85)</f>
        <v>30000</v>
      </c>
    </row>
    <row r="87" spans="1:9">
      <c r="A87" s="1" t="s">
        <v>185</v>
      </c>
      <c r="B87" s="1" t="s">
        <v>295</v>
      </c>
      <c r="C87" s="1">
        <v>2021</v>
      </c>
      <c r="D87" s="1" t="s">
        <v>141</v>
      </c>
      <c r="E87" s="1">
        <v>55</v>
      </c>
      <c r="F87" s="10">
        <v>0</v>
      </c>
      <c r="G87" s="10">
        <v>0</v>
      </c>
      <c r="H87" s="10">
        <v>0</v>
      </c>
      <c r="I87" s="10">
        <v>0</v>
      </c>
    </row>
    <row r="88" spans="1:9">
      <c r="A88" s="1" t="s">
        <v>185</v>
      </c>
      <c r="B88" s="1" t="s">
        <v>295</v>
      </c>
      <c r="C88" s="1">
        <v>2021</v>
      </c>
      <c r="D88" s="1" t="s">
        <v>142</v>
      </c>
      <c r="E88" s="1">
        <v>56</v>
      </c>
      <c r="F88" s="10">
        <v>0</v>
      </c>
      <c r="G88" s="10">
        <v>0</v>
      </c>
      <c r="H88" s="10">
        <v>0</v>
      </c>
      <c r="I88" s="10">
        <v>0</v>
      </c>
    </row>
    <row r="89" spans="1:9">
      <c r="A89" s="1" t="s">
        <v>185</v>
      </c>
      <c r="B89" s="1" t="s">
        <v>295</v>
      </c>
      <c r="C89" s="1">
        <v>2021</v>
      </c>
      <c r="D89" s="1" t="s">
        <v>143</v>
      </c>
      <c r="E89" s="1">
        <v>57</v>
      </c>
      <c r="F89" s="10">
        <v>1</v>
      </c>
      <c r="G89" s="10">
        <v>150</v>
      </c>
      <c r="H89" s="10">
        <v>1000000</v>
      </c>
      <c r="I89" s="10">
        <v>0</v>
      </c>
    </row>
    <row r="90" spans="1:9">
      <c r="A90" s="1" t="s">
        <v>185</v>
      </c>
      <c r="B90" s="1" t="s">
        <v>295</v>
      </c>
      <c r="C90" s="1">
        <v>2021</v>
      </c>
      <c r="D90" s="1" t="s">
        <v>144</v>
      </c>
      <c r="E90" s="1">
        <v>58</v>
      </c>
      <c r="F90" s="10">
        <v>20</v>
      </c>
      <c r="G90" s="10">
        <v>2763</v>
      </c>
      <c r="H90" s="10">
        <v>0</v>
      </c>
      <c r="I90" s="10">
        <v>329806</v>
      </c>
    </row>
    <row r="91" spans="1:9">
      <c r="A91" s="1" t="s">
        <v>185</v>
      </c>
      <c r="B91" s="1" t="s">
        <v>295</v>
      </c>
      <c r="C91" s="1">
        <v>2021</v>
      </c>
      <c r="D91" s="1" t="s">
        <v>145</v>
      </c>
      <c r="E91" s="1">
        <v>59</v>
      </c>
      <c r="F91" s="10">
        <f>SUM(F87:F90)</f>
        <v>21</v>
      </c>
      <c r="G91" s="10">
        <f t="shared" ref="G91" si="49">SUM(G87:G90)</f>
        <v>2913</v>
      </c>
      <c r="H91" s="10">
        <f t="shared" ref="H91" si="50">SUM(H87:H90)</f>
        <v>1000000</v>
      </c>
      <c r="I91" s="10">
        <f t="shared" ref="I91" si="51">SUM(I87:I90)</f>
        <v>329806</v>
      </c>
    </row>
    <row r="92" spans="1:9">
      <c r="A92" s="1" t="s">
        <v>288</v>
      </c>
      <c r="B92" s="1" t="s">
        <v>286</v>
      </c>
      <c r="C92" s="1">
        <v>2021</v>
      </c>
      <c r="D92" s="1" t="s">
        <v>141</v>
      </c>
      <c r="E92" s="1">
        <v>55</v>
      </c>
      <c r="F92" s="10">
        <v>5</v>
      </c>
      <c r="G92" s="10">
        <v>2500</v>
      </c>
      <c r="H92" s="10">
        <v>3000000</v>
      </c>
      <c r="I92" s="10">
        <v>0</v>
      </c>
    </row>
    <row r="93" spans="1:9">
      <c r="A93" s="1" t="s">
        <v>288</v>
      </c>
      <c r="B93" s="1" t="s">
        <v>286</v>
      </c>
      <c r="C93" s="1">
        <v>2021</v>
      </c>
      <c r="D93" s="1" t="s">
        <v>142</v>
      </c>
      <c r="E93" s="1">
        <v>56</v>
      </c>
      <c r="F93" s="10">
        <v>0</v>
      </c>
      <c r="G93" s="10">
        <v>0</v>
      </c>
      <c r="H93" s="10">
        <v>0</v>
      </c>
      <c r="I93" s="10">
        <v>0</v>
      </c>
    </row>
    <row r="94" spans="1:9">
      <c r="A94" s="1" t="s">
        <v>288</v>
      </c>
      <c r="B94" s="1" t="s">
        <v>286</v>
      </c>
      <c r="C94" s="1">
        <v>2021</v>
      </c>
      <c r="D94" s="1" t="s">
        <v>143</v>
      </c>
      <c r="E94" s="1">
        <v>57</v>
      </c>
      <c r="F94" s="10">
        <v>10</v>
      </c>
      <c r="G94" s="10">
        <v>2000</v>
      </c>
      <c r="H94" s="10">
        <v>10000000</v>
      </c>
      <c r="I94" s="10">
        <v>0</v>
      </c>
    </row>
    <row r="95" spans="1:9">
      <c r="A95" s="1" t="s">
        <v>288</v>
      </c>
      <c r="B95" s="1" t="s">
        <v>286</v>
      </c>
      <c r="C95" s="1">
        <v>2021</v>
      </c>
      <c r="D95" s="1" t="s">
        <v>144</v>
      </c>
      <c r="E95" s="1">
        <v>58</v>
      </c>
      <c r="F95" s="10">
        <v>0</v>
      </c>
      <c r="G95" s="10">
        <v>0</v>
      </c>
      <c r="H95" s="10">
        <v>0</v>
      </c>
      <c r="I95" s="10">
        <v>0</v>
      </c>
    </row>
    <row r="96" spans="1:9">
      <c r="A96" s="1" t="s">
        <v>288</v>
      </c>
      <c r="B96" s="1" t="s">
        <v>286</v>
      </c>
      <c r="C96" s="1">
        <v>2021</v>
      </c>
      <c r="D96" s="1" t="s">
        <v>145</v>
      </c>
      <c r="E96" s="1">
        <v>59</v>
      </c>
      <c r="F96" s="10">
        <f>SUM(F92:F95)</f>
        <v>15</v>
      </c>
      <c r="G96" s="10">
        <f t="shared" ref="G96" si="52">SUM(G92:G95)</f>
        <v>4500</v>
      </c>
      <c r="H96" s="10">
        <f t="shared" ref="H96" si="53">SUM(H92:H95)</f>
        <v>13000000</v>
      </c>
      <c r="I96" s="10">
        <f t="shared" ref="I96" si="54">SUM(I92:I95)</f>
        <v>0</v>
      </c>
    </row>
    <row r="97" spans="1:9">
      <c r="A97" s="1" t="s">
        <v>226</v>
      </c>
      <c r="B97" s="1" t="s">
        <v>290</v>
      </c>
      <c r="C97" s="1">
        <v>2021</v>
      </c>
      <c r="D97" s="1" t="s">
        <v>141</v>
      </c>
      <c r="E97" s="1">
        <v>55</v>
      </c>
      <c r="F97" s="10">
        <v>9</v>
      </c>
      <c r="G97" s="10">
        <v>93</v>
      </c>
      <c r="H97" s="10">
        <v>0</v>
      </c>
      <c r="I97" s="10">
        <v>0</v>
      </c>
    </row>
    <row r="98" spans="1:9">
      <c r="A98" s="1" t="s">
        <v>226</v>
      </c>
      <c r="B98" s="1" t="s">
        <v>290</v>
      </c>
      <c r="C98" s="1">
        <v>2021</v>
      </c>
      <c r="D98" s="1" t="s">
        <v>142</v>
      </c>
      <c r="E98" s="1">
        <v>56</v>
      </c>
      <c r="F98" s="10">
        <v>4</v>
      </c>
      <c r="G98" s="10">
        <v>1498</v>
      </c>
      <c r="H98" s="10">
        <v>2786929</v>
      </c>
      <c r="I98" s="10">
        <v>0</v>
      </c>
    </row>
    <row r="99" spans="1:9">
      <c r="A99" s="1" t="s">
        <v>226</v>
      </c>
      <c r="B99" s="1" t="s">
        <v>290</v>
      </c>
      <c r="C99" s="1">
        <v>2021</v>
      </c>
      <c r="D99" s="1" t="s">
        <v>143</v>
      </c>
      <c r="E99" s="1">
        <v>57</v>
      </c>
      <c r="F99" s="10">
        <v>16</v>
      </c>
      <c r="G99" s="10">
        <v>701</v>
      </c>
      <c r="H99" s="10">
        <v>448100</v>
      </c>
      <c r="I99" s="10">
        <v>38685</v>
      </c>
    </row>
    <row r="100" spans="1:9">
      <c r="A100" s="1" t="s">
        <v>226</v>
      </c>
      <c r="B100" s="1" t="s">
        <v>290</v>
      </c>
      <c r="C100" s="1">
        <v>2021</v>
      </c>
      <c r="D100" s="1" t="s">
        <v>144</v>
      </c>
      <c r="E100" s="1">
        <v>58</v>
      </c>
      <c r="F100" s="10">
        <v>18</v>
      </c>
      <c r="G100" s="10">
        <v>2042</v>
      </c>
      <c r="H100" s="10">
        <v>0</v>
      </c>
      <c r="I100" s="10">
        <v>1977132</v>
      </c>
    </row>
    <row r="101" spans="1:9">
      <c r="A101" s="1" t="s">
        <v>226</v>
      </c>
      <c r="B101" s="1" t="s">
        <v>290</v>
      </c>
      <c r="C101" s="1">
        <v>2021</v>
      </c>
      <c r="D101" s="1" t="s">
        <v>145</v>
      </c>
      <c r="E101" s="1">
        <v>59</v>
      </c>
      <c r="F101" s="10">
        <f>SUM(F97:F100)</f>
        <v>47</v>
      </c>
      <c r="G101" s="10">
        <f t="shared" ref="G101" si="55">SUM(G97:G100)</f>
        <v>4334</v>
      </c>
      <c r="H101" s="10">
        <f t="shared" ref="H101" si="56">SUM(H97:H100)</f>
        <v>3235029</v>
      </c>
      <c r="I101" s="10">
        <f t="shared" ref="I101" si="57">SUM(I97:I100)</f>
        <v>2015817</v>
      </c>
    </row>
    <row r="102" spans="1:9">
      <c r="A102" s="1" t="s">
        <v>205</v>
      </c>
      <c r="B102" s="1" t="s">
        <v>286</v>
      </c>
      <c r="C102" s="1">
        <v>2021</v>
      </c>
      <c r="D102" s="1" t="s">
        <v>141</v>
      </c>
      <c r="E102" s="1">
        <v>55</v>
      </c>
      <c r="F102" s="10">
        <v>0</v>
      </c>
      <c r="G102" s="10">
        <v>0</v>
      </c>
      <c r="H102" s="10">
        <v>849260</v>
      </c>
    </row>
    <row r="103" spans="1:9">
      <c r="A103" s="1" t="s">
        <v>205</v>
      </c>
      <c r="B103" s="1" t="s">
        <v>286</v>
      </c>
      <c r="C103" s="1">
        <v>2021</v>
      </c>
      <c r="D103" s="1" t="s">
        <v>142</v>
      </c>
      <c r="E103" s="1">
        <v>56</v>
      </c>
      <c r="F103" s="10">
        <v>1</v>
      </c>
      <c r="G103" s="10">
        <v>50</v>
      </c>
      <c r="H103" s="10">
        <v>76781</v>
      </c>
    </row>
    <row r="104" spans="1:9">
      <c r="A104" s="1" t="s">
        <v>205</v>
      </c>
      <c r="B104" s="1" t="s">
        <v>286</v>
      </c>
      <c r="C104" s="1">
        <v>2021</v>
      </c>
      <c r="D104" s="1" t="s">
        <v>143</v>
      </c>
      <c r="E104" s="1">
        <v>57</v>
      </c>
      <c r="F104" s="10">
        <v>3</v>
      </c>
      <c r="G104" s="10">
        <v>150</v>
      </c>
    </row>
    <row r="105" spans="1:9">
      <c r="A105" s="1" t="s">
        <v>205</v>
      </c>
      <c r="B105" s="1" t="s">
        <v>286</v>
      </c>
      <c r="C105" s="1">
        <v>2021</v>
      </c>
      <c r="D105" s="1" t="s">
        <v>144</v>
      </c>
      <c r="E105" s="1">
        <v>58</v>
      </c>
      <c r="F105" s="10">
        <v>3</v>
      </c>
      <c r="G105" s="10">
        <v>150</v>
      </c>
    </row>
    <row r="106" spans="1:9">
      <c r="A106" s="1" t="s">
        <v>205</v>
      </c>
      <c r="B106" s="1" t="s">
        <v>286</v>
      </c>
      <c r="C106" s="1">
        <v>2021</v>
      </c>
      <c r="D106" s="1" t="s">
        <v>145</v>
      </c>
      <c r="E106" s="1">
        <v>59</v>
      </c>
      <c r="F106" s="10">
        <f>SUM(F102:F105)</f>
        <v>7</v>
      </c>
      <c r="G106" s="10">
        <f t="shared" ref="G106" si="58">SUM(G102:G105)</f>
        <v>350</v>
      </c>
      <c r="H106" s="10">
        <f t="shared" ref="H106" si="59">SUM(H102:H105)</f>
        <v>926041</v>
      </c>
      <c r="I106" s="10">
        <f t="shared" ref="I106" si="60">SUM(I102:I105)</f>
        <v>0</v>
      </c>
    </row>
    <row r="107" spans="1:9">
      <c r="A107" s="1" t="s">
        <v>200</v>
      </c>
      <c r="B107" s="1" t="s">
        <v>283</v>
      </c>
      <c r="C107" s="1">
        <v>2021</v>
      </c>
      <c r="D107" s="1" t="s">
        <v>141</v>
      </c>
      <c r="E107" s="1">
        <v>55</v>
      </c>
      <c r="G107" s="10">
        <v>0</v>
      </c>
      <c r="H107" s="10">
        <v>0</v>
      </c>
      <c r="I107" s="10">
        <v>0</v>
      </c>
    </row>
    <row r="108" spans="1:9">
      <c r="A108" s="1" t="s">
        <v>200</v>
      </c>
      <c r="B108" s="1" t="s">
        <v>283</v>
      </c>
      <c r="C108" s="1">
        <v>2021</v>
      </c>
      <c r="D108" s="1" t="s">
        <v>142</v>
      </c>
      <c r="E108" s="1">
        <v>56</v>
      </c>
      <c r="F108" s="10">
        <v>0</v>
      </c>
      <c r="G108" s="10">
        <v>0</v>
      </c>
      <c r="H108" s="10">
        <v>0</v>
      </c>
      <c r="I108" s="10">
        <v>0</v>
      </c>
    </row>
    <row r="109" spans="1:9">
      <c r="A109" s="1" t="s">
        <v>200</v>
      </c>
      <c r="B109" s="1" t="s">
        <v>283</v>
      </c>
      <c r="C109" s="1">
        <v>2021</v>
      </c>
      <c r="D109" s="1" t="s">
        <v>143</v>
      </c>
      <c r="E109" s="1">
        <v>57</v>
      </c>
      <c r="F109" s="10">
        <v>1</v>
      </c>
      <c r="G109" s="10">
        <v>400</v>
      </c>
      <c r="H109" s="10">
        <v>15362276</v>
      </c>
      <c r="I109" s="10">
        <v>47113</v>
      </c>
    </row>
    <row r="110" spans="1:9">
      <c r="A110" s="1" t="s">
        <v>200</v>
      </c>
      <c r="B110" s="1" t="s">
        <v>283</v>
      </c>
      <c r="C110" s="1">
        <v>2021</v>
      </c>
      <c r="D110" s="1" t="s">
        <v>144</v>
      </c>
      <c r="E110" s="1">
        <v>58</v>
      </c>
      <c r="F110" s="10">
        <v>12</v>
      </c>
      <c r="G110" s="10">
        <v>1141</v>
      </c>
      <c r="H110" s="10">
        <v>0</v>
      </c>
      <c r="I110" s="10">
        <v>455933</v>
      </c>
    </row>
    <row r="111" spans="1:9">
      <c r="A111" s="1" t="s">
        <v>200</v>
      </c>
      <c r="B111" s="1" t="s">
        <v>283</v>
      </c>
      <c r="C111" s="1">
        <v>2021</v>
      </c>
      <c r="D111" s="1" t="s">
        <v>145</v>
      </c>
      <c r="E111" s="1">
        <v>59</v>
      </c>
      <c r="F111" s="10">
        <f>SUM(F107:F110)</f>
        <v>13</v>
      </c>
      <c r="G111" s="10">
        <f t="shared" ref="G111" si="61">SUM(G107:G110)</f>
        <v>1541</v>
      </c>
      <c r="H111" s="10">
        <f t="shared" ref="H111" si="62">SUM(H107:H110)</f>
        <v>15362276</v>
      </c>
      <c r="I111" s="10">
        <f t="shared" ref="I111" si="63">SUM(I107:I110)</f>
        <v>503046</v>
      </c>
    </row>
    <row r="112" spans="1:9">
      <c r="A112" s="1" t="s">
        <v>298</v>
      </c>
      <c r="B112" s="1" t="s">
        <v>296</v>
      </c>
      <c r="C112" s="1">
        <v>2021</v>
      </c>
      <c r="D112" s="1" t="s">
        <v>141</v>
      </c>
      <c r="E112" s="1">
        <v>55</v>
      </c>
      <c r="G112" s="10">
        <v>0</v>
      </c>
      <c r="H112" s="10">
        <v>0</v>
      </c>
      <c r="I112" s="10">
        <v>0</v>
      </c>
    </row>
    <row r="113" spans="1:9">
      <c r="A113" s="1" t="s">
        <v>298</v>
      </c>
      <c r="B113" s="1" t="s">
        <v>296</v>
      </c>
      <c r="C113" s="1">
        <v>2021</v>
      </c>
      <c r="D113" s="1" t="s">
        <v>142</v>
      </c>
      <c r="E113" s="1">
        <v>56</v>
      </c>
      <c r="F113" s="10">
        <v>0</v>
      </c>
      <c r="G113" s="10">
        <v>0</v>
      </c>
      <c r="H113" s="10">
        <v>0</v>
      </c>
      <c r="I113" s="10">
        <v>0</v>
      </c>
    </row>
    <row r="114" spans="1:9">
      <c r="A114" s="1" t="s">
        <v>298</v>
      </c>
      <c r="B114" s="1" t="s">
        <v>296</v>
      </c>
      <c r="C114" s="1">
        <v>2021</v>
      </c>
      <c r="D114" s="1" t="s">
        <v>143</v>
      </c>
      <c r="E114" s="1">
        <v>57</v>
      </c>
      <c r="F114" s="10">
        <v>0</v>
      </c>
      <c r="G114" s="10">
        <v>0</v>
      </c>
      <c r="H114" s="10">
        <v>0</v>
      </c>
      <c r="I114" s="10">
        <v>0</v>
      </c>
    </row>
    <row r="115" spans="1:9">
      <c r="A115" s="1" t="s">
        <v>298</v>
      </c>
      <c r="B115" s="1" t="s">
        <v>296</v>
      </c>
      <c r="C115" s="1">
        <v>2021</v>
      </c>
      <c r="D115" s="1" t="s">
        <v>144</v>
      </c>
      <c r="E115" s="1">
        <v>58</v>
      </c>
      <c r="F115" s="10">
        <v>3</v>
      </c>
      <c r="G115" s="10">
        <v>300</v>
      </c>
      <c r="H115" s="10">
        <v>0</v>
      </c>
    </row>
    <row r="116" spans="1:9">
      <c r="A116" s="1" t="s">
        <v>298</v>
      </c>
      <c r="B116" s="1" t="s">
        <v>296</v>
      </c>
      <c r="C116" s="1">
        <v>2021</v>
      </c>
      <c r="D116" s="1" t="s">
        <v>145</v>
      </c>
      <c r="E116" s="1">
        <v>59</v>
      </c>
      <c r="F116" s="10">
        <f>SUM(F112:F115)</f>
        <v>3</v>
      </c>
      <c r="G116" s="10">
        <f t="shared" ref="G116" si="64">SUM(G112:G115)</f>
        <v>300</v>
      </c>
      <c r="H116" s="10">
        <f t="shared" ref="H116" si="65">SUM(H112:H115)</f>
        <v>0</v>
      </c>
      <c r="I116" s="10">
        <f t="shared" ref="I116" si="66">SUM(I112:I115)</f>
        <v>0</v>
      </c>
    </row>
    <row r="117" spans="1:9">
      <c r="A117" s="1" t="s">
        <v>186</v>
      </c>
      <c r="B117" s="1" t="s">
        <v>295</v>
      </c>
      <c r="C117" s="1">
        <v>2021</v>
      </c>
      <c r="D117" s="1" t="s">
        <v>141</v>
      </c>
      <c r="E117" s="1">
        <v>55</v>
      </c>
      <c r="F117" s="10">
        <v>0</v>
      </c>
      <c r="G117" s="10">
        <v>51</v>
      </c>
      <c r="H117" s="10">
        <v>207720</v>
      </c>
      <c r="I117" s="10">
        <v>0</v>
      </c>
    </row>
    <row r="118" spans="1:9">
      <c r="A118" s="1" t="s">
        <v>186</v>
      </c>
      <c r="B118" s="1" t="s">
        <v>295</v>
      </c>
      <c r="C118" s="1">
        <v>2021</v>
      </c>
      <c r="D118" s="1" t="s">
        <v>142</v>
      </c>
      <c r="E118" s="1">
        <v>56</v>
      </c>
      <c r="F118" s="10">
        <v>0</v>
      </c>
      <c r="G118" s="10">
        <v>11</v>
      </c>
      <c r="H118" s="10">
        <v>34600</v>
      </c>
      <c r="I118" s="10">
        <v>0</v>
      </c>
    </row>
    <row r="119" spans="1:9">
      <c r="A119" s="1" t="s">
        <v>186</v>
      </c>
      <c r="B119" s="1" t="s">
        <v>295</v>
      </c>
      <c r="C119" s="1">
        <v>2021</v>
      </c>
      <c r="D119" s="1" t="s">
        <v>143</v>
      </c>
      <c r="E119" s="1">
        <v>57</v>
      </c>
      <c r="F119" s="10">
        <v>2</v>
      </c>
      <c r="G119" s="10">
        <v>420</v>
      </c>
      <c r="H119" s="10">
        <v>2400000</v>
      </c>
      <c r="I119" s="10">
        <v>3000</v>
      </c>
    </row>
    <row r="120" spans="1:9">
      <c r="A120" s="1" t="s">
        <v>186</v>
      </c>
      <c r="B120" s="1" t="s">
        <v>295</v>
      </c>
      <c r="C120" s="1">
        <v>2021</v>
      </c>
      <c r="D120" s="1" t="s">
        <v>144</v>
      </c>
      <c r="E120" s="1">
        <v>58</v>
      </c>
      <c r="F120" s="10">
        <v>15</v>
      </c>
      <c r="G120" s="10">
        <v>4397</v>
      </c>
      <c r="H120" s="10">
        <v>0</v>
      </c>
      <c r="I120" s="10">
        <v>510718</v>
      </c>
    </row>
    <row r="121" spans="1:9">
      <c r="A121" s="1" t="s">
        <v>186</v>
      </c>
      <c r="B121" s="1" t="s">
        <v>295</v>
      </c>
      <c r="C121" s="1">
        <v>2021</v>
      </c>
      <c r="D121" s="1" t="s">
        <v>145</v>
      </c>
      <c r="E121" s="1">
        <v>59</v>
      </c>
      <c r="F121" s="10">
        <f>SUM(F117:F120)</f>
        <v>17</v>
      </c>
      <c r="G121" s="10">
        <f t="shared" ref="G121" si="67">SUM(G117:G120)</f>
        <v>4879</v>
      </c>
      <c r="H121" s="10">
        <f t="shared" ref="H121" si="68">SUM(H117:H120)</f>
        <v>2642320</v>
      </c>
      <c r="I121" s="10">
        <f t="shared" ref="I121" si="69">SUM(I117:I120)</f>
        <v>513718</v>
      </c>
    </row>
    <row r="122" spans="1:9">
      <c r="A122" s="1" t="s">
        <v>239</v>
      </c>
      <c r="B122" s="1" t="s">
        <v>274</v>
      </c>
      <c r="C122" s="1">
        <v>2021</v>
      </c>
      <c r="D122" s="1" t="s">
        <v>141</v>
      </c>
      <c r="E122" s="1">
        <v>55</v>
      </c>
    </row>
    <row r="123" spans="1:9">
      <c r="A123" s="1" t="s">
        <v>239</v>
      </c>
      <c r="B123" s="1" t="s">
        <v>274</v>
      </c>
      <c r="C123" s="1">
        <v>2021</v>
      </c>
      <c r="D123" s="1" t="s">
        <v>142</v>
      </c>
      <c r="E123" s="1">
        <v>56</v>
      </c>
    </row>
    <row r="124" spans="1:9">
      <c r="A124" s="1" t="s">
        <v>239</v>
      </c>
      <c r="B124" s="1" t="s">
        <v>274</v>
      </c>
      <c r="C124" s="1">
        <v>2021</v>
      </c>
      <c r="D124" s="1" t="s">
        <v>143</v>
      </c>
      <c r="E124" s="1">
        <v>57</v>
      </c>
      <c r="F124" s="10">
        <v>1</v>
      </c>
      <c r="G124" s="10">
        <v>105</v>
      </c>
      <c r="H124" s="10">
        <v>100005</v>
      </c>
    </row>
    <row r="125" spans="1:9">
      <c r="A125" s="1" t="s">
        <v>239</v>
      </c>
      <c r="B125" s="1" t="s">
        <v>274</v>
      </c>
      <c r="C125" s="1">
        <v>2021</v>
      </c>
      <c r="D125" s="1" t="s">
        <v>144</v>
      </c>
      <c r="E125" s="1">
        <v>58</v>
      </c>
      <c r="F125" s="10">
        <v>5</v>
      </c>
      <c r="G125" s="10">
        <v>227</v>
      </c>
      <c r="I125" s="10">
        <v>262250</v>
      </c>
    </row>
    <row r="126" spans="1:9">
      <c r="A126" s="1" t="s">
        <v>239</v>
      </c>
      <c r="B126" s="1" t="s">
        <v>274</v>
      </c>
      <c r="C126" s="1">
        <v>2021</v>
      </c>
      <c r="D126" s="1" t="s">
        <v>145</v>
      </c>
      <c r="E126" s="1">
        <v>59</v>
      </c>
      <c r="F126" s="10">
        <f>SUM(F122:F125)</f>
        <v>6</v>
      </c>
      <c r="G126" s="10">
        <f t="shared" ref="G126" si="70">SUM(G122:G125)</f>
        <v>332</v>
      </c>
      <c r="H126" s="10">
        <f t="shared" ref="H126" si="71">SUM(H122:H125)</f>
        <v>100005</v>
      </c>
      <c r="I126" s="10">
        <f t="shared" ref="I126" si="72">SUM(I122:I125)</f>
        <v>262250</v>
      </c>
    </row>
    <row r="127" spans="1:9">
      <c r="A127" s="1" t="s">
        <v>284</v>
      </c>
      <c r="B127" s="1" t="s">
        <v>283</v>
      </c>
      <c r="C127" s="1">
        <v>2021</v>
      </c>
      <c r="D127" s="1" t="s">
        <v>141</v>
      </c>
      <c r="E127" s="1">
        <v>55</v>
      </c>
      <c r="G127" s="10">
        <v>0</v>
      </c>
      <c r="H127" s="10">
        <v>692665</v>
      </c>
      <c r="I127" s="10">
        <v>0</v>
      </c>
    </row>
    <row r="128" spans="1:9">
      <c r="A128" s="1" t="s">
        <v>284</v>
      </c>
      <c r="B128" s="1" t="s">
        <v>283</v>
      </c>
      <c r="C128" s="1">
        <v>2021</v>
      </c>
      <c r="D128" s="1" t="s">
        <v>142</v>
      </c>
      <c r="E128" s="1">
        <v>56</v>
      </c>
      <c r="F128" s="10">
        <v>1</v>
      </c>
      <c r="G128" s="10">
        <v>0</v>
      </c>
      <c r="H128" s="10">
        <v>0</v>
      </c>
      <c r="I128" s="10">
        <v>0</v>
      </c>
    </row>
    <row r="129" spans="1:9">
      <c r="A129" s="1" t="s">
        <v>284</v>
      </c>
      <c r="B129" s="1" t="s">
        <v>283</v>
      </c>
      <c r="C129" s="1">
        <v>2021</v>
      </c>
      <c r="D129" s="1" t="s">
        <v>143</v>
      </c>
      <c r="E129" s="1">
        <v>57</v>
      </c>
      <c r="F129" s="10">
        <v>1</v>
      </c>
      <c r="G129" s="10">
        <v>300</v>
      </c>
      <c r="H129" s="10">
        <v>0</v>
      </c>
      <c r="I129" s="10">
        <v>0</v>
      </c>
    </row>
    <row r="130" spans="1:9">
      <c r="A130" s="1" t="s">
        <v>284</v>
      </c>
      <c r="B130" s="1" t="s">
        <v>283</v>
      </c>
      <c r="C130" s="1">
        <v>2021</v>
      </c>
      <c r="D130" s="1" t="s">
        <v>144</v>
      </c>
      <c r="E130" s="1">
        <v>58</v>
      </c>
      <c r="F130" s="10">
        <v>7</v>
      </c>
      <c r="G130" s="10">
        <v>6225</v>
      </c>
      <c r="I130" s="10">
        <v>6236</v>
      </c>
    </row>
    <row r="131" spans="1:9">
      <c r="A131" s="1" t="s">
        <v>284</v>
      </c>
      <c r="B131" s="1" t="s">
        <v>283</v>
      </c>
      <c r="C131" s="1">
        <v>2021</v>
      </c>
      <c r="D131" s="1" t="s">
        <v>145</v>
      </c>
      <c r="E131" s="1">
        <v>59</v>
      </c>
      <c r="F131" s="10">
        <f>SUM(F127:F130)</f>
        <v>9</v>
      </c>
      <c r="G131" s="10">
        <f t="shared" ref="G131" si="73">SUM(G127:G130)</f>
        <v>6525</v>
      </c>
      <c r="H131" s="10">
        <f t="shared" ref="H131" si="74">SUM(H127:H130)</f>
        <v>692665</v>
      </c>
      <c r="I131" s="10">
        <f t="shared" ref="I131" si="75">SUM(I127:I130)</f>
        <v>6236</v>
      </c>
    </row>
    <row r="132" spans="1:9">
      <c r="A132" s="1" t="s">
        <v>227</v>
      </c>
      <c r="B132" s="1" t="s">
        <v>290</v>
      </c>
      <c r="C132" s="1">
        <v>2021</v>
      </c>
      <c r="D132" s="1" t="s">
        <v>141</v>
      </c>
      <c r="E132" s="1">
        <v>55</v>
      </c>
      <c r="G132" s="10">
        <v>324</v>
      </c>
      <c r="H132" s="10">
        <v>1469000</v>
      </c>
      <c r="I132" s="10">
        <v>415467</v>
      </c>
    </row>
    <row r="133" spans="1:9">
      <c r="A133" s="1" t="s">
        <v>227</v>
      </c>
      <c r="B133" s="1" t="s">
        <v>290</v>
      </c>
      <c r="C133" s="1">
        <v>2021</v>
      </c>
      <c r="D133" s="1" t="s">
        <v>142</v>
      </c>
      <c r="E133" s="1">
        <v>56</v>
      </c>
      <c r="F133" s="10">
        <v>2</v>
      </c>
      <c r="G133" s="10">
        <v>317</v>
      </c>
      <c r="H133" s="10">
        <v>0</v>
      </c>
      <c r="I133" s="10">
        <v>4000</v>
      </c>
    </row>
    <row r="134" spans="1:9">
      <c r="A134" s="1" t="s">
        <v>227</v>
      </c>
      <c r="B134" s="1" t="s">
        <v>290</v>
      </c>
      <c r="C134" s="1">
        <v>2021</v>
      </c>
      <c r="D134" s="1" t="s">
        <v>143</v>
      </c>
      <c r="E134" s="1">
        <v>57</v>
      </c>
      <c r="F134" s="10">
        <v>6</v>
      </c>
      <c r="G134" s="10">
        <v>1700</v>
      </c>
      <c r="H134" s="10">
        <v>647610</v>
      </c>
      <c r="I134" s="10">
        <v>200000</v>
      </c>
    </row>
    <row r="135" spans="1:9">
      <c r="A135" s="1" t="s">
        <v>227</v>
      </c>
      <c r="B135" s="1" t="s">
        <v>290</v>
      </c>
      <c r="C135" s="1">
        <v>2021</v>
      </c>
      <c r="D135" s="1" t="s">
        <v>144</v>
      </c>
      <c r="E135" s="1">
        <v>58</v>
      </c>
      <c r="F135" s="10">
        <v>16</v>
      </c>
      <c r="G135" s="10">
        <v>2312</v>
      </c>
      <c r="H135" s="10">
        <v>0</v>
      </c>
      <c r="I135" s="10">
        <v>233141</v>
      </c>
    </row>
    <row r="136" spans="1:9">
      <c r="A136" s="1" t="s">
        <v>227</v>
      </c>
      <c r="B136" s="1" t="s">
        <v>290</v>
      </c>
      <c r="C136" s="1">
        <v>2021</v>
      </c>
      <c r="D136" s="1" t="s">
        <v>145</v>
      </c>
      <c r="E136" s="1">
        <v>59</v>
      </c>
      <c r="F136" s="10">
        <f>SUM(F132:F135)</f>
        <v>24</v>
      </c>
      <c r="G136" s="10">
        <f t="shared" ref="G136" si="76">SUM(G132:G135)</f>
        <v>4653</v>
      </c>
      <c r="H136" s="10">
        <f t="shared" ref="H136" si="77">SUM(H132:H135)</f>
        <v>2116610</v>
      </c>
      <c r="I136" s="10">
        <f t="shared" ref="I136" si="78">SUM(I132:I135)</f>
        <v>852608</v>
      </c>
    </row>
    <row r="137" spans="1:9">
      <c r="A137" s="1" t="s">
        <v>213</v>
      </c>
      <c r="B137" s="1" t="s">
        <v>277</v>
      </c>
      <c r="C137" s="1">
        <v>2021</v>
      </c>
      <c r="D137" s="1" t="s">
        <v>141</v>
      </c>
      <c r="E137" s="1">
        <v>55</v>
      </c>
      <c r="G137" s="10">
        <v>0</v>
      </c>
      <c r="H137" s="10">
        <v>638004</v>
      </c>
      <c r="I137" s="10">
        <v>0</v>
      </c>
    </row>
    <row r="138" spans="1:9">
      <c r="A138" s="1" t="s">
        <v>213</v>
      </c>
      <c r="B138" s="1" t="s">
        <v>277</v>
      </c>
      <c r="C138" s="1">
        <v>2021</v>
      </c>
      <c r="D138" s="1" t="s">
        <v>142</v>
      </c>
      <c r="E138" s="1">
        <v>56</v>
      </c>
      <c r="F138" s="10">
        <v>2</v>
      </c>
      <c r="G138" s="10">
        <v>218</v>
      </c>
      <c r="H138" s="10">
        <v>1085215</v>
      </c>
      <c r="I138" s="10">
        <v>0</v>
      </c>
    </row>
    <row r="139" spans="1:9">
      <c r="A139" s="1" t="s">
        <v>213</v>
      </c>
      <c r="B139" s="1" t="s">
        <v>277</v>
      </c>
      <c r="C139" s="1">
        <v>2021</v>
      </c>
      <c r="D139" s="1" t="s">
        <v>143</v>
      </c>
      <c r="E139" s="1">
        <v>57</v>
      </c>
      <c r="F139" s="10">
        <v>12</v>
      </c>
      <c r="G139" s="10">
        <v>1739</v>
      </c>
      <c r="H139" s="10">
        <v>3632164</v>
      </c>
      <c r="I139" s="10">
        <v>65840</v>
      </c>
    </row>
    <row r="140" spans="1:9">
      <c r="A140" s="1" t="s">
        <v>213</v>
      </c>
      <c r="B140" s="1" t="s">
        <v>277</v>
      </c>
      <c r="C140" s="1">
        <v>2021</v>
      </c>
      <c r="D140" s="1" t="s">
        <v>144</v>
      </c>
      <c r="E140" s="1">
        <v>58</v>
      </c>
      <c r="F140" s="10">
        <v>6</v>
      </c>
      <c r="G140" s="10">
        <v>495</v>
      </c>
      <c r="H140" s="10">
        <v>0</v>
      </c>
      <c r="I140" s="10">
        <v>16970</v>
      </c>
    </row>
    <row r="141" spans="1:9">
      <c r="A141" s="1" t="s">
        <v>213</v>
      </c>
      <c r="B141" s="1" t="s">
        <v>277</v>
      </c>
      <c r="C141" s="1">
        <v>2021</v>
      </c>
      <c r="D141" s="1" t="s">
        <v>145</v>
      </c>
      <c r="E141" s="1">
        <v>59</v>
      </c>
      <c r="F141" s="10">
        <f>SUM(F137:F140)</f>
        <v>20</v>
      </c>
      <c r="G141" s="10">
        <f t="shared" ref="G141" si="79">SUM(G137:G140)</f>
        <v>2452</v>
      </c>
      <c r="H141" s="10">
        <f t="shared" ref="H141" si="80">SUM(H137:H140)</f>
        <v>5355383</v>
      </c>
      <c r="I141" s="10">
        <f t="shared" ref="I141" si="81">SUM(I137:I140)</f>
        <v>82810</v>
      </c>
    </row>
    <row r="142" spans="1:9">
      <c r="A142" s="1" t="s">
        <v>285</v>
      </c>
      <c r="B142" s="1" t="s">
        <v>283</v>
      </c>
      <c r="C142" s="1">
        <v>2021</v>
      </c>
      <c r="D142" s="1" t="s">
        <v>141</v>
      </c>
      <c r="E142" s="1">
        <v>55</v>
      </c>
      <c r="H142" s="10">
        <v>1031000</v>
      </c>
    </row>
    <row r="143" spans="1:9">
      <c r="A143" s="1" t="s">
        <v>285</v>
      </c>
      <c r="B143" s="1" t="s">
        <v>283</v>
      </c>
      <c r="C143" s="1">
        <v>2021</v>
      </c>
      <c r="D143" s="1" t="s">
        <v>142</v>
      </c>
      <c r="E143" s="1">
        <v>56</v>
      </c>
      <c r="F143" s="10">
        <v>1</v>
      </c>
      <c r="G143" s="10">
        <v>130</v>
      </c>
      <c r="H143" s="10">
        <v>6100000</v>
      </c>
      <c r="I143" s="10">
        <v>31400</v>
      </c>
    </row>
    <row r="144" spans="1:9">
      <c r="A144" s="1" t="s">
        <v>285</v>
      </c>
      <c r="B144" s="1" t="s">
        <v>283</v>
      </c>
      <c r="C144" s="1">
        <v>2021</v>
      </c>
      <c r="D144" s="1" t="s">
        <v>143</v>
      </c>
      <c r="E144" s="1">
        <v>57</v>
      </c>
      <c r="F144" s="10">
        <v>5</v>
      </c>
      <c r="G144" s="10">
        <v>183</v>
      </c>
      <c r="H144" s="10">
        <v>50000</v>
      </c>
    </row>
    <row r="145" spans="1:9">
      <c r="A145" s="1" t="s">
        <v>285</v>
      </c>
      <c r="B145" s="1" t="s">
        <v>283</v>
      </c>
      <c r="C145" s="1">
        <v>2021</v>
      </c>
      <c r="D145" s="1" t="s">
        <v>144</v>
      </c>
      <c r="E145" s="1">
        <v>58</v>
      </c>
      <c r="F145" s="10">
        <v>9</v>
      </c>
      <c r="G145" s="10">
        <v>880</v>
      </c>
      <c r="I145" s="10">
        <v>468000</v>
      </c>
    </row>
    <row r="146" spans="1:9">
      <c r="A146" s="1" t="s">
        <v>285</v>
      </c>
      <c r="B146" s="1" t="s">
        <v>283</v>
      </c>
      <c r="C146" s="1">
        <v>2021</v>
      </c>
      <c r="D146" s="1" t="s">
        <v>145</v>
      </c>
      <c r="E146" s="1">
        <v>59</v>
      </c>
      <c r="F146" s="10">
        <f>SUM(F142:F145)</f>
        <v>15</v>
      </c>
      <c r="G146" s="10">
        <f t="shared" ref="G146" si="82">SUM(G142:G145)</f>
        <v>1193</v>
      </c>
      <c r="H146" s="10">
        <f t="shared" ref="H146" si="83">SUM(H142:H145)</f>
        <v>7181000</v>
      </c>
      <c r="I146" s="10">
        <f t="shared" ref="I146" si="84">SUM(I142:I145)</f>
        <v>499400</v>
      </c>
    </row>
    <row r="147" spans="1:9">
      <c r="A147" s="1" t="s">
        <v>187</v>
      </c>
      <c r="B147" s="1" t="s">
        <v>295</v>
      </c>
      <c r="C147" s="1">
        <v>2021</v>
      </c>
      <c r="D147" s="1" t="s">
        <v>141</v>
      </c>
      <c r="E147" s="1">
        <v>55</v>
      </c>
      <c r="F147" s="10">
        <v>0</v>
      </c>
      <c r="G147" s="10">
        <v>0</v>
      </c>
      <c r="H147" s="10">
        <v>0</v>
      </c>
      <c r="I147" s="10">
        <v>0</v>
      </c>
    </row>
    <row r="148" spans="1:9">
      <c r="A148" s="1" t="s">
        <v>187</v>
      </c>
      <c r="B148" s="1" t="s">
        <v>295</v>
      </c>
      <c r="C148" s="1">
        <v>2021</v>
      </c>
      <c r="D148" s="1" t="s">
        <v>142</v>
      </c>
      <c r="E148" s="1">
        <v>56</v>
      </c>
      <c r="F148" s="10">
        <v>3</v>
      </c>
      <c r="G148" s="10">
        <v>700</v>
      </c>
      <c r="H148" s="10">
        <v>635952</v>
      </c>
      <c r="I148" s="10">
        <v>0</v>
      </c>
    </row>
    <row r="149" spans="1:9">
      <c r="A149" s="1" t="s">
        <v>187</v>
      </c>
      <c r="B149" s="1" t="s">
        <v>295</v>
      </c>
      <c r="C149" s="1">
        <v>2021</v>
      </c>
      <c r="D149" s="1" t="s">
        <v>143</v>
      </c>
      <c r="E149" s="1">
        <v>57</v>
      </c>
      <c r="F149" s="10">
        <v>2</v>
      </c>
      <c r="G149" s="10">
        <v>200</v>
      </c>
      <c r="H149" s="10">
        <v>383300</v>
      </c>
      <c r="I149" s="10">
        <v>0</v>
      </c>
    </row>
    <row r="150" spans="1:9">
      <c r="A150" s="1" t="s">
        <v>187</v>
      </c>
      <c r="B150" s="1" t="s">
        <v>295</v>
      </c>
      <c r="C150" s="1">
        <v>2021</v>
      </c>
      <c r="D150" s="1" t="s">
        <v>144</v>
      </c>
      <c r="E150" s="1">
        <v>58</v>
      </c>
      <c r="F150" s="10">
        <v>20</v>
      </c>
      <c r="G150" s="10">
        <v>707</v>
      </c>
      <c r="H150" s="10">
        <v>0</v>
      </c>
      <c r="I150" s="10">
        <v>270729</v>
      </c>
    </row>
    <row r="151" spans="1:9">
      <c r="A151" s="1" t="s">
        <v>187</v>
      </c>
      <c r="B151" s="1" t="s">
        <v>295</v>
      </c>
      <c r="C151" s="1">
        <v>2021</v>
      </c>
      <c r="D151" s="1" t="s">
        <v>145</v>
      </c>
      <c r="E151" s="1">
        <v>59</v>
      </c>
      <c r="F151" s="10">
        <f>SUM(F147:F150)</f>
        <v>25</v>
      </c>
      <c r="G151" s="10">
        <f t="shared" ref="G151" si="85">SUM(G147:G150)</f>
        <v>1607</v>
      </c>
      <c r="H151" s="10">
        <f t="shared" ref="H151" si="86">SUM(H147:H150)</f>
        <v>1019252</v>
      </c>
      <c r="I151" s="10">
        <f t="shared" ref="I151" si="87">SUM(I147:I150)</f>
        <v>270729</v>
      </c>
    </row>
    <row r="152" spans="1:9">
      <c r="A152" s="1" t="s">
        <v>208</v>
      </c>
      <c r="B152" s="1" t="s">
        <v>296</v>
      </c>
      <c r="C152" s="1">
        <v>2021</v>
      </c>
      <c r="D152" s="1" t="s">
        <v>141</v>
      </c>
      <c r="E152" s="1">
        <v>55</v>
      </c>
      <c r="F152" s="10">
        <v>0</v>
      </c>
      <c r="G152" s="10">
        <v>0</v>
      </c>
      <c r="H152" s="10">
        <v>0</v>
      </c>
      <c r="I152" s="10">
        <v>291918</v>
      </c>
    </row>
    <row r="153" spans="1:9">
      <c r="A153" s="1" t="s">
        <v>208</v>
      </c>
      <c r="B153" s="1" t="s">
        <v>296</v>
      </c>
      <c r="C153" s="1">
        <v>2021</v>
      </c>
      <c r="D153" s="1" t="s">
        <v>142</v>
      </c>
      <c r="E153" s="1">
        <v>56</v>
      </c>
      <c r="F153" s="10">
        <v>0</v>
      </c>
      <c r="G153" s="10">
        <v>0</v>
      </c>
      <c r="H153" s="10">
        <v>0</v>
      </c>
      <c r="I153" s="10">
        <v>14786</v>
      </c>
    </row>
    <row r="154" spans="1:9">
      <c r="A154" s="1" t="s">
        <v>208</v>
      </c>
      <c r="B154" s="1" t="s">
        <v>296</v>
      </c>
      <c r="C154" s="1">
        <v>2021</v>
      </c>
      <c r="D154" s="1" t="s">
        <v>143</v>
      </c>
      <c r="E154" s="1">
        <v>57</v>
      </c>
      <c r="F154" s="10">
        <v>3</v>
      </c>
      <c r="G154" s="10">
        <v>606</v>
      </c>
      <c r="H154" s="10">
        <v>7638000</v>
      </c>
      <c r="I154" s="10">
        <v>0</v>
      </c>
    </row>
    <row r="155" spans="1:9">
      <c r="A155" s="1" t="s">
        <v>208</v>
      </c>
      <c r="B155" s="1" t="s">
        <v>296</v>
      </c>
      <c r="C155" s="1">
        <v>2021</v>
      </c>
      <c r="D155" s="1" t="s">
        <v>144</v>
      </c>
      <c r="E155" s="1">
        <v>58</v>
      </c>
      <c r="F155" s="10">
        <v>63</v>
      </c>
      <c r="G155" s="10">
        <v>7341</v>
      </c>
      <c r="H155" s="10">
        <v>0</v>
      </c>
      <c r="I155" s="10">
        <v>8079694</v>
      </c>
    </row>
    <row r="156" spans="1:9">
      <c r="A156" s="1" t="s">
        <v>208</v>
      </c>
      <c r="B156" s="1" t="s">
        <v>296</v>
      </c>
      <c r="C156" s="1">
        <v>2021</v>
      </c>
      <c r="D156" s="1" t="s">
        <v>145</v>
      </c>
      <c r="E156" s="1">
        <v>59</v>
      </c>
      <c r="F156" s="10">
        <f>SUM(F152:F155)</f>
        <v>66</v>
      </c>
      <c r="G156" s="10">
        <f t="shared" ref="G156" si="88">SUM(G152:G155)</f>
        <v>7947</v>
      </c>
      <c r="H156" s="10">
        <f t="shared" ref="H156" si="89">SUM(H152:H155)</f>
        <v>7638000</v>
      </c>
      <c r="I156" s="10">
        <f t="shared" ref="I156" si="90">SUM(I152:I155)</f>
        <v>8386398</v>
      </c>
    </row>
    <row r="157" spans="1:9">
      <c r="A157" s="1" t="s">
        <v>225</v>
      </c>
      <c r="B157" s="1" t="s">
        <v>290</v>
      </c>
      <c r="C157" s="1">
        <v>2021</v>
      </c>
      <c r="D157" s="1" t="s">
        <v>141</v>
      </c>
      <c r="E157" s="1">
        <v>55</v>
      </c>
      <c r="G157" s="10">
        <v>402</v>
      </c>
      <c r="H157" s="10">
        <v>33138271</v>
      </c>
      <c r="I157" s="10">
        <v>47700</v>
      </c>
    </row>
    <row r="158" spans="1:9">
      <c r="A158" s="1" t="s">
        <v>225</v>
      </c>
      <c r="B158" s="1" t="s">
        <v>290</v>
      </c>
      <c r="C158" s="1">
        <v>2021</v>
      </c>
      <c r="D158" s="1" t="s">
        <v>142</v>
      </c>
      <c r="E158" s="1">
        <v>56</v>
      </c>
      <c r="F158" s="10">
        <v>0</v>
      </c>
      <c r="G158" s="10">
        <v>0</v>
      </c>
      <c r="H158" s="10">
        <v>387290</v>
      </c>
      <c r="I158" s="10">
        <v>10000</v>
      </c>
    </row>
    <row r="159" spans="1:9">
      <c r="A159" s="1" t="s">
        <v>225</v>
      </c>
      <c r="B159" s="1" t="s">
        <v>290</v>
      </c>
      <c r="C159" s="1">
        <v>2021</v>
      </c>
      <c r="D159" s="1" t="s">
        <v>143</v>
      </c>
      <c r="E159" s="1">
        <v>57</v>
      </c>
      <c r="F159" s="10">
        <v>26</v>
      </c>
      <c r="G159" s="10">
        <v>551</v>
      </c>
      <c r="H159" s="10">
        <v>180934</v>
      </c>
      <c r="I159" s="10">
        <v>299834</v>
      </c>
    </row>
    <row r="160" spans="1:9">
      <c r="A160" s="1" t="s">
        <v>225</v>
      </c>
      <c r="B160" s="1" t="s">
        <v>290</v>
      </c>
      <c r="C160" s="1">
        <v>2021</v>
      </c>
      <c r="D160" s="1" t="s">
        <v>144</v>
      </c>
      <c r="E160" s="1">
        <v>58</v>
      </c>
      <c r="F160" s="10">
        <v>84</v>
      </c>
      <c r="G160" s="10">
        <v>4627</v>
      </c>
      <c r="H160" s="10">
        <v>1521487</v>
      </c>
      <c r="I160" s="10">
        <v>1590462</v>
      </c>
    </row>
    <row r="161" spans="1:9">
      <c r="A161" s="1" t="s">
        <v>225</v>
      </c>
      <c r="B161" s="1" t="s">
        <v>290</v>
      </c>
      <c r="C161" s="1">
        <v>2021</v>
      </c>
      <c r="D161" s="1" t="s">
        <v>145</v>
      </c>
      <c r="E161" s="1">
        <v>59</v>
      </c>
      <c r="F161" s="10">
        <f>SUM(F157:F160)</f>
        <v>110</v>
      </c>
      <c r="G161" s="10">
        <f t="shared" ref="G161" si="91">SUM(G157:G160)</f>
        <v>5580</v>
      </c>
      <c r="H161" s="10">
        <f t="shared" ref="H161" si="92">SUM(H157:H160)</f>
        <v>35227982</v>
      </c>
      <c r="I161" s="10">
        <f t="shared" ref="I161" si="93">SUM(I157:I160)</f>
        <v>1947996</v>
      </c>
    </row>
    <row r="162" spans="1:9">
      <c r="A162" s="1" t="s">
        <v>299</v>
      </c>
      <c r="B162" s="1" t="s">
        <v>296</v>
      </c>
      <c r="C162" s="1">
        <v>2021</v>
      </c>
      <c r="D162" s="1" t="s">
        <v>141</v>
      </c>
      <c r="E162" s="1">
        <v>55</v>
      </c>
      <c r="F162" s="10">
        <v>7</v>
      </c>
      <c r="G162" s="10">
        <v>4274</v>
      </c>
      <c r="H162" s="10">
        <v>57100000</v>
      </c>
      <c r="I162" s="10">
        <v>0</v>
      </c>
    </row>
    <row r="163" spans="1:9">
      <c r="A163" s="1" t="s">
        <v>299</v>
      </c>
      <c r="B163" s="1" t="s">
        <v>296</v>
      </c>
      <c r="C163" s="1">
        <v>2021</v>
      </c>
      <c r="D163" s="1" t="s">
        <v>142</v>
      </c>
      <c r="E163" s="1">
        <v>56</v>
      </c>
      <c r="F163" s="10">
        <v>1</v>
      </c>
      <c r="G163" s="10">
        <v>62</v>
      </c>
      <c r="H163" s="10">
        <v>0</v>
      </c>
      <c r="I163" s="10">
        <v>0</v>
      </c>
    </row>
    <row r="164" spans="1:9">
      <c r="A164" s="1" t="s">
        <v>299</v>
      </c>
      <c r="B164" s="1" t="s">
        <v>296</v>
      </c>
      <c r="C164" s="1">
        <v>2021</v>
      </c>
      <c r="D164" s="1" t="s">
        <v>143</v>
      </c>
      <c r="E164" s="1">
        <v>57</v>
      </c>
      <c r="F164" s="10">
        <v>6</v>
      </c>
      <c r="G164" s="10">
        <v>2120</v>
      </c>
      <c r="H164" s="10">
        <v>19747173</v>
      </c>
      <c r="I164" s="10">
        <v>0</v>
      </c>
    </row>
    <row r="165" spans="1:9">
      <c r="A165" s="1" t="s">
        <v>299</v>
      </c>
      <c r="B165" s="1" t="s">
        <v>296</v>
      </c>
      <c r="C165" s="1">
        <v>2021</v>
      </c>
      <c r="D165" s="1" t="s">
        <v>144</v>
      </c>
      <c r="E165" s="1">
        <v>58</v>
      </c>
      <c r="F165" s="10">
        <v>12</v>
      </c>
      <c r="G165" s="10">
        <v>2596</v>
      </c>
      <c r="H165" s="10">
        <v>0</v>
      </c>
      <c r="I165" s="10">
        <v>292330</v>
      </c>
    </row>
    <row r="166" spans="1:9">
      <c r="A166" s="1" t="s">
        <v>299</v>
      </c>
      <c r="B166" s="1" t="s">
        <v>296</v>
      </c>
      <c r="C166" s="1">
        <v>2021</v>
      </c>
      <c r="D166" s="1" t="s">
        <v>145</v>
      </c>
      <c r="E166" s="1">
        <v>59</v>
      </c>
      <c r="F166" s="10">
        <f>SUM(F162:F165)</f>
        <v>26</v>
      </c>
      <c r="G166" s="10">
        <f t="shared" ref="G166" si="94">SUM(G162:G165)</f>
        <v>9052</v>
      </c>
      <c r="H166" s="10">
        <f t="shared" ref="H166" si="95">SUM(H162:H165)</f>
        <v>76847173</v>
      </c>
      <c r="I166" s="10">
        <f t="shared" ref="I166" si="96">SUM(I162:I165)</f>
        <v>292330</v>
      </c>
    </row>
    <row r="167" spans="1:9">
      <c r="A167" s="1" t="s">
        <v>220</v>
      </c>
      <c r="B167" s="1" t="s">
        <v>294</v>
      </c>
      <c r="C167" s="1">
        <v>2021</v>
      </c>
      <c r="D167" s="1" t="s">
        <v>141</v>
      </c>
      <c r="E167" s="1">
        <v>55</v>
      </c>
      <c r="F167" s="10">
        <v>0</v>
      </c>
      <c r="G167" s="10">
        <v>0</v>
      </c>
      <c r="H167" s="10">
        <v>0</v>
      </c>
      <c r="I167" s="10">
        <v>0</v>
      </c>
    </row>
    <row r="168" spans="1:9">
      <c r="A168" s="1" t="s">
        <v>220</v>
      </c>
      <c r="B168" s="1" t="s">
        <v>294</v>
      </c>
      <c r="C168" s="1">
        <v>2021</v>
      </c>
      <c r="D168" s="1" t="s">
        <v>142</v>
      </c>
      <c r="E168" s="1">
        <v>56</v>
      </c>
      <c r="F168" s="10">
        <v>0</v>
      </c>
      <c r="G168" s="10">
        <v>0</v>
      </c>
      <c r="H168" s="10">
        <v>0</v>
      </c>
      <c r="I168" s="10">
        <v>0</v>
      </c>
    </row>
    <row r="169" spans="1:9">
      <c r="A169" s="1" t="s">
        <v>220</v>
      </c>
      <c r="B169" s="1" t="s">
        <v>294</v>
      </c>
      <c r="C169" s="1">
        <v>2021</v>
      </c>
      <c r="D169" s="1" t="s">
        <v>143</v>
      </c>
      <c r="E169" s="1">
        <v>57</v>
      </c>
      <c r="F169" s="10">
        <v>3</v>
      </c>
      <c r="G169" s="10">
        <v>360</v>
      </c>
      <c r="H169" s="10">
        <v>1180000</v>
      </c>
    </row>
    <row r="170" spans="1:9">
      <c r="A170" s="1" t="s">
        <v>220</v>
      </c>
      <c r="B170" s="1" t="s">
        <v>294</v>
      </c>
      <c r="C170" s="1">
        <v>2021</v>
      </c>
      <c r="D170" s="1" t="s">
        <v>144</v>
      </c>
      <c r="E170" s="1">
        <v>58</v>
      </c>
      <c r="F170" s="10">
        <v>6</v>
      </c>
      <c r="G170" s="10">
        <v>613</v>
      </c>
      <c r="H170" s="10">
        <v>0</v>
      </c>
      <c r="I170" s="10">
        <v>144000</v>
      </c>
    </row>
    <row r="171" spans="1:9">
      <c r="A171" s="1" t="s">
        <v>220</v>
      </c>
      <c r="B171" s="1" t="s">
        <v>294</v>
      </c>
      <c r="C171" s="1">
        <v>2021</v>
      </c>
      <c r="D171" s="1" t="s">
        <v>145</v>
      </c>
      <c r="E171" s="1">
        <v>59</v>
      </c>
      <c r="F171" s="10">
        <f>SUM(F167:F170)</f>
        <v>9</v>
      </c>
      <c r="G171" s="10">
        <f t="shared" ref="G171" si="97">SUM(G167:G170)</f>
        <v>973</v>
      </c>
      <c r="H171" s="10">
        <f t="shared" ref="H171" si="98">SUM(H167:H170)</f>
        <v>1180000</v>
      </c>
      <c r="I171" s="10">
        <f t="shared" ref="I171" si="99">SUM(I167:I170)</f>
        <v>144000</v>
      </c>
    </row>
    <row r="172" spans="1:9">
      <c r="A172" s="1" t="s">
        <v>188</v>
      </c>
      <c r="B172" s="1" t="s">
        <v>295</v>
      </c>
      <c r="C172" s="1">
        <v>2021</v>
      </c>
      <c r="D172" s="1" t="s">
        <v>141</v>
      </c>
      <c r="E172" s="1">
        <v>55</v>
      </c>
      <c r="F172" s="10">
        <v>1</v>
      </c>
      <c r="G172" s="10">
        <v>140</v>
      </c>
      <c r="H172" s="10">
        <v>1707600</v>
      </c>
      <c r="I172" s="10">
        <v>0</v>
      </c>
    </row>
    <row r="173" spans="1:9">
      <c r="A173" s="1" t="s">
        <v>188</v>
      </c>
      <c r="B173" s="1" t="s">
        <v>295</v>
      </c>
      <c r="C173" s="1">
        <v>2021</v>
      </c>
      <c r="D173" s="1" t="s">
        <v>142</v>
      </c>
      <c r="E173" s="1">
        <v>56</v>
      </c>
      <c r="F173" s="10">
        <v>2</v>
      </c>
      <c r="G173" s="10">
        <v>420</v>
      </c>
      <c r="H173" s="10">
        <v>3659800</v>
      </c>
      <c r="I173" s="10">
        <v>0</v>
      </c>
    </row>
    <row r="174" spans="1:9">
      <c r="A174" s="1" t="s">
        <v>188</v>
      </c>
      <c r="B174" s="1" t="s">
        <v>295</v>
      </c>
      <c r="C174" s="1">
        <v>2021</v>
      </c>
      <c r="D174" s="1" t="s">
        <v>143</v>
      </c>
      <c r="E174" s="1">
        <v>57</v>
      </c>
      <c r="F174" s="10">
        <v>7</v>
      </c>
      <c r="G174" s="10">
        <v>7200</v>
      </c>
      <c r="H174" s="10">
        <v>7044957</v>
      </c>
      <c r="I174" s="10">
        <v>0</v>
      </c>
    </row>
    <row r="175" spans="1:9">
      <c r="A175" s="1" t="s">
        <v>188</v>
      </c>
      <c r="B175" s="1" t="s">
        <v>295</v>
      </c>
      <c r="C175" s="1">
        <v>2021</v>
      </c>
      <c r="D175" s="1" t="s">
        <v>144</v>
      </c>
      <c r="E175" s="1">
        <v>58</v>
      </c>
      <c r="F175" s="10">
        <v>39</v>
      </c>
      <c r="G175" s="10">
        <v>5855</v>
      </c>
      <c r="H175" s="10">
        <v>190000</v>
      </c>
      <c r="I175" s="10">
        <v>385873</v>
      </c>
    </row>
    <row r="176" spans="1:9">
      <c r="A176" s="1" t="s">
        <v>188</v>
      </c>
      <c r="B176" s="1" t="s">
        <v>295</v>
      </c>
      <c r="C176" s="1">
        <v>2021</v>
      </c>
      <c r="D176" s="1" t="s">
        <v>145</v>
      </c>
      <c r="E176" s="1">
        <v>59</v>
      </c>
      <c r="F176" s="10">
        <f>SUM(F172:F175)</f>
        <v>49</v>
      </c>
      <c r="G176" s="10">
        <f t="shared" ref="G176" si="100">SUM(G172:G175)</f>
        <v>13615</v>
      </c>
      <c r="H176" s="10">
        <f t="shared" ref="H176" si="101">SUM(H172:H175)</f>
        <v>12602357</v>
      </c>
      <c r="I176" s="10">
        <f t="shared" ref="I176" si="102">SUM(I172:I175)</f>
        <v>385873</v>
      </c>
    </row>
    <row r="177" spans="1:9">
      <c r="A177" s="1" t="s">
        <v>201</v>
      </c>
      <c r="B177" s="1" t="s">
        <v>283</v>
      </c>
      <c r="C177" s="1">
        <v>2021</v>
      </c>
      <c r="D177" s="1" t="s">
        <v>141</v>
      </c>
      <c r="E177" s="1">
        <v>55</v>
      </c>
      <c r="F177" s="10">
        <v>0</v>
      </c>
      <c r="G177" s="10">
        <v>0</v>
      </c>
      <c r="H177" s="10">
        <v>1157150</v>
      </c>
      <c r="I177" s="10">
        <v>11000</v>
      </c>
    </row>
    <row r="178" spans="1:9">
      <c r="A178" s="1" t="s">
        <v>201</v>
      </c>
      <c r="B178" s="1" t="s">
        <v>283</v>
      </c>
      <c r="C178" s="1">
        <v>2021</v>
      </c>
      <c r="D178" s="1" t="s">
        <v>142</v>
      </c>
      <c r="E178" s="1">
        <v>56</v>
      </c>
      <c r="F178" s="10">
        <v>1</v>
      </c>
      <c r="G178" s="10">
        <v>500</v>
      </c>
      <c r="H178" s="10">
        <v>35803277</v>
      </c>
      <c r="I178" s="10">
        <v>12000</v>
      </c>
    </row>
    <row r="179" spans="1:9">
      <c r="A179" s="1" t="s">
        <v>201</v>
      </c>
      <c r="B179" s="1" t="s">
        <v>283</v>
      </c>
      <c r="C179" s="1">
        <v>2021</v>
      </c>
      <c r="D179" s="1" t="s">
        <v>143</v>
      </c>
      <c r="E179" s="1">
        <v>57</v>
      </c>
      <c r="F179" s="10">
        <v>3</v>
      </c>
      <c r="G179" s="10">
        <v>161</v>
      </c>
      <c r="H179" s="10">
        <v>4207213</v>
      </c>
      <c r="I179" s="10">
        <v>306210</v>
      </c>
    </row>
    <row r="180" spans="1:9">
      <c r="A180" s="1" t="s">
        <v>201</v>
      </c>
      <c r="B180" s="1" t="s">
        <v>283</v>
      </c>
      <c r="C180" s="1">
        <v>2021</v>
      </c>
      <c r="D180" s="1" t="s">
        <v>144</v>
      </c>
      <c r="E180" s="1">
        <v>58</v>
      </c>
      <c r="F180" s="10">
        <v>17</v>
      </c>
      <c r="G180" s="10">
        <v>1000</v>
      </c>
      <c r="H180" s="10">
        <v>76000</v>
      </c>
      <c r="I180" s="10">
        <v>3823486</v>
      </c>
    </row>
    <row r="181" spans="1:9">
      <c r="A181" s="1" t="s">
        <v>201</v>
      </c>
      <c r="B181" s="1" t="s">
        <v>283</v>
      </c>
      <c r="C181" s="1">
        <v>2021</v>
      </c>
      <c r="D181" s="1" t="s">
        <v>145</v>
      </c>
      <c r="E181" s="1">
        <v>59</v>
      </c>
      <c r="F181" s="10">
        <f>SUM(F177:F180)</f>
        <v>21</v>
      </c>
      <c r="G181" s="10">
        <f t="shared" ref="G181" si="103">SUM(G177:G180)</f>
        <v>1661</v>
      </c>
      <c r="H181" s="10">
        <f t="shared" ref="H181" si="104">SUM(H177:H180)</f>
        <v>41243640</v>
      </c>
      <c r="I181" s="10">
        <f t="shared" ref="I181" si="105">SUM(I177:I180)</f>
        <v>4152696</v>
      </c>
    </row>
    <row r="182" spans="1:9">
      <c r="A182" s="1" t="s">
        <v>189</v>
      </c>
      <c r="B182" s="1" t="s">
        <v>295</v>
      </c>
      <c r="C182" s="1">
        <v>2021</v>
      </c>
      <c r="D182" s="1" t="s">
        <v>141</v>
      </c>
      <c r="E182" s="1">
        <v>55</v>
      </c>
    </row>
    <row r="183" spans="1:9">
      <c r="A183" s="1" t="s">
        <v>189</v>
      </c>
      <c r="B183" s="1" t="s">
        <v>295</v>
      </c>
      <c r="C183" s="1">
        <v>2021</v>
      </c>
      <c r="D183" s="1" t="s">
        <v>142</v>
      </c>
      <c r="E183" s="1">
        <v>56</v>
      </c>
    </row>
    <row r="184" spans="1:9">
      <c r="A184" s="1" t="s">
        <v>189</v>
      </c>
      <c r="B184" s="1" t="s">
        <v>295</v>
      </c>
      <c r="C184" s="1">
        <v>2021</v>
      </c>
      <c r="D184" s="1" t="s">
        <v>143</v>
      </c>
      <c r="E184" s="1">
        <v>57</v>
      </c>
      <c r="F184" s="10">
        <v>2</v>
      </c>
      <c r="G184" s="10">
        <v>325</v>
      </c>
      <c r="H184" s="10">
        <v>4980955</v>
      </c>
    </row>
    <row r="185" spans="1:9">
      <c r="A185" s="1" t="s">
        <v>189</v>
      </c>
      <c r="B185" s="1" t="s">
        <v>295</v>
      </c>
      <c r="C185" s="1">
        <v>2021</v>
      </c>
      <c r="D185" s="1" t="s">
        <v>144</v>
      </c>
      <c r="E185" s="1">
        <v>58</v>
      </c>
      <c r="F185" s="10">
        <v>14</v>
      </c>
      <c r="G185" s="10">
        <v>6022</v>
      </c>
      <c r="H185" s="10">
        <v>208000</v>
      </c>
      <c r="I185" s="10">
        <v>607898</v>
      </c>
    </row>
    <row r="186" spans="1:9">
      <c r="A186" s="1" t="s">
        <v>189</v>
      </c>
      <c r="B186" s="1" t="s">
        <v>295</v>
      </c>
      <c r="C186" s="1">
        <v>2021</v>
      </c>
      <c r="D186" s="1" t="s">
        <v>145</v>
      </c>
      <c r="E186" s="1">
        <v>59</v>
      </c>
      <c r="F186" s="10">
        <f>SUM(F182:F185)</f>
        <v>16</v>
      </c>
      <c r="G186" s="10">
        <f t="shared" ref="G186" si="106">SUM(G182:G185)</f>
        <v>6347</v>
      </c>
      <c r="H186" s="10">
        <f t="shared" ref="H186" si="107">SUM(H182:H185)</f>
        <v>5188955</v>
      </c>
      <c r="I186" s="10">
        <f t="shared" ref="I186" si="108">SUM(I182:I185)</f>
        <v>607898</v>
      </c>
    </row>
    <row r="187" spans="1:9">
      <c r="A187" s="1" t="s">
        <v>234</v>
      </c>
      <c r="B187" s="1" t="s">
        <v>274</v>
      </c>
      <c r="C187" s="1">
        <v>2021</v>
      </c>
      <c r="D187" s="1" t="s">
        <v>141</v>
      </c>
      <c r="E187" s="1">
        <v>55</v>
      </c>
      <c r="F187" s="10">
        <v>0</v>
      </c>
      <c r="G187" s="10">
        <v>22</v>
      </c>
      <c r="H187" s="10">
        <v>734086</v>
      </c>
      <c r="I187" s="10">
        <v>0</v>
      </c>
    </row>
    <row r="188" spans="1:9">
      <c r="A188" s="1" t="s">
        <v>234</v>
      </c>
      <c r="B188" s="1" t="s">
        <v>274</v>
      </c>
      <c r="C188" s="1">
        <v>2021</v>
      </c>
      <c r="D188" s="1" t="s">
        <v>142</v>
      </c>
      <c r="E188" s="1">
        <v>56</v>
      </c>
      <c r="F188" s="10">
        <v>0</v>
      </c>
      <c r="G188" s="10">
        <v>0</v>
      </c>
      <c r="H188" s="10">
        <v>0</v>
      </c>
      <c r="I188" s="10">
        <v>0</v>
      </c>
    </row>
    <row r="189" spans="1:9">
      <c r="A189" s="1" t="s">
        <v>234</v>
      </c>
      <c r="B189" s="1" t="s">
        <v>274</v>
      </c>
      <c r="C189" s="1">
        <v>2021</v>
      </c>
      <c r="D189" s="1" t="s">
        <v>143</v>
      </c>
      <c r="E189" s="1">
        <v>57</v>
      </c>
      <c r="F189" s="10">
        <v>1</v>
      </c>
      <c r="G189" s="10">
        <v>200</v>
      </c>
      <c r="H189" s="10">
        <v>875224</v>
      </c>
      <c r="I189" s="10">
        <v>0</v>
      </c>
    </row>
    <row r="190" spans="1:9">
      <c r="A190" s="1" t="s">
        <v>234</v>
      </c>
      <c r="B190" s="1" t="s">
        <v>274</v>
      </c>
      <c r="C190" s="1">
        <v>2021</v>
      </c>
      <c r="D190" s="1" t="s">
        <v>144</v>
      </c>
      <c r="E190" s="1">
        <v>58</v>
      </c>
      <c r="F190" s="10">
        <v>1</v>
      </c>
      <c r="G190" s="10">
        <v>120</v>
      </c>
      <c r="H190" s="10">
        <v>0</v>
      </c>
      <c r="I190" s="10">
        <v>525000</v>
      </c>
    </row>
    <row r="191" spans="1:9">
      <c r="A191" s="1" t="s">
        <v>234</v>
      </c>
      <c r="B191" s="1" t="s">
        <v>274</v>
      </c>
      <c r="C191" s="1">
        <v>2021</v>
      </c>
      <c r="D191" s="1" t="s">
        <v>145</v>
      </c>
      <c r="E191" s="1">
        <v>59</v>
      </c>
      <c r="F191" s="10">
        <f>SUM(F187:F190)</f>
        <v>2</v>
      </c>
      <c r="G191" s="10">
        <f t="shared" ref="G191" si="109">SUM(G187:G190)</f>
        <v>342</v>
      </c>
      <c r="H191" s="10">
        <f t="shared" ref="H191" si="110">SUM(H187:H190)</f>
        <v>1609310</v>
      </c>
      <c r="I191" s="10">
        <f t="shared" ref="I191" si="111">SUM(I187:I190)</f>
        <v>525000</v>
      </c>
    </row>
    <row r="192" spans="1:9">
      <c r="A192" s="1" t="s">
        <v>279</v>
      </c>
      <c r="B192" s="1" t="s">
        <v>277</v>
      </c>
      <c r="C192" s="1">
        <v>2021</v>
      </c>
      <c r="D192" s="1" t="s">
        <v>141</v>
      </c>
      <c r="E192" s="1">
        <v>55</v>
      </c>
      <c r="G192" s="10">
        <v>0</v>
      </c>
      <c r="H192" s="10">
        <v>0</v>
      </c>
      <c r="I192" s="10">
        <v>0</v>
      </c>
    </row>
    <row r="193" spans="1:9">
      <c r="A193" s="1" t="s">
        <v>279</v>
      </c>
      <c r="B193" s="1" t="s">
        <v>277</v>
      </c>
      <c r="C193" s="1">
        <v>2021</v>
      </c>
      <c r="D193" s="1" t="s">
        <v>142</v>
      </c>
      <c r="E193" s="1">
        <v>56</v>
      </c>
      <c r="F193" s="10">
        <v>0</v>
      </c>
      <c r="G193" s="10">
        <v>0</v>
      </c>
      <c r="H193" s="10">
        <v>0</v>
      </c>
      <c r="I193" s="10">
        <v>0</v>
      </c>
    </row>
    <row r="194" spans="1:9">
      <c r="A194" s="1" t="s">
        <v>279</v>
      </c>
      <c r="B194" s="1" t="s">
        <v>277</v>
      </c>
      <c r="C194" s="1">
        <v>2021</v>
      </c>
      <c r="D194" s="1" t="s">
        <v>143</v>
      </c>
      <c r="E194" s="1">
        <v>57</v>
      </c>
      <c r="F194" s="10">
        <v>2</v>
      </c>
      <c r="G194" s="10">
        <v>420</v>
      </c>
      <c r="H194" s="10">
        <v>80000</v>
      </c>
      <c r="I194" s="10">
        <v>120000</v>
      </c>
    </row>
    <row r="195" spans="1:9">
      <c r="A195" s="1" t="s">
        <v>279</v>
      </c>
      <c r="B195" s="1" t="s">
        <v>277</v>
      </c>
      <c r="C195" s="1">
        <v>2021</v>
      </c>
      <c r="D195" s="1" t="s">
        <v>144</v>
      </c>
      <c r="E195" s="1">
        <v>58</v>
      </c>
      <c r="F195" s="10">
        <v>13</v>
      </c>
      <c r="G195" s="10">
        <v>1178</v>
      </c>
      <c r="H195" s="10">
        <v>145200</v>
      </c>
      <c r="I195" s="10">
        <v>90175</v>
      </c>
    </row>
    <row r="196" spans="1:9">
      <c r="A196" s="1" t="s">
        <v>279</v>
      </c>
      <c r="B196" s="1" t="s">
        <v>277</v>
      </c>
      <c r="C196" s="1">
        <v>2021</v>
      </c>
      <c r="D196" s="1" t="s">
        <v>145</v>
      </c>
      <c r="E196" s="1">
        <v>59</v>
      </c>
      <c r="F196" s="10">
        <f>SUM(F192:F195)</f>
        <v>15</v>
      </c>
      <c r="G196" s="10">
        <f t="shared" ref="G196" si="112">SUM(G192:G195)</f>
        <v>1598</v>
      </c>
      <c r="H196" s="10">
        <f t="shared" ref="H196" si="113">SUM(H192:H195)</f>
        <v>225200</v>
      </c>
      <c r="I196" s="10">
        <f t="shared" ref="I196" si="114">SUM(I192:I195)</f>
        <v>210175</v>
      </c>
    </row>
    <row r="197" spans="1:9">
      <c r="A197" s="1" t="s">
        <v>280</v>
      </c>
      <c r="B197" s="1" t="s">
        <v>277</v>
      </c>
      <c r="C197" s="1">
        <v>2021</v>
      </c>
      <c r="D197" s="1" t="s">
        <v>141</v>
      </c>
      <c r="E197" s="1">
        <v>55</v>
      </c>
      <c r="F197" s="10">
        <v>1</v>
      </c>
      <c r="G197" s="10">
        <v>150</v>
      </c>
      <c r="H197" s="10">
        <v>250000</v>
      </c>
      <c r="I197" s="10">
        <v>0</v>
      </c>
    </row>
    <row r="198" spans="1:9">
      <c r="A198" s="1" t="s">
        <v>280</v>
      </c>
      <c r="B198" s="1" t="s">
        <v>277</v>
      </c>
      <c r="C198" s="1">
        <v>2021</v>
      </c>
      <c r="D198" s="1" t="s">
        <v>142</v>
      </c>
      <c r="E198" s="1">
        <v>56</v>
      </c>
      <c r="F198" s="10">
        <v>1</v>
      </c>
      <c r="G198" s="10">
        <v>250</v>
      </c>
      <c r="H198" s="10">
        <v>1998060</v>
      </c>
      <c r="I198" s="10">
        <v>0</v>
      </c>
    </row>
    <row r="199" spans="1:9">
      <c r="A199" s="1" t="s">
        <v>280</v>
      </c>
      <c r="B199" s="1" t="s">
        <v>277</v>
      </c>
      <c r="C199" s="1">
        <v>2021</v>
      </c>
      <c r="D199" s="1" t="s">
        <v>143</v>
      </c>
      <c r="E199" s="1">
        <v>57</v>
      </c>
      <c r="F199" s="10">
        <v>9</v>
      </c>
      <c r="G199" s="10">
        <v>5780</v>
      </c>
      <c r="H199" s="10">
        <v>5790000</v>
      </c>
      <c r="I199" s="10">
        <v>0</v>
      </c>
    </row>
    <row r="200" spans="1:9">
      <c r="A200" s="1" t="s">
        <v>280</v>
      </c>
      <c r="B200" s="1" t="s">
        <v>277</v>
      </c>
      <c r="C200" s="1">
        <v>2021</v>
      </c>
      <c r="D200" s="1" t="s">
        <v>144</v>
      </c>
      <c r="E200" s="1">
        <v>58</v>
      </c>
      <c r="F200" s="10">
        <v>3</v>
      </c>
      <c r="G200" s="10">
        <v>200</v>
      </c>
      <c r="H200" s="10">
        <v>0</v>
      </c>
      <c r="I200" s="10">
        <v>272200</v>
      </c>
    </row>
    <row r="201" spans="1:9">
      <c r="A201" s="1" t="s">
        <v>280</v>
      </c>
      <c r="B201" s="1" t="s">
        <v>277</v>
      </c>
      <c r="C201" s="1">
        <v>2021</v>
      </c>
      <c r="D201" s="1" t="s">
        <v>145</v>
      </c>
      <c r="E201" s="1">
        <v>59</v>
      </c>
      <c r="F201" s="10">
        <f>SUM(F197:F200)</f>
        <v>14</v>
      </c>
      <c r="G201" s="10">
        <f t="shared" ref="G201" si="115">SUM(G197:G200)</f>
        <v>6380</v>
      </c>
      <c r="H201" s="10">
        <f t="shared" ref="H201" si="116">SUM(H197:H200)</f>
        <v>8038060</v>
      </c>
      <c r="I201" s="10">
        <f t="shared" ref="I201" si="117">SUM(I197:I200)</f>
        <v>272200</v>
      </c>
    </row>
    <row r="202" spans="1:9">
      <c r="A202" s="1" t="s">
        <v>272</v>
      </c>
      <c r="B202" s="1" t="s">
        <v>295</v>
      </c>
      <c r="C202" s="1">
        <v>2021</v>
      </c>
      <c r="D202" s="1" t="s">
        <v>141</v>
      </c>
      <c r="E202" s="1">
        <v>55</v>
      </c>
      <c r="F202" s="10">
        <v>0</v>
      </c>
      <c r="G202" s="10">
        <v>0</v>
      </c>
      <c r="H202" s="10">
        <v>15179531</v>
      </c>
      <c r="I202" s="10">
        <v>0</v>
      </c>
    </row>
    <row r="203" spans="1:9">
      <c r="A203" s="1" t="s">
        <v>272</v>
      </c>
      <c r="B203" s="1" t="s">
        <v>295</v>
      </c>
      <c r="C203" s="1">
        <v>2021</v>
      </c>
      <c r="D203" s="1" t="s">
        <v>142</v>
      </c>
      <c r="E203" s="1">
        <v>56</v>
      </c>
      <c r="F203" s="10">
        <v>0</v>
      </c>
      <c r="G203" s="10">
        <v>0</v>
      </c>
      <c r="H203" s="10">
        <v>0</v>
      </c>
      <c r="I203" s="10">
        <v>0</v>
      </c>
    </row>
    <row r="204" spans="1:9">
      <c r="A204" s="1" t="s">
        <v>272</v>
      </c>
      <c r="B204" s="1" t="s">
        <v>295</v>
      </c>
      <c r="C204" s="1">
        <v>2021</v>
      </c>
      <c r="D204" s="1" t="s">
        <v>143</v>
      </c>
      <c r="E204" s="1">
        <v>57</v>
      </c>
      <c r="F204" s="10">
        <v>0</v>
      </c>
      <c r="G204" s="10">
        <v>2280</v>
      </c>
      <c r="H204" s="10">
        <v>12684288</v>
      </c>
      <c r="I204" s="10">
        <v>0</v>
      </c>
    </row>
    <row r="205" spans="1:9">
      <c r="A205" s="1" t="s">
        <v>272</v>
      </c>
      <c r="B205" s="1" t="s">
        <v>295</v>
      </c>
      <c r="C205" s="1">
        <v>2021</v>
      </c>
      <c r="D205" s="1" t="s">
        <v>144</v>
      </c>
      <c r="E205" s="1">
        <v>58</v>
      </c>
      <c r="F205" s="10">
        <v>0</v>
      </c>
      <c r="G205" s="10">
        <v>0</v>
      </c>
      <c r="H205" s="10">
        <v>0</v>
      </c>
      <c r="I205" s="10">
        <v>0</v>
      </c>
    </row>
    <row r="206" spans="1:9">
      <c r="A206" s="1" t="s">
        <v>272</v>
      </c>
      <c r="B206" s="1" t="s">
        <v>295</v>
      </c>
      <c r="C206" s="1">
        <v>2021</v>
      </c>
      <c r="D206" s="1" t="s">
        <v>145</v>
      </c>
      <c r="E206" s="1">
        <v>59</v>
      </c>
      <c r="F206" s="10">
        <f>SUM(F202:F205)</f>
        <v>0</v>
      </c>
      <c r="G206" s="10">
        <f t="shared" ref="G206" si="118">SUM(G202:G205)</f>
        <v>2280</v>
      </c>
      <c r="H206" s="10">
        <f t="shared" ref="H206" si="119">SUM(H202:H205)</f>
        <v>27863819</v>
      </c>
      <c r="I206" s="10">
        <f t="shared" ref="I206" si="120">SUM(I202:I205)</f>
        <v>0</v>
      </c>
    </row>
    <row r="207" spans="1:9">
      <c r="A207" s="1" t="s">
        <v>190</v>
      </c>
      <c r="B207" s="1" t="s">
        <v>295</v>
      </c>
      <c r="C207" s="1">
        <v>2021</v>
      </c>
      <c r="D207" s="1" t="s">
        <v>141</v>
      </c>
      <c r="E207" s="1">
        <v>55</v>
      </c>
      <c r="F207" s="10">
        <v>0</v>
      </c>
      <c r="G207" s="10">
        <v>0</v>
      </c>
      <c r="H207" s="10">
        <v>0</v>
      </c>
    </row>
    <row r="208" spans="1:9">
      <c r="A208" s="1" t="s">
        <v>190</v>
      </c>
      <c r="B208" s="1" t="s">
        <v>295</v>
      </c>
      <c r="C208" s="1">
        <v>2021</v>
      </c>
      <c r="D208" s="1" t="s">
        <v>142</v>
      </c>
      <c r="E208" s="1">
        <v>56</v>
      </c>
      <c r="F208" s="10">
        <v>1</v>
      </c>
      <c r="G208" s="10">
        <v>250</v>
      </c>
      <c r="H208" s="10">
        <v>7400000</v>
      </c>
      <c r="I208" s="10">
        <v>0</v>
      </c>
    </row>
    <row r="209" spans="1:9">
      <c r="A209" s="1" t="s">
        <v>190</v>
      </c>
      <c r="B209" s="1" t="s">
        <v>295</v>
      </c>
      <c r="C209" s="1">
        <v>2021</v>
      </c>
      <c r="D209" s="1" t="s">
        <v>143</v>
      </c>
      <c r="E209" s="1">
        <v>57</v>
      </c>
      <c r="F209" s="10">
        <v>6</v>
      </c>
      <c r="G209" s="10">
        <v>14050</v>
      </c>
      <c r="H209" s="10">
        <v>29500000</v>
      </c>
    </row>
    <row r="210" spans="1:9">
      <c r="A210" s="1" t="s">
        <v>190</v>
      </c>
      <c r="B210" s="1" t="s">
        <v>295</v>
      </c>
      <c r="C210" s="1">
        <v>2021</v>
      </c>
      <c r="D210" s="1" t="s">
        <v>144</v>
      </c>
      <c r="E210" s="1">
        <v>58</v>
      </c>
      <c r="F210" s="10">
        <v>19</v>
      </c>
      <c r="G210" s="10">
        <v>13866</v>
      </c>
      <c r="H210" s="10">
        <v>0</v>
      </c>
      <c r="I210" s="10">
        <v>6347930</v>
      </c>
    </row>
    <row r="211" spans="1:9">
      <c r="A211" s="1" t="s">
        <v>190</v>
      </c>
      <c r="B211" s="1" t="s">
        <v>295</v>
      </c>
      <c r="C211" s="1">
        <v>2021</v>
      </c>
      <c r="D211" s="1" t="s">
        <v>145</v>
      </c>
      <c r="E211" s="1">
        <v>59</v>
      </c>
      <c r="F211" s="10">
        <f>SUM(F207:F210)</f>
        <v>26</v>
      </c>
      <c r="G211" s="10">
        <f t="shared" ref="G211" si="121">SUM(G207:G210)</f>
        <v>28166</v>
      </c>
      <c r="H211" s="10">
        <f t="shared" ref="H211" si="122">SUM(H207:H210)</f>
        <v>36900000</v>
      </c>
      <c r="I211" s="10">
        <f t="shared" ref="I211" si="123">SUM(I207:I210)</f>
        <v>6347930</v>
      </c>
    </row>
    <row r="212" spans="1:9">
      <c r="A212" s="1" t="s">
        <v>202</v>
      </c>
      <c r="B212" s="1" t="s">
        <v>283</v>
      </c>
      <c r="C212" s="1">
        <v>2021</v>
      </c>
      <c r="D212" s="1" t="s">
        <v>141</v>
      </c>
      <c r="E212" s="1">
        <v>55</v>
      </c>
    </row>
    <row r="213" spans="1:9">
      <c r="A213" s="1" t="s">
        <v>202</v>
      </c>
      <c r="B213" s="1" t="s">
        <v>283</v>
      </c>
      <c r="C213" s="1">
        <v>2021</v>
      </c>
      <c r="D213" s="1" t="s">
        <v>142</v>
      </c>
      <c r="E213" s="1">
        <v>56</v>
      </c>
      <c r="F213" s="10">
        <v>1</v>
      </c>
      <c r="G213" s="10">
        <v>150</v>
      </c>
      <c r="H213" s="10">
        <v>1407175</v>
      </c>
    </row>
    <row r="214" spans="1:9">
      <c r="A214" s="1" t="s">
        <v>202</v>
      </c>
      <c r="B214" s="1" t="s">
        <v>283</v>
      </c>
      <c r="C214" s="1">
        <v>2021</v>
      </c>
      <c r="D214" s="1" t="s">
        <v>143</v>
      </c>
      <c r="E214" s="1">
        <v>57</v>
      </c>
      <c r="F214" s="10">
        <v>19</v>
      </c>
      <c r="G214" s="10">
        <v>4638</v>
      </c>
      <c r="H214" s="10">
        <v>19230625</v>
      </c>
      <c r="I214" s="10">
        <v>7000</v>
      </c>
    </row>
    <row r="215" spans="1:9">
      <c r="A215" s="1" t="s">
        <v>202</v>
      </c>
      <c r="B215" s="1" t="s">
        <v>283</v>
      </c>
      <c r="C215" s="1">
        <v>2021</v>
      </c>
      <c r="D215" s="1" t="s">
        <v>144</v>
      </c>
      <c r="E215" s="1">
        <v>58</v>
      </c>
      <c r="F215" s="10">
        <v>18</v>
      </c>
      <c r="G215" s="10">
        <v>1338</v>
      </c>
      <c r="H215" s="10">
        <v>203508</v>
      </c>
      <c r="I215" s="10">
        <v>482690</v>
      </c>
    </row>
    <row r="216" spans="1:9">
      <c r="A216" s="1" t="s">
        <v>202</v>
      </c>
      <c r="B216" s="1" t="s">
        <v>283</v>
      </c>
      <c r="C216" s="1">
        <v>2021</v>
      </c>
      <c r="D216" s="1" t="s">
        <v>145</v>
      </c>
      <c r="E216" s="1">
        <v>59</v>
      </c>
      <c r="F216" s="10">
        <f>SUM(F212:F215)</f>
        <v>38</v>
      </c>
      <c r="G216" s="10">
        <f t="shared" ref="G216" si="124">SUM(G212:G215)</f>
        <v>6126</v>
      </c>
      <c r="H216" s="10">
        <f t="shared" ref="H216" si="125">SUM(H212:H215)</f>
        <v>20841308</v>
      </c>
      <c r="I216" s="10">
        <f t="shared" ref="I216" si="126">SUM(I212:I215)</f>
        <v>489690</v>
      </c>
    </row>
    <row r="217" spans="1:9">
      <c r="A217" s="1" t="s">
        <v>238</v>
      </c>
      <c r="B217" s="1" t="s">
        <v>283</v>
      </c>
      <c r="C217" s="1">
        <v>2021</v>
      </c>
      <c r="D217" s="1" t="s">
        <v>141</v>
      </c>
      <c r="E217" s="1">
        <v>55</v>
      </c>
      <c r="F217" s="10">
        <v>0</v>
      </c>
      <c r="G217" s="10">
        <v>0</v>
      </c>
      <c r="H217" s="10">
        <v>3539600</v>
      </c>
      <c r="I217" s="10">
        <v>0</v>
      </c>
    </row>
    <row r="218" spans="1:9">
      <c r="A218" s="1" t="s">
        <v>238</v>
      </c>
      <c r="B218" s="1" t="s">
        <v>283</v>
      </c>
      <c r="C218" s="1">
        <v>2021</v>
      </c>
      <c r="D218" s="1" t="s">
        <v>142</v>
      </c>
      <c r="E218" s="1">
        <v>56</v>
      </c>
      <c r="F218" s="10">
        <v>0</v>
      </c>
      <c r="G218" s="10">
        <v>0</v>
      </c>
      <c r="H218" s="10">
        <v>105000</v>
      </c>
      <c r="I218" s="10">
        <v>0</v>
      </c>
    </row>
    <row r="219" spans="1:9">
      <c r="A219" s="1" t="s">
        <v>238</v>
      </c>
      <c r="B219" s="1" t="s">
        <v>283</v>
      </c>
      <c r="C219" s="1">
        <v>2021</v>
      </c>
      <c r="D219" s="1" t="s">
        <v>143</v>
      </c>
      <c r="E219" s="1">
        <v>57</v>
      </c>
      <c r="F219" s="10">
        <v>1</v>
      </c>
      <c r="G219" s="10">
        <v>25</v>
      </c>
      <c r="H219" s="10">
        <v>210000</v>
      </c>
      <c r="I219" s="10">
        <v>0</v>
      </c>
    </row>
    <row r="220" spans="1:9">
      <c r="A220" s="1" t="s">
        <v>238</v>
      </c>
      <c r="B220" s="1" t="s">
        <v>283</v>
      </c>
      <c r="C220" s="1">
        <v>2021</v>
      </c>
      <c r="D220" s="1" t="s">
        <v>144</v>
      </c>
      <c r="E220" s="1">
        <v>58</v>
      </c>
      <c r="F220" s="10">
        <v>0</v>
      </c>
      <c r="G220" s="10">
        <v>0</v>
      </c>
      <c r="H220" s="10">
        <v>0</v>
      </c>
      <c r="I220" s="10">
        <v>0</v>
      </c>
    </row>
    <row r="221" spans="1:9">
      <c r="A221" s="1" t="s">
        <v>238</v>
      </c>
      <c r="B221" s="1" t="s">
        <v>283</v>
      </c>
      <c r="C221" s="1">
        <v>2021</v>
      </c>
      <c r="D221" s="1" t="s">
        <v>145</v>
      </c>
      <c r="E221" s="1">
        <v>59</v>
      </c>
      <c r="F221" s="10">
        <f>SUM(F217:F220)</f>
        <v>1</v>
      </c>
      <c r="G221" s="10">
        <f t="shared" ref="G221" si="127">SUM(G217:G220)</f>
        <v>25</v>
      </c>
      <c r="H221" s="10">
        <f t="shared" ref="H221" si="128">SUM(H217:H220)</f>
        <v>3854600</v>
      </c>
      <c r="I221" s="10">
        <f t="shared" ref="I221" si="129">SUM(I217:I220)</f>
        <v>0</v>
      </c>
    </row>
    <row r="222" spans="1:9">
      <c r="A222" s="1" t="s">
        <v>214</v>
      </c>
      <c r="B222" s="1" t="s">
        <v>277</v>
      </c>
      <c r="C222" s="1">
        <v>2021</v>
      </c>
      <c r="D222" s="1" t="s">
        <v>141</v>
      </c>
      <c r="E222" s="1">
        <v>55</v>
      </c>
      <c r="F222" s="10">
        <v>0</v>
      </c>
      <c r="G222" s="10">
        <v>0</v>
      </c>
      <c r="H222" s="10">
        <v>1212605</v>
      </c>
      <c r="I222" s="10">
        <v>18470</v>
      </c>
    </row>
    <row r="223" spans="1:9">
      <c r="A223" s="1" t="s">
        <v>214</v>
      </c>
      <c r="B223" s="1" t="s">
        <v>277</v>
      </c>
      <c r="C223" s="1">
        <v>2021</v>
      </c>
      <c r="D223" s="1" t="s">
        <v>142</v>
      </c>
      <c r="E223" s="1">
        <v>56</v>
      </c>
      <c r="F223" s="10">
        <v>0</v>
      </c>
      <c r="G223" s="10">
        <v>0</v>
      </c>
      <c r="H223" s="10">
        <v>0</v>
      </c>
      <c r="I223" s="10">
        <v>40000</v>
      </c>
    </row>
    <row r="224" spans="1:9">
      <c r="A224" s="1" t="s">
        <v>214</v>
      </c>
      <c r="B224" s="1" t="s">
        <v>277</v>
      </c>
      <c r="C224" s="1">
        <v>2021</v>
      </c>
      <c r="D224" s="1" t="s">
        <v>143</v>
      </c>
      <c r="E224" s="1">
        <v>57</v>
      </c>
      <c r="F224" s="10">
        <v>6</v>
      </c>
      <c r="G224" s="10">
        <v>2780</v>
      </c>
      <c r="H224" s="10">
        <v>3457919</v>
      </c>
      <c r="I224" s="10">
        <v>124800</v>
      </c>
    </row>
    <row r="225" spans="1:9">
      <c r="A225" s="1" t="s">
        <v>214</v>
      </c>
      <c r="B225" s="1" t="s">
        <v>277</v>
      </c>
      <c r="C225" s="1">
        <v>2021</v>
      </c>
      <c r="D225" s="1" t="s">
        <v>144</v>
      </c>
      <c r="E225" s="1">
        <v>58</v>
      </c>
      <c r="F225" s="10">
        <v>49</v>
      </c>
      <c r="G225" s="10">
        <v>9437</v>
      </c>
      <c r="H225" s="10">
        <v>0</v>
      </c>
      <c r="I225" s="10">
        <v>2080678</v>
      </c>
    </row>
    <row r="226" spans="1:9">
      <c r="A226" s="1" t="s">
        <v>214</v>
      </c>
      <c r="B226" s="1" t="s">
        <v>277</v>
      </c>
      <c r="C226" s="1">
        <v>2021</v>
      </c>
      <c r="D226" s="1" t="s">
        <v>145</v>
      </c>
      <c r="E226" s="1">
        <v>59</v>
      </c>
      <c r="F226" s="10">
        <f>SUM(F222:F225)</f>
        <v>55</v>
      </c>
      <c r="G226" s="10">
        <f t="shared" ref="G226" si="130">SUM(G222:G225)</f>
        <v>12217</v>
      </c>
      <c r="H226" s="10">
        <f t="shared" ref="H226" si="131">SUM(H222:H225)</f>
        <v>4670524</v>
      </c>
      <c r="I226" s="10">
        <f t="shared" ref="I226" si="132">SUM(I222:I225)</f>
        <v>2263948</v>
      </c>
    </row>
    <row r="227" spans="1:9">
      <c r="A227" s="1" t="s">
        <v>203</v>
      </c>
      <c r="B227" s="1" t="s">
        <v>283</v>
      </c>
      <c r="C227" s="1">
        <v>2021</v>
      </c>
      <c r="D227" s="1" t="s">
        <v>141</v>
      </c>
      <c r="E227" s="1">
        <v>55</v>
      </c>
      <c r="F227" s="10">
        <v>0</v>
      </c>
      <c r="G227" s="10">
        <v>91</v>
      </c>
      <c r="H227" s="10">
        <v>591889</v>
      </c>
      <c r="I227" s="10">
        <v>2000</v>
      </c>
    </row>
    <row r="228" spans="1:9">
      <c r="A228" s="1" t="s">
        <v>203</v>
      </c>
      <c r="B228" s="1" t="s">
        <v>283</v>
      </c>
      <c r="C228" s="1">
        <v>2021</v>
      </c>
      <c r="D228" s="1" t="s">
        <v>142</v>
      </c>
      <c r="E228" s="1">
        <v>56</v>
      </c>
      <c r="F228" s="10">
        <v>0</v>
      </c>
      <c r="G228" s="10">
        <v>64</v>
      </c>
      <c r="H228" s="10">
        <v>176493</v>
      </c>
      <c r="I228" s="10">
        <v>0</v>
      </c>
    </row>
    <row r="229" spans="1:9">
      <c r="A229" s="1" t="s">
        <v>203</v>
      </c>
      <c r="B229" s="1" t="s">
        <v>283</v>
      </c>
      <c r="C229" s="1">
        <v>2021</v>
      </c>
      <c r="D229" s="1" t="s">
        <v>143</v>
      </c>
      <c r="E229" s="1">
        <v>57</v>
      </c>
      <c r="F229" s="10">
        <v>2</v>
      </c>
      <c r="G229" s="10">
        <v>179</v>
      </c>
      <c r="H229" s="10">
        <v>366262</v>
      </c>
      <c r="I229" s="10">
        <v>49530</v>
      </c>
    </row>
    <row r="230" spans="1:9">
      <c r="A230" s="1" t="s">
        <v>203</v>
      </c>
      <c r="B230" s="1" t="s">
        <v>283</v>
      </c>
      <c r="C230" s="1">
        <v>2021</v>
      </c>
      <c r="D230" s="1" t="s">
        <v>144</v>
      </c>
      <c r="E230" s="1">
        <v>58</v>
      </c>
      <c r="F230" s="10">
        <v>19</v>
      </c>
      <c r="G230" s="10">
        <v>1091</v>
      </c>
      <c r="H230" s="10">
        <v>0</v>
      </c>
      <c r="I230" s="10">
        <v>115870</v>
      </c>
    </row>
    <row r="231" spans="1:9">
      <c r="A231" s="1" t="s">
        <v>203</v>
      </c>
      <c r="B231" s="1" t="s">
        <v>283</v>
      </c>
      <c r="C231" s="1">
        <v>2021</v>
      </c>
      <c r="D231" s="1" t="s">
        <v>145</v>
      </c>
      <c r="E231" s="1">
        <v>59</v>
      </c>
      <c r="F231" s="10">
        <f>SUM(F227:F230)</f>
        <v>21</v>
      </c>
      <c r="G231" s="10">
        <f t="shared" ref="G231" si="133">SUM(G227:G230)</f>
        <v>1425</v>
      </c>
      <c r="H231" s="10">
        <f t="shared" ref="H231" si="134">SUM(H227:H230)</f>
        <v>1134644</v>
      </c>
      <c r="I231" s="10">
        <f t="shared" ref="I231" si="135">SUM(I227:I230)</f>
        <v>167400</v>
      </c>
    </row>
    <row r="232" spans="1:9">
      <c r="A232" s="1" t="s">
        <v>228</v>
      </c>
      <c r="B232" s="1" t="s">
        <v>290</v>
      </c>
      <c r="C232" s="1">
        <v>2021</v>
      </c>
      <c r="D232" s="1" t="s">
        <v>141</v>
      </c>
      <c r="E232" s="1">
        <v>55</v>
      </c>
    </row>
    <row r="233" spans="1:9">
      <c r="A233" s="1" t="s">
        <v>228</v>
      </c>
      <c r="B233" s="1" t="s">
        <v>290</v>
      </c>
      <c r="C233" s="1">
        <v>2021</v>
      </c>
      <c r="D233" s="1" t="s">
        <v>142</v>
      </c>
      <c r="E233" s="1">
        <v>56</v>
      </c>
    </row>
    <row r="234" spans="1:9">
      <c r="A234" s="1" t="s">
        <v>228</v>
      </c>
      <c r="B234" s="1" t="s">
        <v>290</v>
      </c>
      <c r="C234" s="1">
        <v>2021</v>
      </c>
      <c r="D234" s="1" t="s">
        <v>143</v>
      </c>
      <c r="E234" s="1">
        <v>57</v>
      </c>
      <c r="F234" s="10">
        <v>1</v>
      </c>
      <c r="G234" s="10">
        <v>282</v>
      </c>
      <c r="H234" s="10">
        <v>3550000</v>
      </c>
      <c r="I234" s="10">
        <v>0</v>
      </c>
    </row>
    <row r="235" spans="1:9">
      <c r="A235" s="1" t="s">
        <v>228</v>
      </c>
      <c r="B235" s="1" t="s">
        <v>290</v>
      </c>
      <c r="C235" s="1">
        <v>2021</v>
      </c>
      <c r="D235" s="1" t="s">
        <v>144</v>
      </c>
      <c r="E235" s="1">
        <v>58</v>
      </c>
      <c r="F235" s="10">
        <v>21</v>
      </c>
      <c r="G235" s="10">
        <v>2186</v>
      </c>
      <c r="H235" s="10">
        <v>0</v>
      </c>
      <c r="I235" s="10">
        <v>727388</v>
      </c>
    </row>
    <row r="236" spans="1:9">
      <c r="A236" s="1" t="s">
        <v>228</v>
      </c>
      <c r="B236" s="1" t="s">
        <v>290</v>
      </c>
      <c r="C236" s="1">
        <v>2021</v>
      </c>
      <c r="D236" s="1" t="s">
        <v>145</v>
      </c>
      <c r="E236" s="1">
        <v>59</v>
      </c>
      <c r="F236" s="10">
        <f>SUM(F232:F235)</f>
        <v>22</v>
      </c>
      <c r="G236" s="10">
        <f t="shared" ref="G236" si="136">SUM(G232:G235)</f>
        <v>2468</v>
      </c>
      <c r="H236" s="10">
        <f t="shared" ref="H236" si="137">SUM(H232:H235)</f>
        <v>3550000</v>
      </c>
      <c r="I236" s="10">
        <f t="shared" ref="I236" si="138">SUM(I232:I235)</f>
        <v>727388</v>
      </c>
    </row>
    <row r="237" spans="1:9">
      <c r="A237" s="1" t="s">
        <v>229</v>
      </c>
      <c r="B237" s="1" t="s">
        <v>290</v>
      </c>
      <c r="C237" s="1">
        <v>2021</v>
      </c>
      <c r="D237" s="1" t="s">
        <v>141</v>
      </c>
      <c r="E237" s="1">
        <v>55</v>
      </c>
      <c r="H237" s="10">
        <v>2981420</v>
      </c>
    </row>
    <row r="238" spans="1:9">
      <c r="A238" s="1" t="s">
        <v>229</v>
      </c>
      <c r="B238" s="1" t="s">
        <v>290</v>
      </c>
      <c r="C238" s="1">
        <v>2021</v>
      </c>
      <c r="D238" s="1" t="s">
        <v>142</v>
      </c>
      <c r="E238" s="1">
        <v>56</v>
      </c>
    </row>
    <row r="239" spans="1:9">
      <c r="A239" s="1" t="s">
        <v>229</v>
      </c>
      <c r="B239" s="1" t="s">
        <v>290</v>
      </c>
      <c r="C239" s="1">
        <v>2021</v>
      </c>
      <c r="D239" s="1" t="s">
        <v>143</v>
      </c>
      <c r="E239" s="1">
        <v>57</v>
      </c>
      <c r="F239" s="10">
        <v>1</v>
      </c>
      <c r="G239" s="10">
        <v>600</v>
      </c>
      <c r="I239" s="10">
        <v>551650</v>
      </c>
    </row>
    <row r="240" spans="1:9">
      <c r="A240" s="1" t="s">
        <v>229</v>
      </c>
      <c r="B240" s="1" t="s">
        <v>290</v>
      </c>
      <c r="C240" s="1">
        <v>2021</v>
      </c>
      <c r="D240" s="1" t="s">
        <v>144</v>
      </c>
      <c r="E240" s="1">
        <v>58</v>
      </c>
      <c r="F240" s="10">
        <v>8</v>
      </c>
      <c r="G240" s="10">
        <v>1400</v>
      </c>
      <c r="I240" s="10">
        <v>72000</v>
      </c>
    </row>
    <row r="241" spans="1:9">
      <c r="A241" s="1" t="s">
        <v>229</v>
      </c>
      <c r="B241" s="1" t="s">
        <v>290</v>
      </c>
      <c r="C241" s="1">
        <v>2021</v>
      </c>
      <c r="D241" s="1" t="s">
        <v>145</v>
      </c>
      <c r="E241" s="1">
        <v>59</v>
      </c>
      <c r="F241" s="10">
        <f>SUM(F237:F240)</f>
        <v>9</v>
      </c>
      <c r="G241" s="10">
        <f t="shared" ref="G241" si="139">SUM(G237:G240)</f>
        <v>2000</v>
      </c>
      <c r="H241" s="10">
        <f t="shared" ref="H241" si="140">SUM(H237:H240)</f>
        <v>2981420</v>
      </c>
      <c r="I241" s="10">
        <f t="shared" ref="I241" si="141">SUM(I237:I240)</f>
        <v>623650</v>
      </c>
    </row>
    <row r="242" spans="1:9">
      <c r="A242" s="1" t="s">
        <v>215</v>
      </c>
      <c r="B242" s="1" t="s">
        <v>277</v>
      </c>
      <c r="C242" s="1">
        <v>2021</v>
      </c>
      <c r="D242" s="1" t="s">
        <v>141</v>
      </c>
      <c r="E242" s="1">
        <v>55</v>
      </c>
      <c r="F242" s="10">
        <v>1</v>
      </c>
      <c r="G242" s="10">
        <v>850</v>
      </c>
      <c r="H242" s="10">
        <v>65707750</v>
      </c>
      <c r="I242" s="10">
        <v>19000</v>
      </c>
    </row>
    <row r="243" spans="1:9">
      <c r="A243" s="1" t="s">
        <v>215</v>
      </c>
      <c r="B243" s="1" t="s">
        <v>277</v>
      </c>
      <c r="C243" s="1">
        <v>2021</v>
      </c>
      <c r="D243" s="1" t="s">
        <v>142</v>
      </c>
      <c r="E243" s="1">
        <v>56</v>
      </c>
      <c r="G243" s="10">
        <v>305</v>
      </c>
      <c r="H243" s="10">
        <v>184973</v>
      </c>
      <c r="I243" s="10">
        <v>0</v>
      </c>
    </row>
    <row r="244" spans="1:9">
      <c r="A244" s="1" t="s">
        <v>215</v>
      </c>
      <c r="B244" s="1" t="s">
        <v>277</v>
      </c>
      <c r="C244" s="1">
        <v>2021</v>
      </c>
      <c r="D244" s="1" t="s">
        <v>143</v>
      </c>
      <c r="E244" s="1">
        <v>57</v>
      </c>
      <c r="F244" s="10">
        <v>6</v>
      </c>
      <c r="G244" s="10">
        <v>392</v>
      </c>
      <c r="H244" s="10">
        <v>3688700</v>
      </c>
      <c r="I244" s="10">
        <v>142941</v>
      </c>
    </row>
    <row r="245" spans="1:9">
      <c r="A245" s="1" t="s">
        <v>215</v>
      </c>
      <c r="B245" s="1" t="s">
        <v>277</v>
      </c>
      <c r="C245" s="1">
        <v>2021</v>
      </c>
      <c r="D245" s="1" t="s">
        <v>144</v>
      </c>
      <c r="E245" s="1">
        <v>58</v>
      </c>
      <c r="F245" s="10">
        <v>8</v>
      </c>
      <c r="G245" s="10">
        <v>644</v>
      </c>
      <c r="H245" s="10">
        <v>0</v>
      </c>
      <c r="I245" s="10">
        <v>64110</v>
      </c>
    </row>
    <row r="246" spans="1:9">
      <c r="A246" s="1" t="s">
        <v>215</v>
      </c>
      <c r="B246" s="1" t="s">
        <v>277</v>
      </c>
      <c r="C246" s="1">
        <v>2021</v>
      </c>
      <c r="D246" s="1" t="s">
        <v>145</v>
      </c>
      <c r="E246" s="1">
        <v>59</v>
      </c>
      <c r="F246" s="10">
        <f>SUM(F242:F245)</f>
        <v>15</v>
      </c>
      <c r="G246" s="10">
        <f t="shared" ref="G246" si="142">SUM(G242:G245)</f>
        <v>2191</v>
      </c>
      <c r="H246" s="10">
        <f t="shared" ref="H246" si="143">SUM(H242:H245)</f>
        <v>69581423</v>
      </c>
      <c r="I246" s="10">
        <f t="shared" ref="I246" si="144">SUM(I242:I245)</f>
        <v>226051</v>
      </c>
    </row>
    <row r="247" spans="1:9">
      <c r="A247" s="1" t="s">
        <v>191</v>
      </c>
      <c r="B247" s="1" t="s">
        <v>295</v>
      </c>
      <c r="C247" s="1">
        <v>2021</v>
      </c>
      <c r="D247" s="1" t="s">
        <v>141</v>
      </c>
      <c r="E247" s="1">
        <v>55</v>
      </c>
      <c r="H247" s="10">
        <v>120872</v>
      </c>
    </row>
    <row r="248" spans="1:9">
      <c r="A248" s="1" t="s">
        <v>191</v>
      </c>
      <c r="B248" s="1" t="s">
        <v>295</v>
      </c>
      <c r="C248" s="1">
        <v>2021</v>
      </c>
      <c r="D248" s="1" t="s">
        <v>142</v>
      </c>
      <c r="E248" s="1">
        <v>56</v>
      </c>
      <c r="F248" s="10">
        <v>2</v>
      </c>
      <c r="G248" s="10">
        <v>1500</v>
      </c>
      <c r="H248" s="10">
        <v>257123</v>
      </c>
    </row>
    <row r="249" spans="1:9">
      <c r="A249" s="1" t="s">
        <v>191</v>
      </c>
      <c r="B249" s="1" t="s">
        <v>295</v>
      </c>
      <c r="C249" s="1">
        <v>2021</v>
      </c>
      <c r="D249" s="1" t="s">
        <v>143</v>
      </c>
      <c r="E249" s="1">
        <v>57</v>
      </c>
      <c r="F249" s="10">
        <v>3</v>
      </c>
      <c r="G249" s="10">
        <v>800</v>
      </c>
      <c r="H249" s="10">
        <v>327100</v>
      </c>
    </row>
    <row r="250" spans="1:9">
      <c r="A250" s="1" t="s">
        <v>191</v>
      </c>
      <c r="B250" s="1" t="s">
        <v>295</v>
      </c>
      <c r="C250" s="1">
        <v>2021</v>
      </c>
      <c r="D250" s="1" t="s">
        <v>144</v>
      </c>
      <c r="E250" s="1">
        <v>58</v>
      </c>
      <c r="F250" s="10">
        <v>32</v>
      </c>
      <c r="G250" s="10">
        <v>764</v>
      </c>
      <c r="I250" s="10">
        <v>85277</v>
      </c>
    </row>
    <row r="251" spans="1:9">
      <c r="A251" s="1" t="s">
        <v>191</v>
      </c>
      <c r="B251" s="1" t="s">
        <v>295</v>
      </c>
      <c r="C251" s="1">
        <v>2021</v>
      </c>
      <c r="D251" s="1" t="s">
        <v>145</v>
      </c>
      <c r="E251" s="1">
        <v>59</v>
      </c>
      <c r="F251" s="10">
        <f>SUM(F247:F250)</f>
        <v>37</v>
      </c>
      <c r="G251" s="10">
        <f t="shared" ref="G251" si="145">SUM(G247:G250)</f>
        <v>3064</v>
      </c>
      <c r="H251" s="10">
        <f t="shared" ref="H251" si="146">SUM(H247:H250)</f>
        <v>705095</v>
      </c>
      <c r="I251" s="10">
        <f t="shared" ref="I251" si="147">SUM(I247:I250)</f>
        <v>85277</v>
      </c>
    </row>
    <row r="252" spans="1:9">
      <c r="A252" s="1" t="s">
        <v>216</v>
      </c>
      <c r="B252" s="1" t="s">
        <v>277</v>
      </c>
      <c r="C252" s="1">
        <v>2021</v>
      </c>
      <c r="D252" s="1" t="s">
        <v>141</v>
      </c>
      <c r="E252" s="1">
        <v>55</v>
      </c>
      <c r="G252" s="10">
        <v>0</v>
      </c>
      <c r="H252" s="10">
        <v>0</v>
      </c>
      <c r="I252" s="10">
        <v>0</v>
      </c>
    </row>
    <row r="253" spans="1:9">
      <c r="A253" s="1" t="s">
        <v>216</v>
      </c>
      <c r="B253" s="1" t="s">
        <v>277</v>
      </c>
      <c r="C253" s="1">
        <v>2021</v>
      </c>
      <c r="D253" s="1" t="s">
        <v>142</v>
      </c>
      <c r="E253" s="1">
        <v>56</v>
      </c>
      <c r="F253" s="10">
        <v>0</v>
      </c>
      <c r="G253" s="10">
        <v>0</v>
      </c>
      <c r="H253" s="10">
        <v>0</v>
      </c>
      <c r="I253" s="10">
        <v>0</v>
      </c>
    </row>
    <row r="254" spans="1:9">
      <c r="A254" s="1" t="s">
        <v>216</v>
      </c>
      <c r="B254" s="1" t="s">
        <v>277</v>
      </c>
      <c r="C254" s="1">
        <v>2021</v>
      </c>
      <c r="D254" s="1" t="s">
        <v>143</v>
      </c>
      <c r="E254" s="1">
        <v>57</v>
      </c>
      <c r="F254" s="10">
        <v>1</v>
      </c>
      <c r="G254" s="10">
        <v>150</v>
      </c>
      <c r="H254" s="10">
        <v>2447700</v>
      </c>
      <c r="I254" s="10">
        <v>0</v>
      </c>
    </row>
    <row r="255" spans="1:9">
      <c r="A255" s="1" t="s">
        <v>216</v>
      </c>
      <c r="B255" s="1" t="s">
        <v>277</v>
      </c>
      <c r="C255" s="1">
        <v>2021</v>
      </c>
      <c r="D255" s="1" t="s">
        <v>144</v>
      </c>
      <c r="E255" s="1">
        <v>58</v>
      </c>
      <c r="F255" s="10">
        <v>24</v>
      </c>
      <c r="G255" s="10">
        <v>3802</v>
      </c>
      <c r="H255" s="10">
        <v>0</v>
      </c>
      <c r="I255" s="10">
        <v>285374</v>
      </c>
    </row>
    <row r="256" spans="1:9">
      <c r="A256" s="1" t="s">
        <v>216</v>
      </c>
      <c r="B256" s="1" t="s">
        <v>277</v>
      </c>
      <c r="C256" s="1">
        <v>2021</v>
      </c>
      <c r="D256" s="1" t="s">
        <v>145</v>
      </c>
      <c r="E256" s="1">
        <v>59</v>
      </c>
      <c r="F256" s="10">
        <f>SUM(F252:F255)</f>
        <v>25</v>
      </c>
      <c r="G256" s="10">
        <f t="shared" ref="G256" si="148">SUM(G252:G255)</f>
        <v>3952</v>
      </c>
      <c r="H256" s="10">
        <f t="shared" ref="H256" si="149">SUM(H252:H255)</f>
        <v>2447700</v>
      </c>
      <c r="I256" s="10">
        <f t="shared" ref="I256" si="150">SUM(I252:I255)</f>
        <v>285374</v>
      </c>
    </row>
    <row r="257" spans="1:9">
      <c r="A257" s="1" t="s">
        <v>240</v>
      </c>
      <c r="B257" s="1" t="s">
        <v>277</v>
      </c>
      <c r="C257" s="1">
        <v>2021</v>
      </c>
      <c r="D257" s="1" t="s">
        <v>141</v>
      </c>
      <c r="E257" s="1">
        <v>55</v>
      </c>
      <c r="G257" s="10">
        <v>0</v>
      </c>
      <c r="H257" s="10">
        <v>3267442</v>
      </c>
      <c r="I257" s="10">
        <v>0</v>
      </c>
    </row>
    <row r="258" spans="1:9">
      <c r="A258" s="1" t="s">
        <v>240</v>
      </c>
      <c r="B258" s="1" t="s">
        <v>277</v>
      </c>
      <c r="C258" s="1">
        <v>2021</v>
      </c>
      <c r="D258" s="1" t="s">
        <v>142</v>
      </c>
      <c r="E258" s="1">
        <v>56</v>
      </c>
      <c r="F258" s="10">
        <v>0</v>
      </c>
      <c r="G258" s="10">
        <v>0</v>
      </c>
      <c r="H258" s="10">
        <v>0</v>
      </c>
      <c r="I258" s="10">
        <v>0</v>
      </c>
    </row>
    <row r="259" spans="1:9">
      <c r="A259" s="1" t="s">
        <v>240</v>
      </c>
      <c r="B259" s="1" t="s">
        <v>277</v>
      </c>
      <c r="C259" s="1">
        <v>2021</v>
      </c>
      <c r="D259" s="1" t="s">
        <v>143</v>
      </c>
      <c r="E259" s="1">
        <v>57</v>
      </c>
      <c r="F259" s="10">
        <v>7</v>
      </c>
      <c r="G259" s="10">
        <v>11889</v>
      </c>
      <c r="H259" s="10">
        <v>16532780</v>
      </c>
      <c r="I259" s="10">
        <v>266900</v>
      </c>
    </row>
    <row r="260" spans="1:9">
      <c r="A260" s="1" t="s">
        <v>240</v>
      </c>
      <c r="B260" s="1" t="s">
        <v>277</v>
      </c>
      <c r="C260" s="1">
        <v>2021</v>
      </c>
      <c r="D260" s="1" t="s">
        <v>144</v>
      </c>
      <c r="E260" s="1">
        <v>58</v>
      </c>
      <c r="F260" s="10">
        <v>54</v>
      </c>
      <c r="G260" s="10">
        <v>8227</v>
      </c>
      <c r="H260" s="10">
        <v>1148500</v>
      </c>
      <c r="I260" s="10">
        <v>1283974</v>
      </c>
    </row>
    <row r="261" spans="1:9">
      <c r="A261" s="1" t="s">
        <v>240</v>
      </c>
      <c r="B261" s="1" t="s">
        <v>277</v>
      </c>
      <c r="C261" s="1">
        <v>2021</v>
      </c>
      <c r="D261" s="1" t="s">
        <v>145</v>
      </c>
      <c r="E261" s="1">
        <v>59</v>
      </c>
      <c r="F261" s="10">
        <f>SUM(F257:F260)</f>
        <v>61</v>
      </c>
      <c r="G261" s="10">
        <f t="shared" ref="G261" si="151">SUM(G257:G260)</f>
        <v>20116</v>
      </c>
      <c r="H261" s="10">
        <f t="shared" ref="H261" si="152">SUM(H257:H260)</f>
        <v>20948722</v>
      </c>
      <c r="I261" s="10">
        <f t="shared" ref="I261" si="153">SUM(I257:I260)</f>
        <v>1550874</v>
      </c>
    </row>
    <row r="262" spans="1:9">
      <c r="A262" s="1" t="s">
        <v>231</v>
      </c>
      <c r="B262" s="1" t="s">
        <v>274</v>
      </c>
      <c r="C262" s="1">
        <v>2021</v>
      </c>
      <c r="D262" s="1" t="s">
        <v>141</v>
      </c>
      <c r="E262" s="1">
        <v>55</v>
      </c>
      <c r="F262" s="10">
        <v>1</v>
      </c>
      <c r="G262" s="10">
        <v>343</v>
      </c>
      <c r="H262" s="10">
        <v>10785522</v>
      </c>
    </row>
    <row r="263" spans="1:9">
      <c r="A263" s="1" t="s">
        <v>231</v>
      </c>
      <c r="B263" s="1" t="s">
        <v>274</v>
      </c>
      <c r="C263" s="1">
        <v>2021</v>
      </c>
      <c r="D263" s="1" t="s">
        <v>142</v>
      </c>
      <c r="E263" s="1">
        <v>56</v>
      </c>
    </row>
    <row r="264" spans="1:9">
      <c r="A264" s="1" t="s">
        <v>231</v>
      </c>
      <c r="B264" s="1" t="s">
        <v>274</v>
      </c>
      <c r="C264" s="1">
        <v>2021</v>
      </c>
      <c r="D264" s="1" t="s">
        <v>143</v>
      </c>
      <c r="E264" s="1">
        <v>57</v>
      </c>
      <c r="F264" s="10">
        <v>3</v>
      </c>
      <c r="G264" s="10">
        <v>886</v>
      </c>
      <c r="H264" s="10">
        <v>1872100</v>
      </c>
    </row>
    <row r="265" spans="1:9">
      <c r="A265" s="1" t="s">
        <v>231</v>
      </c>
      <c r="B265" s="1" t="s">
        <v>274</v>
      </c>
      <c r="C265" s="1">
        <v>2021</v>
      </c>
      <c r="D265" s="1" t="s">
        <v>144</v>
      </c>
      <c r="E265" s="1">
        <v>58</v>
      </c>
      <c r="F265" s="10">
        <v>26</v>
      </c>
      <c r="G265" s="10">
        <v>663</v>
      </c>
      <c r="I265" s="10">
        <v>340227</v>
      </c>
    </row>
    <row r="266" spans="1:9">
      <c r="A266" s="1" t="s">
        <v>231</v>
      </c>
      <c r="B266" s="1" t="s">
        <v>274</v>
      </c>
      <c r="C266" s="1">
        <v>2021</v>
      </c>
      <c r="D266" s="1" t="s">
        <v>145</v>
      </c>
      <c r="E266" s="1">
        <v>59</v>
      </c>
      <c r="F266" s="10">
        <f>SUM(F262:F265)</f>
        <v>30</v>
      </c>
      <c r="G266" s="10">
        <f t="shared" ref="G266" si="154">SUM(G262:G265)</f>
        <v>1892</v>
      </c>
      <c r="H266" s="10">
        <f t="shared" ref="H266" si="155">SUM(H262:H265)</f>
        <v>12657622</v>
      </c>
      <c r="I266" s="10">
        <f t="shared" ref="I266" si="156">SUM(I262:I265)</f>
        <v>340227</v>
      </c>
    </row>
    <row r="267" spans="1:9">
      <c r="A267" s="1" t="s">
        <v>204</v>
      </c>
      <c r="B267" s="1" t="s">
        <v>283</v>
      </c>
      <c r="C267" s="1">
        <v>2021</v>
      </c>
      <c r="D267" s="1" t="s">
        <v>141</v>
      </c>
      <c r="E267" s="1">
        <v>55</v>
      </c>
      <c r="F267" s="10">
        <v>9</v>
      </c>
      <c r="G267" s="10">
        <v>68</v>
      </c>
      <c r="H267" s="10">
        <v>150000</v>
      </c>
      <c r="I267" s="10">
        <v>122335</v>
      </c>
    </row>
    <row r="268" spans="1:9">
      <c r="A268" s="1" t="s">
        <v>204</v>
      </c>
      <c r="B268" s="1" t="s">
        <v>283</v>
      </c>
      <c r="C268" s="1">
        <v>2021</v>
      </c>
      <c r="D268" s="1" t="s">
        <v>142</v>
      </c>
      <c r="E268" s="1">
        <v>56</v>
      </c>
      <c r="F268" s="10">
        <v>10</v>
      </c>
      <c r="G268" s="10">
        <v>41</v>
      </c>
      <c r="H268" s="10">
        <v>200000</v>
      </c>
      <c r="I268" s="10">
        <v>8750</v>
      </c>
    </row>
    <row r="269" spans="1:9">
      <c r="A269" s="1" t="s">
        <v>204</v>
      </c>
      <c r="B269" s="1" t="s">
        <v>283</v>
      </c>
      <c r="C269" s="1">
        <v>2021</v>
      </c>
      <c r="D269" s="1" t="s">
        <v>143</v>
      </c>
      <c r="E269" s="1">
        <v>57</v>
      </c>
      <c r="F269" s="10">
        <v>6</v>
      </c>
      <c r="G269" s="10">
        <v>715</v>
      </c>
      <c r="H269" s="10">
        <v>3000000</v>
      </c>
      <c r="I269" s="10">
        <v>4700</v>
      </c>
    </row>
    <row r="270" spans="1:9">
      <c r="A270" s="1" t="s">
        <v>204</v>
      </c>
      <c r="B270" s="1" t="s">
        <v>283</v>
      </c>
      <c r="C270" s="1">
        <v>2021</v>
      </c>
      <c r="D270" s="1" t="s">
        <v>144</v>
      </c>
      <c r="E270" s="1">
        <v>58</v>
      </c>
      <c r="F270" s="10">
        <v>7</v>
      </c>
      <c r="G270" s="10">
        <v>369</v>
      </c>
      <c r="I270" s="10">
        <v>168000</v>
      </c>
    </row>
    <row r="271" spans="1:9">
      <c r="A271" s="1" t="s">
        <v>204</v>
      </c>
      <c r="B271" s="1" t="s">
        <v>283</v>
      </c>
      <c r="C271" s="1">
        <v>2021</v>
      </c>
      <c r="D271" s="1" t="s">
        <v>145</v>
      </c>
      <c r="E271" s="1">
        <v>59</v>
      </c>
      <c r="F271" s="10">
        <f>SUM(F267:F270)</f>
        <v>32</v>
      </c>
      <c r="G271" s="10">
        <f t="shared" ref="G271" si="157">SUM(G267:G270)</f>
        <v>1193</v>
      </c>
      <c r="H271" s="10">
        <f t="shared" ref="H271" si="158">SUM(H267:H270)</f>
        <v>3350000</v>
      </c>
      <c r="I271" s="10">
        <f t="shared" ref="I271" si="159">SUM(I267:I270)</f>
        <v>303785</v>
      </c>
    </row>
    <row r="272" spans="1:9">
      <c r="A272" s="1" t="s">
        <v>211</v>
      </c>
      <c r="B272" s="1" t="s">
        <v>296</v>
      </c>
      <c r="C272" s="1">
        <v>2021</v>
      </c>
      <c r="D272" s="1" t="s">
        <v>141</v>
      </c>
      <c r="E272" s="1">
        <v>55</v>
      </c>
      <c r="F272" s="10">
        <v>1</v>
      </c>
      <c r="G272" s="10">
        <v>270</v>
      </c>
      <c r="H272" s="10">
        <v>5382000</v>
      </c>
      <c r="I272" s="10">
        <v>0</v>
      </c>
    </row>
    <row r="273" spans="1:9">
      <c r="A273" s="1" t="s">
        <v>211</v>
      </c>
      <c r="B273" s="1" t="s">
        <v>296</v>
      </c>
      <c r="C273" s="1">
        <v>2021</v>
      </c>
      <c r="D273" s="1" t="s">
        <v>142</v>
      </c>
      <c r="E273" s="1">
        <v>56</v>
      </c>
      <c r="F273" s="10">
        <v>1</v>
      </c>
      <c r="G273" s="10">
        <v>150</v>
      </c>
      <c r="H273" s="10">
        <v>4520000</v>
      </c>
      <c r="I273" s="10">
        <v>0</v>
      </c>
    </row>
    <row r="274" spans="1:9">
      <c r="A274" s="1" t="s">
        <v>211</v>
      </c>
      <c r="B274" s="1" t="s">
        <v>296</v>
      </c>
      <c r="C274" s="1">
        <v>2021</v>
      </c>
      <c r="D274" s="1" t="s">
        <v>143</v>
      </c>
      <c r="E274" s="1">
        <v>57</v>
      </c>
      <c r="F274" s="10">
        <v>2</v>
      </c>
      <c r="G274" s="10">
        <v>1812</v>
      </c>
      <c r="H274" s="10">
        <v>7903000</v>
      </c>
      <c r="I274" s="10">
        <v>0</v>
      </c>
    </row>
    <row r="275" spans="1:9">
      <c r="A275" s="1" t="s">
        <v>211</v>
      </c>
      <c r="B275" s="1" t="s">
        <v>296</v>
      </c>
      <c r="C275" s="1">
        <v>2021</v>
      </c>
      <c r="D275" s="1" t="s">
        <v>144</v>
      </c>
      <c r="E275" s="1">
        <v>58</v>
      </c>
      <c r="F275" s="10">
        <v>67</v>
      </c>
      <c r="G275" s="10">
        <v>8864</v>
      </c>
      <c r="H275" s="10">
        <v>0</v>
      </c>
      <c r="I275" s="10">
        <v>1556118</v>
      </c>
    </row>
    <row r="276" spans="1:9">
      <c r="A276" s="1" t="s">
        <v>211</v>
      </c>
      <c r="B276" s="1" t="s">
        <v>296</v>
      </c>
      <c r="C276" s="1">
        <v>2021</v>
      </c>
      <c r="D276" s="1" t="s">
        <v>145</v>
      </c>
      <c r="E276" s="1">
        <v>59</v>
      </c>
      <c r="F276" s="10">
        <f>SUM(F272:F275)</f>
        <v>71</v>
      </c>
      <c r="G276" s="10">
        <f t="shared" ref="G276" si="160">SUM(G272:G275)</f>
        <v>11096</v>
      </c>
      <c r="H276" s="10">
        <f t="shared" ref="H276" si="161">SUM(H272:H275)</f>
        <v>17805000</v>
      </c>
      <c r="I276" s="10">
        <f t="shared" ref="I276" si="162">SUM(I272:I275)</f>
        <v>1556118</v>
      </c>
    </row>
    <row r="277" spans="1:9">
      <c r="A277" s="1" t="s">
        <v>192</v>
      </c>
      <c r="B277" s="1" t="s">
        <v>295</v>
      </c>
      <c r="C277" s="1">
        <v>2021</v>
      </c>
      <c r="D277" s="1" t="s">
        <v>141</v>
      </c>
      <c r="E277" s="1">
        <v>55</v>
      </c>
      <c r="F277" s="10">
        <v>0</v>
      </c>
      <c r="G277" s="10">
        <v>0</v>
      </c>
      <c r="H277" s="10">
        <v>362668</v>
      </c>
      <c r="I277" s="10">
        <v>0</v>
      </c>
    </row>
    <row r="278" spans="1:9">
      <c r="A278" s="1" t="s">
        <v>192</v>
      </c>
      <c r="B278" s="1" t="s">
        <v>295</v>
      </c>
      <c r="C278" s="1">
        <v>2021</v>
      </c>
      <c r="D278" s="1" t="s">
        <v>142</v>
      </c>
      <c r="E278" s="1">
        <v>56</v>
      </c>
      <c r="F278" s="10">
        <v>1</v>
      </c>
      <c r="G278" s="10">
        <v>150</v>
      </c>
      <c r="H278" s="10">
        <v>45112</v>
      </c>
      <c r="I278" s="10">
        <v>0</v>
      </c>
    </row>
    <row r="279" spans="1:9">
      <c r="A279" s="1" t="s">
        <v>192</v>
      </c>
      <c r="B279" s="1" t="s">
        <v>295</v>
      </c>
      <c r="C279" s="1">
        <v>2021</v>
      </c>
      <c r="D279" s="1" t="s">
        <v>143</v>
      </c>
      <c r="E279" s="1">
        <v>57</v>
      </c>
      <c r="F279" s="10">
        <v>6</v>
      </c>
      <c r="G279" s="10">
        <v>1100</v>
      </c>
      <c r="H279" s="10">
        <v>1576287</v>
      </c>
      <c r="I279" s="10">
        <v>0</v>
      </c>
    </row>
    <row r="280" spans="1:9">
      <c r="A280" s="1" t="s">
        <v>192</v>
      </c>
      <c r="B280" s="1" t="s">
        <v>295</v>
      </c>
      <c r="C280" s="1">
        <v>2021</v>
      </c>
      <c r="D280" s="1" t="s">
        <v>144</v>
      </c>
      <c r="E280" s="1">
        <v>58</v>
      </c>
      <c r="F280" s="10">
        <v>37</v>
      </c>
      <c r="G280" s="10">
        <v>2655</v>
      </c>
      <c r="H280" s="10">
        <v>106000</v>
      </c>
      <c r="I280" s="10">
        <v>0</v>
      </c>
    </row>
    <row r="281" spans="1:9">
      <c r="A281" s="1" t="s">
        <v>192</v>
      </c>
      <c r="B281" s="1" t="s">
        <v>295</v>
      </c>
      <c r="C281" s="1">
        <v>2021</v>
      </c>
      <c r="D281" s="1" t="s">
        <v>145</v>
      </c>
      <c r="E281" s="1">
        <v>59</v>
      </c>
      <c r="F281" s="10">
        <f>SUM(F277:F280)</f>
        <v>44</v>
      </c>
      <c r="G281" s="10">
        <f t="shared" ref="G281" si="163">SUM(G277:G280)</f>
        <v>3905</v>
      </c>
      <c r="H281" s="10">
        <f t="shared" ref="H281" si="164">SUM(H277:H280)</f>
        <v>2090067</v>
      </c>
      <c r="I281" s="10">
        <f t="shared" ref="I281" si="165">SUM(I277:I280)</f>
        <v>0</v>
      </c>
    </row>
    <row r="282" spans="1:9">
      <c r="A282" s="1" t="s">
        <v>217</v>
      </c>
      <c r="B282" s="1" t="s">
        <v>277</v>
      </c>
      <c r="C282" s="1">
        <v>2021</v>
      </c>
      <c r="D282" s="1" t="s">
        <v>141</v>
      </c>
      <c r="E282" s="1">
        <v>55</v>
      </c>
      <c r="F282" s="10">
        <v>1</v>
      </c>
      <c r="G282" s="10">
        <v>6453</v>
      </c>
      <c r="H282" s="10">
        <v>33802328</v>
      </c>
      <c r="I282" s="10">
        <v>0</v>
      </c>
    </row>
    <row r="283" spans="1:9">
      <c r="A283" s="1" t="s">
        <v>217</v>
      </c>
      <c r="B283" s="1" t="s">
        <v>277</v>
      </c>
      <c r="C283" s="1">
        <v>2021</v>
      </c>
      <c r="D283" s="1" t="s">
        <v>142</v>
      </c>
      <c r="E283" s="1">
        <v>56</v>
      </c>
      <c r="F283" s="10">
        <v>1</v>
      </c>
      <c r="G283" s="10">
        <v>4618</v>
      </c>
      <c r="H283" s="10">
        <v>33306159</v>
      </c>
      <c r="I283" s="10">
        <v>0</v>
      </c>
    </row>
    <row r="284" spans="1:9">
      <c r="A284" s="1" t="s">
        <v>217</v>
      </c>
      <c r="B284" s="1" t="s">
        <v>277</v>
      </c>
      <c r="C284" s="1">
        <v>2021</v>
      </c>
      <c r="D284" s="1" t="s">
        <v>143</v>
      </c>
      <c r="E284" s="1">
        <v>57</v>
      </c>
      <c r="F284" s="10">
        <v>1</v>
      </c>
      <c r="G284" s="10">
        <v>2600</v>
      </c>
      <c r="H284" s="10">
        <v>1790000</v>
      </c>
      <c r="I284" s="10">
        <v>0</v>
      </c>
    </row>
    <row r="285" spans="1:9">
      <c r="A285" s="1" t="s">
        <v>217</v>
      </c>
      <c r="B285" s="1" t="s">
        <v>277</v>
      </c>
      <c r="C285" s="1">
        <v>2021</v>
      </c>
      <c r="D285" s="1" t="s">
        <v>144</v>
      </c>
      <c r="E285" s="1">
        <v>58</v>
      </c>
      <c r="F285" s="10">
        <v>9</v>
      </c>
      <c r="G285" s="10">
        <v>1810</v>
      </c>
      <c r="H285" s="10">
        <v>0</v>
      </c>
      <c r="I285" s="10">
        <v>696540</v>
      </c>
    </row>
    <row r="286" spans="1:9">
      <c r="A286" s="1" t="s">
        <v>217</v>
      </c>
      <c r="B286" s="1" t="s">
        <v>277</v>
      </c>
      <c r="C286" s="1">
        <v>2021</v>
      </c>
      <c r="D286" s="1" t="s">
        <v>145</v>
      </c>
      <c r="E286" s="1">
        <v>59</v>
      </c>
      <c r="F286" s="10">
        <f>SUM(F282:F285)</f>
        <v>12</v>
      </c>
      <c r="G286" s="10">
        <f t="shared" ref="G286" si="166">SUM(G282:G285)</f>
        <v>15481</v>
      </c>
      <c r="H286" s="10">
        <f t="shared" ref="H286" si="167">SUM(H282:H285)</f>
        <v>68898487</v>
      </c>
      <c r="I286" s="10">
        <f t="shared" ref="I286" si="168">SUM(I282:I285)</f>
        <v>696540</v>
      </c>
    </row>
    <row r="287" spans="1:9">
      <c r="A287" s="1" t="s">
        <v>242</v>
      </c>
      <c r="B287" s="1" t="s">
        <v>283</v>
      </c>
      <c r="C287" s="1">
        <v>2021</v>
      </c>
      <c r="D287" s="1" t="s">
        <v>141</v>
      </c>
      <c r="E287" s="1">
        <v>55</v>
      </c>
      <c r="F287" s="10">
        <v>3</v>
      </c>
      <c r="G287" s="10">
        <v>7387</v>
      </c>
      <c r="H287" s="10">
        <v>56850000</v>
      </c>
      <c r="I287" s="10">
        <v>0</v>
      </c>
    </row>
    <row r="288" spans="1:9">
      <c r="A288" s="1" t="s">
        <v>242</v>
      </c>
      <c r="B288" s="1" t="s">
        <v>283</v>
      </c>
      <c r="C288" s="1">
        <v>2021</v>
      </c>
      <c r="D288" s="1" t="s">
        <v>142</v>
      </c>
      <c r="E288" s="1">
        <v>56</v>
      </c>
      <c r="F288" s="10">
        <v>0</v>
      </c>
      <c r="G288" s="10">
        <v>0</v>
      </c>
      <c r="H288" s="10">
        <v>0</v>
      </c>
      <c r="I288" s="10">
        <v>0</v>
      </c>
    </row>
    <row r="289" spans="1:9">
      <c r="A289" s="1" t="s">
        <v>242</v>
      </c>
      <c r="B289" s="1" t="s">
        <v>283</v>
      </c>
      <c r="C289" s="1">
        <v>2021</v>
      </c>
      <c r="D289" s="1" t="s">
        <v>143</v>
      </c>
      <c r="E289" s="1">
        <v>57</v>
      </c>
      <c r="F289" s="10">
        <v>10</v>
      </c>
      <c r="G289" s="10">
        <v>964666</v>
      </c>
      <c r="H289" s="10">
        <v>38217294</v>
      </c>
      <c r="I289" s="10">
        <v>0</v>
      </c>
    </row>
    <row r="290" spans="1:9">
      <c r="A290" s="1" t="s">
        <v>242</v>
      </c>
      <c r="B290" s="1" t="s">
        <v>283</v>
      </c>
      <c r="C290" s="1">
        <v>2021</v>
      </c>
      <c r="D290" s="1" t="s">
        <v>144</v>
      </c>
      <c r="E290" s="1">
        <v>58</v>
      </c>
      <c r="F290" s="10">
        <v>11</v>
      </c>
      <c r="G290" s="10">
        <v>2481</v>
      </c>
      <c r="H290" s="10">
        <v>13229767</v>
      </c>
      <c r="I290" s="10">
        <v>0</v>
      </c>
    </row>
    <row r="291" spans="1:9">
      <c r="A291" s="1" t="s">
        <v>242</v>
      </c>
      <c r="B291" s="1" t="s">
        <v>283</v>
      </c>
      <c r="C291" s="1">
        <v>2021</v>
      </c>
      <c r="D291" s="1" t="s">
        <v>145</v>
      </c>
      <c r="E291" s="1">
        <v>59</v>
      </c>
      <c r="F291" s="10">
        <f>SUM(F287:F290)</f>
        <v>24</v>
      </c>
      <c r="G291" s="10">
        <f t="shared" ref="G291" si="169">SUM(G287:G290)</f>
        <v>974534</v>
      </c>
      <c r="H291" s="10">
        <f t="shared" ref="H291" si="170">SUM(H287:H290)</f>
        <v>108297061</v>
      </c>
      <c r="I291" s="10">
        <f t="shared" ref="I291" si="171">SUM(I287:I290)</f>
        <v>0</v>
      </c>
    </row>
    <row r="292" spans="1:9">
      <c r="A292" s="1" t="s">
        <v>218</v>
      </c>
      <c r="B292" s="1" t="s">
        <v>277</v>
      </c>
      <c r="C292" s="1">
        <v>2021</v>
      </c>
      <c r="D292" s="1" t="s">
        <v>141</v>
      </c>
      <c r="E292" s="1">
        <v>55</v>
      </c>
      <c r="F292" s="10">
        <v>2</v>
      </c>
      <c r="G292" s="10">
        <v>300</v>
      </c>
      <c r="H292" s="10">
        <v>0</v>
      </c>
      <c r="I292" s="10">
        <v>0</v>
      </c>
    </row>
    <row r="293" spans="1:9">
      <c r="A293" s="1" t="s">
        <v>218</v>
      </c>
      <c r="B293" s="1" t="s">
        <v>277</v>
      </c>
      <c r="C293" s="1">
        <v>2021</v>
      </c>
      <c r="D293" s="1" t="s">
        <v>142</v>
      </c>
      <c r="E293" s="1">
        <v>56</v>
      </c>
      <c r="F293" s="10">
        <v>2</v>
      </c>
      <c r="G293" s="10">
        <v>380</v>
      </c>
      <c r="H293" s="10">
        <v>0</v>
      </c>
      <c r="I293" s="10">
        <v>0</v>
      </c>
    </row>
    <row r="294" spans="1:9">
      <c r="A294" s="1" t="s">
        <v>218</v>
      </c>
      <c r="B294" s="1" t="s">
        <v>277</v>
      </c>
      <c r="C294" s="1">
        <v>2021</v>
      </c>
      <c r="D294" s="1" t="s">
        <v>143</v>
      </c>
      <c r="E294" s="1">
        <v>57</v>
      </c>
      <c r="F294" s="10">
        <v>4</v>
      </c>
      <c r="G294" s="10">
        <v>784</v>
      </c>
      <c r="H294" s="10">
        <v>0</v>
      </c>
      <c r="I294" s="10">
        <v>0</v>
      </c>
    </row>
    <row r="295" spans="1:9">
      <c r="A295" s="1" t="s">
        <v>218</v>
      </c>
      <c r="B295" s="1" t="s">
        <v>277</v>
      </c>
      <c r="C295" s="1">
        <v>2021</v>
      </c>
      <c r="D295" s="1" t="s">
        <v>144</v>
      </c>
      <c r="E295" s="1">
        <v>58</v>
      </c>
      <c r="F295" s="10">
        <v>8</v>
      </c>
      <c r="G295" s="10">
        <v>22399</v>
      </c>
      <c r="H295" s="10">
        <v>0</v>
      </c>
      <c r="I295" s="10">
        <v>32550</v>
      </c>
    </row>
    <row r="296" spans="1:9">
      <c r="A296" s="1" t="s">
        <v>218</v>
      </c>
      <c r="B296" s="1" t="s">
        <v>277</v>
      </c>
      <c r="C296" s="1">
        <v>2021</v>
      </c>
      <c r="D296" s="1" t="s">
        <v>145</v>
      </c>
      <c r="E296" s="1">
        <v>59</v>
      </c>
      <c r="F296" s="10">
        <f>SUM(F292:F295)</f>
        <v>16</v>
      </c>
      <c r="G296" s="10">
        <f t="shared" ref="G296" si="172">SUM(G292:G295)</f>
        <v>23863</v>
      </c>
      <c r="H296" s="10">
        <f t="shared" ref="H296" si="173">SUM(H292:H295)</f>
        <v>0</v>
      </c>
      <c r="I296" s="10">
        <f t="shared" ref="I296" si="174">SUM(I292:I295)</f>
        <v>32550</v>
      </c>
    </row>
    <row r="297" spans="1:9">
      <c r="A297" s="1" t="s">
        <v>276</v>
      </c>
      <c r="B297" s="1" t="s">
        <v>274</v>
      </c>
      <c r="C297" s="1">
        <v>2021</v>
      </c>
      <c r="D297" s="1" t="s">
        <v>141</v>
      </c>
      <c r="E297" s="1">
        <v>55</v>
      </c>
      <c r="F297" s="10">
        <v>0</v>
      </c>
      <c r="G297" s="10">
        <v>0</v>
      </c>
      <c r="H297" s="10">
        <v>0</v>
      </c>
      <c r="I297" s="10">
        <v>0</v>
      </c>
    </row>
    <row r="298" spans="1:9">
      <c r="A298" s="1" t="s">
        <v>276</v>
      </c>
      <c r="B298" s="1" t="s">
        <v>274</v>
      </c>
      <c r="C298" s="1">
        <v>2021</v>
      </c>
      <c r="D298" s="1" t="s">
        <v>142</v>
      </c>
      <c r="E298" s="1">
        <v>56</v>
      </c>
      <c r="F298" s="10">
        <v>1</v>
      </c>
      <c r="G298" s="10">
        <v>115</v>
      </c>
      <c r="H298" s="10">
        <v>551023</v>
      </c>
      <c r="I298" s="10">
        <v>0</v>
      </c>
    </row>
    <row r="299" spans="1:9">
      <c r="A299" s="1" t="s">
        <v>276</v>
      </c>
      <c r="B299" s="1" t="s">
        <v>274</v>
      </c>
      <c r="C299" s="1">
        <v>2021</v>
      </c>
      <c r="D299" s="1" t="s">
        <v>143</v>
      </c>
      <c r="E299" s="1">
        <v>57</v>
      </c>
      <c r="F299" s="10">
        <v>6</v>
      </c>
      <c r="G299" s="10">
        <v>2021</v>
      </c>
      <c r="H299" s="10">
        <v>2000000</v>
      </c>
      <c r="I299" s="10">
        <v>0</v>
      </c>
    </row>
    <row r="300" spans="1:9">
      <c r="A300" s="1" t="s">
        <v>276</v>
      </c>
      <c r="B300" s="1" t="s">
        <v>274</v>
      </c>
      <c r="C300" s="1">
        <v>2021</v>
      </c>
      <c r="D300" s="1" t="s">
        <v>144</v>
      </c>
      <c r="E300" s="1">
        <v>58</v>
      </c>
      <c r="F300" s="10">
        <v>2</v>
      </c>
      <c r="G300" s="10">
        <v>114</v>
      </c>
      <c r="H300" s="10">
        <v>0</v>
      </c>
      <c r="I300" s="10">
        <v>26000</v>
      </c>
    </row>
    <row r="301" spans="1:9">
      <c r="A301" s="1" t="s">
        <v>276</v>
      </c>
      <c r="B301" s="1" t="s">
        <v>274</v>
      </c>
      <c r="C301" s="1">
        <v>2021</v>
      </c>
      <c r="D301" s="1" t="s">
        <v>145</v>
      </c>
      <c r="E301" s="1">
        <v>59</v>
      </c>
      <c r="F301" s="10">
        <f>SUM(F297:F300)</f>
        <v>9</v>
      </c>
      <c r="G301" s="10">
        <f t="shared" ref="G301" si="175">SUM(G297:G300)</f>
        <v>2250</v>
      </c>
      <c r="H301" s="10">
        <f t="shared" ref="H301" si="176">SUM(H297:H300)</f>
        <v>2551023</v>
      </c>
      <c r="I301" s="10">
        <f t="shared" ref="I301" si="177">SUM(I297:I300)</f>
        <v>26000</v>
      </c>
    </row>
    <row r="302" spans="1:9">
      <c r="A302" s="1" t="s">
        <v>235</v>
      </c>
      <c r="B302" s="1" t="s">
        <v>274</v>
      </c>
      <c r="C302" s="1">
        <v>2021</v>
      </c>
      <c r="D302" s="1" t="s">
        <v>141</v>
      </c>
      <c r="E302" s="1">
        <v>55</v>
      </c>
      <c r="F302" s="10">
        <v>3</v>
      </c>
      <c r="G302" s="10">
        <v>627</v>
      </c>
      <c r="H302" s="10">
        <v>54608755</v>
      </c>
      <c r="I302" s="10">
        <v>12237852</v>
      </c>
    </row>
    <row r="303" spans="1:9">
      <c r="A303" s="1" t="s">
        <v>235</v>
      </c>
      <c r="B303" s="1" t="s">
        <v>274</v>
      </c>
      <c r="C303" s="1">
        <v>2021</v>
      </c>
      <c r="D303" s="1" t="s">
        <v>142</v>
      </c>
      <c r="E303" s="1">
        <v>56</v>
      </c>
      <c r="F303" s="10">
        <v>1</v>
      </c>
      <c r="G303" s="10">
        <v>300</v>
      </c>
      <c r="H303" s="10">
        <v>5200000</v>
      </c>
      <c r="I303" s="10">
        <v>0</v>
      </c>
    </row>
    <row r="304" spans="1:9">
      <c r="A304" s="1" t="s">
        <v>235</v>
      </c>
      <c r="B304" s="1" t="s">
        <v>274</v>
      </c>
      <c r="C304" s="1">
        <v>2021</v>
      </c>
      <c r="D304" s="1" t="s">
        <v>143</v>
      </c>
      <c r="E304" s="1">
        <v>57</v>
      </c>
      <c r="F304" s="10">
        <v>3</v>
      </c>
      <c r="G304" s="10">
        <v>430</v>
      </c>
      <c r="H304" s="10">
        <v>3273000</v>
      </c>
      <c r="I304" s="10">
        <v>298060</v>
      </c>
    </row>
    <row r="305" spans="1:9">
      <c r="A305" s="1" t="s">
        <v>235</v>
      </c>
      <c r="B305" s="1" t="s">
        <v>274</v>
      </c>
      <c r="C305" s="1">
        <v>2021</v>
      </c>
      <c r="D305" s="1" t="s">
        <v>144</v>
      </c>
      <c r="E305" s="1">
        <v>58</v>
      </c>
      <c r="F305" s="10">
        <v>1</v>
      </c>
      <c r="G305" s="10">
        <v>60</v>
      </c>
      <c r="H305" s="10">
        <v>400000</v>
      </c>
      <c r="I305" s="10">
        <v>662205</v>
      </c>
    </row>
    <row r="306" spans="1:9">
      <c r="A306" s="1" t="s">
        <v>235</v>
      </c>
      <c r="B306" s="1" t="s">
        <v>274</v>
      </c>
      <c r="C306" s="1">
        <v>2021</v>
      </c>
      <c r="D306" s="1" t="s">
        <v>145</v>
      </c>
      <c r="E306" s="1">
        <v>59</v>
      </c>
      <c r="F306" s="10">
        <f>SUM(F302:F305)</f>
        <v>8</v>
      </c>
      <c r="G306" s="10">
        <f t="shared" ref="G306" si="178">SUM(G302:G305)</f>
        <v>1417</v>
      </c>
      <c r="H306" s="10">
        <f t="shared" ref="H306" si="179">SUM(H302:H305)</f>
        <v>63481755</v>
      </c>
      <c r="I306" s="10">
        <f t="shared" ref="I306" si="180">SUM(I302:I305)</f>
        <v>13198117</v>
      </c>
    </row>
    <row r="307" spans="1:9">
      <c r="A307" s="1" t="s">
        <v>221</v>
      </c>
      <c r="B307" s="1" t="s">
        <v>294</v>
      </c>
      <c r="C307" s="1">
        <v>2021</v>
      </c>
      <c r="D307" s="1" t="s">
        <v>141</v>
      </c>
      <c r="E307" s="1">
        <v>55</v>
      </c>
      <c r="G307" s="10">
        <v>0</v>
      </c>
      <c r="H307" s="10">
        <v>0</v>
      </c>
      <c r="I307" s="10">
        <v>0</v>
      </c>
    </row>
    <row r="308" spans="1:9">
      <c r="A308" s="1" t="s">
        <v>221</v>
      </c>
      <c r="B308" s="1" t="s">
        <v>294</v>
      </c>
      <c r="C308" s="1">
        <v>2021</v>
      </c>
      <c r="D308" s="1" t="s">
        <v>142</v>
      </c>
      <c r="E308" s="1">
        <v>56</v>
      </c>
      <c r="F308" s="10">
        <v>2</v>
      </c>
      <c r="G308" s="10">
        <v>170</v>
      </c>
      <c r="H308" s="10">
        <v>1424540</v>
      </c>
      <c r="I308" s="10">
        <v>0</v>
      </c>
    </row>
    <row r="309" spans="1:9">
      <c r="A309" s="1" t="s">
        <v>221</v>
      </c>
      <c r="B309" s="1" t="s">
        <v>294</v>
      </c>
      <c r="C309" s="1">
        <v>2021</v>
      </c>
      <c r="D309" s="1" t="s">
        <v>143</v>
      </c>
      <c r="E309" s="1">
        <v>57</v>
      </c>
      <c r="F309" s="10">
        <v>15</v>
      </c>
      <c r="G309" s="10">
        <v>20511</v>
      </c>
      <c r="H309" s="10">
        <v>820300</v>
      </c>
      <c r="I309" s="10">
        <v>0</v>
      </c>
    </row>
    <row r="310" spans="1:9">
      <c r="A310" s="1" t="s">
        <v>221</v>
      </c>
      <c r="B310" s="1" t="s">
        <v>294</v>
      </c>
      <c r="C310" s="1">
        <v>2021</v>
      </c>
      <c r="D310" s="1" t="s">
        <v>144</v>
      </c>
      <c r="E310" s="1">
        <v>58</v>
      </c>
      <c r="F310" s="10">
        <v>41</v>
      </c>
      <c r="G310" s="10">
        <v>5388</v>
      </c>
      <c r="H310" s="10">
        <v>617378</v>
      </c>
      <c r="I310" s="10">
        <v>1498832</v>
      </c>
    </row>
    <row r="311" spans="1:9">
      <c r="A311" s="1" t="s">
        <v>221</v>
      </c>
      <c r="B311" s="1" t="s">
        <v>294</v>
      </c>
      <c r="C311" s="1">
        <v>2021</v>
      </c>
      <c r="D311" s="1" t="s">
        <v>145</v>
      </c>
      <c r="E311" s="1">
        <v>59</v>
      </c>
      <c r="F311" s="10">
        <f>SUM(F307:F310)</f>
        <v>58</v>
      </c>
      <c r="G311" s="10">
        <f t="shared" ref="G311" si="181">SUM(G307:G310)</f>
        <v>26069</v>
      </c>
      <c r="H311" s="10">
        <f t="shared" ref="H311" si="182">SUM(H307:H310)</f>
        <v>2862218</v>
      </c>
      <c r="I311" s="10">
        <f t="shared" ref="I311" si="183">SUM(I307:I310)</f>
        <v>1498832</v>
      </c>
    </row>
    <row r="312" spans="1:9">
      <c r="A312" s="1" t="s">
        <v>245</v>
      </c>
      <c r="B312" s="1" t="s">
        <v>296</v>
      </c>
      <c r="C312" s="1">
        <v>2021</v>
      </c>
      <c r="D312" s="1" t="s">
        <v>141</v>
      </c>
      <c r="E312" s="1">
        <v>55</v>
      </c>
      <c r="F312" s="10">
        <v>2</v>
      </c>
      <c r="G312" s="10">
        <v>140</v>
      </c>
      <c r="H312" s="10">
        <v>0</v>
      </c>
      <c r="I312" s="10">
        <v>0</v>
      </c>
    </row>
    <row r="313" spans="1:9">
      <c r="A313" s="1" t="s">
        <v>245</v>
      </c>
      <c r="B313" s="1" t="s">
        <v>296</v>
      </c>
      <c r="C313" s="1">
        <v>2021</v>
      </c>
      <c r="D313" s="1" t="s">
        <v>142</v>
      </c>
      <c r="E313" s="1">
        <v>56</v>
      </c>
      <c r="F313" s="10">
        <v>3</v>
      </c>
      <c r="G313" s="10">
        <v>415</v>
      </c>
      <c r="H313" s="10">
        <v>2050000</v>
      </c>
      <c r="I313" s="10">
        <v>0</v>
      </c>
    </row>
    <row r="314" spans="1:9">
      <c r="A314" s="1" t="s">
        <v>245</v>
      </c>
      <c r="B314" s="1" t="s">
        <v>296</v>
      </c>
      <c r="C314" s="1">
        <v>2021</v>
      </c>
      <c r="D314" s="1" t="s">
        <v>143</v>
      </c>
      <c r="E314" s="1">
        <v>57</v>
      </c>
      <c r="F314" s="10">
        <v>4</v>
      </c>
      <c r="G314" s="10">
        <v>420</v>
      </c>
      <c r="H314" s="10">
        <v>982987</v>
      </c>
      <c r="I314" s="10">
        <v>0</v>
      </c>
    </row>
    <row r="315" spans="1:9">
      <c r="A315" s="1" t="s">
        <v>245</v>
      </c>
      <c r="B315" s="1" t="s">
        <v>296</v>
      </c>
      <c r="C315" s="1">
        <v>2021</v>
      </c>
      <c r="D315" s="1" t="s">
        <v>144</v>
      </c>
      <c r="E315" s="1">
        <v>58</v>
      </c>
      <c r="F315" s="10">
        <v>0</v>
      </c>
      <c r="G315" s="10">
        <v>0</v>
      </c>
      <c r="H315" s="10">
        <v>0</v>
      </c>
      <c r="I315" s="10">
        <v>0</v>
      </c>
    </row>
    <row r="316" spans="1:9">
      <c r="A316" s="1" t="s">
        <v>245</v>
      </c>
      <c r="B316" s="1" t="s">
        <v>296</v>
      </c>
      <c r="C316" s="1">
        <v>2021</v>
      </c>
      <c r="D316" s="1" t="s">
        <v>145</v>
      </c>
      <c r="E316" s="1">
        <v>59</v>
      </c>
      <c r="F316" s="10">
        <f>SUM(F312:F315)</f>
        <v>9</v>
      </c>
      <c r="G316" s="10">
        <f t="shared" ref="G316" si="184">SUM(G312:G315)</f>
        <v>975</v>
      </c>
      <c r="H316" s="10">
        <f t="shared" ref="H316" si="185">SUM(H312:H315)</f>
        <v>3032987</v>
      </c>
      <c r="I316" s="10">
        <f t="shared" ref="I316" si="186">SUM(I312:I315)</f>
        <v>0</v>
      </c>
    </row>
    <row r="317" spans="1:9">
      <c r="A317" s="1" t="s">
        <v>193</v>
      </c>
      <c r="B317" s="1" t="s">
        <v>295</v>
      </c>
      <c r="C317" s="1">
        <v>2021</v>
      </c>
      <c r="D317" s="1" t="s">
        <v>141</v>
      </c>
      <c r="E317" s="1">
        <v>55</v>
      </c>
      <c r="G317" s="10">
        <v>0</v>
      </c>
      <c r="H317" s="10">
        <v>129300</v>
      </c>
      <c r="I317" s="10">
        <v>0</v>
      </c>
    </row>
    <row r="318" spans="1:9">
      <c r="A318" s="1" t="s">
        <v>193</v>
      </c>
      <c r="B318" s="1" t="s">
        <v>295</v>
      </c>
      <c r="C318" s="1">
        <v>2021</v>
      </c>
      <c r="D318" s="1" t="s">
        <v>142</v>
      </c>
      <c r="E318" s="1">
        <v>56</v>
      </c>
      <c r="F318" s="10">
        <v>0</v>
      </c>
      <c r="G318" s="10">
        <v>0</v>
      </c>
      <c r="H318" s="10">
        <v>0</v>
      </c>
      <c r="I318" s="10">
        <v>0</v>
      </c>
    </row>
    <row r="319" spans="1:9">
      <c r="A319" s="1" t="s">
        <v>193</v>
      </c>
      <c r="B319" s="1" t="s">
        <v>295</v>
      </c>
      <c r="C319" s="1">
        <v>2021</v>
      </c>
      <c r="D319" s="1" t="s">
        <v>143</v>
      </c>
      <c r="E319" s="1">
        <v>57</v>
      </c>
      <c r="F319" s="10">
        <v>0</v>
      </c>
      <c r="G319" s="10">
        <v>0</v>
      </c>
      <c r="H319" s="10">
        <v>0</v>
      </c>
      <c r="I319" s="10">
        <v>0</v>
      </c>
    </row>
    <row r="320" spans="1:9">
      <c r="A320" s="1" t="s">
        <v>193</v>
      </c>
      <c r="B320" s="1" t="s">
        <v>295</v>
      </c>
      <c r="C320" s="1">
        <v>2021</v>
      </c>
      <c r="D320" s="1" t="s">
        <v>144</v>
      </c>
      <c r="E320" s="1">
        <v>58</v>
      </c>
      <c r="F320" s="10">
        <v>0</v>
      </c>
      <c r="G320" s="10">
        <v>0</v>
      </c>
      <c r="H320" s="10">
        <v>0</v>
      </c>
      <c r="I320" s="10">
        <v>0</v>
      </c>
    </row>
    <row r="321" spans="1:9">
      <c r="A321" s="1" t="s">
        <v>193</v>
      </c>
      <c r="B321" s="1" t="s">
        <v>295</v>
      </c>
      <c r="C321" s="1">
        <v>2021</v>
      </c>
      <c r="D321" s="1" t="s">
        <v>145</v>
      </c>
      <c r="E321" s="1">
        <v>59</v>
      </c>
      <c r="F321" s="10">
        <f>SUM(F317:F320)</f>
        <v>0</v>
      </c>
      <c r="G321" s="10">
        <f t="shared" ref="G321" si="187">SUM(G317:G320)</f>
        <v>0</v>
      </c>
      <c r="H321" s="10">
        <f t="shared" ref="H321" si="188">SUM(H317:H320)</f>
        <v>129300</v>
      </c>
      <c r="I321" s="10">
        <f t="shared" ref="I321" si="189">SUM(I317:I320)</f>
        <v>0</v>
      </c>
    </row>
    <row r="322" spans="1:9">
      <c r="A322" s="1" t="s">
        <v>209</v>
      </c>
      <c r="B322" s="1" t="s">
        <v>286</v>
      </c>
      <c r="C322" s="1">
        <v>2021</v>
      </c>
      <c r="D322" s="1" t="s">
        <v>141</v>
      </c>
      <c r="E322" s="1">
        <v>55</v>
      </c>
      <c r="G322" s="10">
        <v>0</v>
      </c>
      <c r="H322" s="10">
        <v>0</v>
      </c>
      <c r="I322" s="10">
        <v>0</v>
      </c>
    </row>
    <row r="323" spans="1:9">
      <c r="A323" s="1" t="s">
        <v>209</v>
      </c>
      <c r="B323" s="1" t="s">
        <v>286</v>
      </c>
      <c r="C323" s="1">
        <v>2021</v>
      </c>
      <c r="D323" s="1" t="s">
        <v>142</v>
      </c>
      <c r="E323" s="1">
        <v>56</v>
      </c>
      <c r="F323" s="10">
        <v>2</v>
      </c>
      <c r="G323" s="10">
        <v>3280</v>
      </c>
      <c r="H323" s="10">
        <v>2300500</v>
      </c>
      <c r="I323" s="10">
        <v>0</v>
      </c>
    </row>
    <row r="324" spans="1:9">
      <c r="A324" s="1" t="s">
        <v>209</v>
      </c>
      <c r="B324" s="1" t="s">
        <v>286</v>
      </c>
      <c r="C324" s="1">
        <v>2021</v>
      </c>
      <c r="D324" s="1" t="s">
        <v>143</v>
      </c>
      <c r="E324" s="1">
        <v>57</v>
      </c>
      <c r="F324" s="10">
        <v>1</v>
      </c>
      <c r="G324" s="10">
        <v>300</v>
      </c>
      <c r="H324" s="10">
        <v>342000</v>
      </c>
      <c r="I324" s="10">
        <v>45000</v>
      </c>
    </row>
    <row r="325" spans="1:9">
      <c r="A325" s="1" t="s">
        <v>209</v>
      </c>
      <c r="B325" s="1" t="s">
        <v>286</v>
      </c>
      <c r="C325" s="1">
        <v>2021</v>
      </c>
      <c r="D325" s="1" t="s">
        <v>144</v>
      </c>
      <c r="E325" s="1">
        <v>58</v>
      </c>
      <c r="F325" s="10">
        <v>23</v>
      </c>
      <c r="G325" s="10">
        <v>3609</v>
      </c>
      <c r="H325" s="10">
        <v>50000</v>
      </c>
      <c r="I325" s="10">
        <v>915200</v>
      </c>
    </row>
    <row r="326" spans="1:9">
      <c r="A326" s="1" t="s">
        <v>209</v>
      </c>
      <c r="B326" s="1" t="s">
        <v>286</v>
      </c>
      <c r="C326" s="1">
        <v>2021</v>
      </c>
      <c r="D326" s="1" t="s">
        <v>145</v>
      </c>
      <c r="E326" s="1">
        <v>59</v>
      </c>
      <c r="F326" s="10">
        <f>SUM(F322:F325)</f>
        <v>26</v>
      </c>
      <c r="G326" s="10">
        <f t="shared" ref="G326" si="190">SUM(G322:G325)</f>
        <v>7189</v>
      </c>
      <c r="H326" s="10">
        <f t="shared" ref="H326" si="191">SUM(H322:H325)</f>
        <v>2692500</v>
      </c>
      <c r="I326" s="10">
        <f t="shared" ref="I326" si="192">SUM(I322:I325)</f>
        <v>960200</v>
      </c>
    </row>
    <row r="327" spans="1:9">
      <c r="A327" s="1" t="s">
        <v>194</v>
      </c>
      <c r="B327" s="1" t="s">
        <v>295</v>
      </c>
      <c r="C327" s="1">
        <v>2021</v>
      </c>
      <c r="D327" s="1" t="s">
        <v>141</v>
      </c>
      <c r="E327" s="1">
        <v>55</v>
      </c>
      <c r="F327" s="10">
        <v>0</v>
      </c>
      <c r="G327" s="10">
        <v>0</v>
      </c>
      <c r="H327" s="10">
        <v>0</v>
      </c>
      <c r="I327" s="10">
        <v>0</v>
      </c>
    </row>
    <row r="328" spans="1:9">
      <c r="A328" s="1" t="s">
        <v>194</v>
      </c>
      <c r="B328" s="1" t="s">
        <v>295</v>
      </c>
      <c r="C328" s="1">
        <v>2021</v>
      </c>
      <c r="D328" s="1" t="s">
        <v>142</v>
      </c>
      <c r="E328" s="1">
        <v>56</v>
      </c>
      <c r="F328" s="10">
        <v>0</v>
      </c>
      <c r="G328" s="10">
        <v>0</v>
      </c>
      <c r="H328" s="10">
        <v>0</v>
      </c>
      <c r="I328" s="10">
        <v>0</v>
      </c>
    </row>
    <row r="329" spans="1:9">
      <c r="A329" s="1" t="s">
        <v>194</v>
      </c>
      <c r="B329" s="1" t="s">
        <v>295</v>
      </c>
      <c r="C329" s="1">
        <v>2021</v>
      </c>
      <c r="D329" s="1" t="s">
        <v>143</v>
      </c>
      <c r="E329" s="1">
        <v>57</v>
      </c>
      <c r="F329" s="10">
        <v>74</v>
      </c>
      <c r="G329" s="10">
        <v>1100</v>
      </c>
      <c r="H329" s="10">
        <v>640000</v>
      </c>
      <c r="I329" s="10">
        <v>230554</v>
      </c>
    </row>
    <row r="330" spans="1:9">
      <c r="A330" s="1" t="s">
        <v>194</v>
      </c>
      <c r="B330" s="1" t="s">
        <v>295</v>
      </c>
      <c r="C330" s="1">
        <v>2021</v>
      </c>
      <c r="D330" s="1" t="s">
        <v>144</v>
      </c>
      <c r="E330" s="1">
        <v>58</v>
      </c>
      <c r="F330" s="10">
        <v>5</v>
      </c>
      <c r="G330" s="10">
        <v>1855</v>
      </c>
      <c r="H330" s="10">
        <v>20000</v>
      </c>
      <c r="I330" s="10">
        <v>101300</v>
      </c>
    </row>
    <row r="331" spans="1:9">
      <c r="A331" s="1" t="s">
        <v>194</v>
      </c>
      <c r="B331" s="1" t="s">
        <v>295</v>
      </c>
      <c r="C331" s="1">
        <v>2021</v>
      </c>
      <c r="D331" s="1" t="s">
        <v>145</v>
      </c>
      <c r="E331" s="1">
        <v>59</v>
      </c>
      <c r="F331" s="10">
        <f>SUM(F327:F330)</f>
        <v>79</v>
      </c>
      <c r="G331" s="10">
        <f t="shared" ref="G331" si="193">SUM(G327:G330)</f>
        <v>2955</v>
      </c>
      <c r="H331" s="10">
        <f t="shared" ref="H331" si="194">SUM(H327:H330)</f>
        <v>660000</v>
      </c>
      <c r="I331" s="10">
        <f t="shared" ref="I331" si="195">SUM(I327:I330)</f>
        <v>331854</v>
      </c>
    </row>
    <row r="332" spans="1:9">
      <c r="A332" s="1" t="s">
        <v>281</v>
      </c>
      <c r="B332" s="1" t="s">
        <v>277</v>
      </c>
      <c r="C332" s="1">
        <v>2021</v>
      </c>
      <c r="D332" s="1" t="s">
        <v>141</v>
      </c>
      <c r="E332" s="1">
        <v>55</v>
      </c>
      <c r="F332" s="10">
        <v>6</v>
      </c>
      <c r="G332" s="10">
        <v>2856</v>
      </c>
      <c r="H332" s="10">
        <v>42078104</v>
      </c>
      <c r="I332" s="10">
        <v>1597000</v>
      </c>
    </row>
    <row r="333" spans="1:9">
      <c r="A333" s="1" t="s">
        <v>281</v>
      </c>
      <c r="B333" s="1" t="s">
        <v>277</v>
      </c>
      <c r="C333" s="1">
        <v>2021</v>
      </c>
      <c r="D333" s="1" t="s">
        <v>142</v>
      </c>
      <c r="E333" s="1">
        <v>56</v>
      </c>
      <c r="F333" s="10">
        <v>4</v>
      </c>
      <c r="G333" s="10">
        <v>2335</v>
      </c>
      <c r="H333" s="10">
        <v>23375800</v>
      </c>
      <c r="I333" s="10">
        <v>1040500</v>
      </c>
    </row>
    <row r="334" spans="1:9">
      <c r="A334" s="1" t="s">
        <v>281</v>
      </c>
      <c r="B334" s="1" t="s">
        <v>277</v>
      </c>
      <c r="C334" s="1">
        <v>2021</v>
      </c>
      <c r="D334" s="1" t="s">
        <v>143</v>
      </c>
      <c r="E334" s="1">
        <v>57</v>
      </c>
      <c r="F334" s="10">
        <v>18</v>
      </c>
      <c r="G334" s="10">
        <v>5302</v>
      </c>
      <c r="H334" s="10">
        <v>49910500</v>
      </c>
      <c r="I334" s="10">
        <v>16660606</v>
      </c>
    </row>
    <row r="335" spans="1:9">
      <c r="A335" s="1" t="s">
        <v>281</v>
      </c>
      <c r="B335" s="1" t="s">
        <v>277</v>
      </c>
      <c r="C335" s="1">
        <v>2021</v>
      </c>
      <c r="D335" s="1" t="s">
        <v>144</v>
      </c>
      <c r="E335" s="1">
        <v>58</v>
      </c>
      <c r="F335" s="10">
        <v>48</v>
      </c>
      <c r="G335" s="10">
        <v>3224</v>
      </c>
      <c r="H335" s="10">
        <v>0</v>
      </c>
      <c r="I335" s="10">
        <v>6666200</v>
      </c>
    </row>
    <row r="336" spans="1:9">
      <c r="A336" s="1" t="s">
        <v>281</v>
      </c>
      <c r="B336" s="1" t="s">
        <v>277</v>
      </c>
      <c r="C336" s="1">
        <v>2021</v>
      </c>
      <c r="D336" s="1" t="s">
        <v>145</v>
      </c>
      <c r="E336" s="1">
        <v>59</v>
      </c>
      <c r="F336" s="10">
        <f>SUM(F332:F335)</f>
        <v>76</v>
      </c>
      <c r="G336" s="10">
        <f t="shared" ref="G336" si="196">SUM(G332:G335)</f>
        <v>13717</v>
      </c>
      <c r="H336" s="10">
        <f t="shared" ref="H336" si="197">SUM(H332:H335)</f>
        <v>115364404</v>
      </c>
      <c r="I336" s="10">
        <f t="shared" ref="I336" si="198">SUM(I332:I335)</f>
        <v>25964306</v>
      </c>
    </row>
    <row r="337" spans="1:9">
      <c r="A337" s="1" t="s">
        <v>195</v>
      </c>
      <c r="B337" s="1" t="s">
        <v>295</v>
      </c>
      <c r="C337" s="1">
        <v>2021</v>
      </c>
      <c r="D337" s="1" t="s">
        <v>141</v>
      </c>
      <c r="E337" s="1">
        <v>55</v>
      </c>
      <c r="G337" s="10">
        <v>0</v>
      </c>
      <c r="H337" s="10">
        <v>0</v>
      </c>
      <c r="I337" s="10">
        <v>0</v>
      </c>
    </row>
    <row r="338" spans="1:9">
      <c r="A338" s="1" t="s">
        <v>195</v>
      </c>
      <c r="B338" s="1" t="s">
        <v>295</v>
      </c>
      <c r="C338" s="1">
        <v>2021</v>
      </c>
      <c r="D338" s="1" t="s">
        <v>142</v>
      </c>
      <c r="E338" s="1">
        <v>56</v>
      </c>
      <c r="F338" s="10">
        <v>0</v>
      </c>
      <c r="G338" s="10">
        <v>0</v>
      </c>
      <c r="H338" s="10">
        <v>0</v>
      </c>
      <c r="I338" s="10">
        <v>0</v>
      </c>
    </row>
    <row r="339" spans="1:9">
      <c r="A339" s="1" t="s">
        <v>195</v>
      </c>
      <c r="B339" s="1" t="s">
        <v>295</v>
      </c>
      <c r="C339" s="1">
        <v>2021</v>
      </c>
      <c r="D339" s="1" t="s">
        <v>143</v>
      </c>
      <c r="E339" s="1">
        <v>57</v>
      </c>
      <c r="F339" s="10">
        <v>5</v>
      </c>
      <c r="G339" s="10">
        <v>2700</v>
      </c>
      <c r="H339" s="10">
        <v>240000</v>
      </c>
      <c r="I339" s="10">
        <v>0</v>
      </c>
    </row>
    <row r="340" spans="1:9">
      <c r="A340" s="1" t="s">
        <v>195</v>
      </c>
      <c r="B340" s="1" t="s">
        <v>295</v>
      </c>
      <c r="C340" s="1">
        <v>2021</v>
      </c>
      <c r="D340" s="1" t="s">
        <v>144</v>
      </c>
      <c r="E340" s="1">
        <v>58</v>
      </c>
      <c r="F340" s="10">
        <v>29</v>
      </c>
      <c r="G340" s="10">
        <v>1481</v>
      </c>
      <c r="H340" s="10">
        <v>0</v>
      </c>
      <c r="I340" s="10">
        <v>106728</v>
      </c>
    </row>
    <row r="341" spans="1:9">
      <c r="A341" s="1" t="s">
        <v>195</v>
      </c>
      <c r="B341" s="1" t="s">
        <v>295</v>
      </c>
      <c r="C341" s="1">
        <v>2021</v>
      </c>
      <c r="D341" s="1" t="s">
        <v>145</v>
      </c>
      <c r="E341" s="1">
        <v>59</v>
      </c>
      <c r="F341" s="10">
        <f>SUM(F337:F340)</f>
        <v>34</v>
      </c>
      <c r="G341" s="10">
        <f t="shared" ref="G341" si="199">SUM(G337:G340)</f>
        <v>4181</v>
      </c>
      <c r="H341" s="10">
        <f t="shared" ref="H341" si="200">SUM(H337:H340)</f>
        <v>240000</v>
      </c>
      <c r="I341" s="10">
        <f t="shared" ref="I341" si="201">SUM(I337:I340)</f>
        <v>106728</v>
      </c>
    </row>
    <row r="342" spans="1:9">
      <c r="A342" s="1" t="s">
        <v>230</v>
      </c>
      <c r="B342" s="1" t="s">
        <v>290</v>
      </c>
      <c r="C342" s="1">
        <v>2021</v>
      </c>
      <c r="D342" s="1" t="s">
        <v>141</v>
      </c>
      <c r="E342" s="1">
        <v>55</v>
      </c>
      <c r="F342" s="10">
        <v>1</v>
      </c>
      <c r="G342" s="10">
        <v>1000</v>
      </c>
      <c r="H342" s="10">
        <v>3720000</v>
      </c>
      <c r="I342" s="10">
        <v>100000</v>
      </c>
    </row>
    <row r="343" spans="1:9">
      <c r="A343" s="1" t="s">
        <v>230</v>
      </c>
      <c r="B343" s="1" t="s">
        <v>290</v>
      </c>
      <c r="C343" s="1">
        <v>2021</v>
      </c>
      <c r="D343" s="1" t="s">
        <v>142</v>
      </c>
      <c r="E343" s="1">
        <v>56</v>
      </c>
      <c r="I343" s="10">
        <v>150000</v>
      </c>
    </row>
    <row r="344" spans="1:9">
      <c r="A344" s="1" t="s">
        <v>230</v>
      </c>
      <c r="B344" s="1" t="s">
        <v>290</v>
      </c>
      <c r="C344" s="1">
        <v>2021</v>
      </c>
      <c r="D344" s="1" t="s">
        <v>143</v>
      </c>
      <c r="E344" s="1">
        <v>57</v>
      </c>
      <c r="F344" s="10">
        <v>4</v>
      </c>
      <c r="G344" s="10">
        <v>550</v>
      </c>
      <c r="H344" s="10">
        <v>2498147</v>
      </c>
    </row>
    <row r="345" spans="1:9">
      <c r="A345" s="1" t="s">
        <v>230</v>
      </c>
      <c r="B345" s="1" t="s">
        <v>290</v>
      </c>
      <c r="C345" s="1">
        <v>2021</v>
      </c>
      <c r="D345" s="1" t="s">
        <v>144</v>
      </c>
      <c r="E345" s="1">
        <v>58</v>
      </c>
      <c r="F345" s="10">
        <v>6</v>
      </c>
      <c r="G345" s="10">
        <v>490</v>
      </c>
      <c r="I345" s="10">
        <v>257971</v>
      </c>
    </row>
    <row r="346" spans="1:9">
      <c r="A346" s="1" t="s">
        <v>230</v>
      </c>
      <c r="B346" s="1" t="s">
        <v>290</v>
      </c>
      <c r="C346" s="1">
        <v>2021</v>
      </c>
      <c r="D346" s="1" t="s">
        <v>145</v>
      </c>
      <c r="E346" s="1">
        <v>59</v>
      </c>
      <c r="F346" s="10">
        <f>SUM(F342:F345)</f>
        <v>11</v>
      </c>
      <c r="G346" s="10">
        <f t="shared" ref="G346" si="202">SUM(G342:G345)</f>
        <v>2040</v>
      </c>
      <c r="H346" s="10">
        <f t="shared" ref="H346" si="203">SUM(H342:H345)</f>
        <v>6218147</v>
      </c>
      <c r="I346" s="10">
        <f t="shared" ref="I346" si="204">SUM(I342:I345)</f>
        <v>507971</v>
      </c>
    </row>
    <row r="347" spans="1:9">
      <c r="A347" s="1" t="s">
        <v>196</v>
      </c>
      <c r="B347" s="1" t="s">
        <v>295</v>
      </c>
      <c r="C347" s="1">
        <v>2021</v>
      </c>
      <c r="D347" s="1" t="s">
        <v>141</v>
      </c>
      <c r="E347" s="1">
        <v>55</v>
      </c>
      <c r="F347" s="10">
        <v>1</v>
      </c>
      <c r="G347" s="10">
        <v>183</v>
      </c>
      <c r="H347" s="10">
        <v>3000000</v>
      </c>
      <c r="I347" s="10">
        <v>0</v>
      </c>
    </row>
    <row r="348" spans="1:9">
      <c r="A348" s="1" t="s">
        <v>196</v>
      </c>
      <c r="B348" s="1" t="s">
        <v>295</v>
      </c>
      <c r="C348" s="1">
        <v>2021</v>
      </c>
      <c r="D348" s="1" t="s">
        <v>142</v>
      </c>
      <c r="E348" s="1">
        <v>56</v>
      </c>
      <c r="F348" s="10">
        <v>0</v>
      </c>
      <c r="G348" s="10">
        <v>0</v>
      </c>
      <c r="H348" s="10">
        <v>0</v>
      </c>
      <c r="I348" s="10">
        <v>0</v>
      </c>
    </row>
    <row r="349" spans="1:9">
      <c r="A349" s="1" t="s">
        <v>196</v>
      </c>
      <c r="B349" s="1" t="s">
        <v>295</v>
      </c>
      <c r="C349" s="1">
        <v>2021</v>
      </c>
      <c r="D349" s="1" t="s">
        <v>143</v>
      </c>
      <c r="E349" s="1">
        <v>57</v>
      </c>
      <c r="F349" s="10">
        <v>7</v>
      </c>
      <c r="G349" s="10">
        <v>8515</v>
      </c>
      <c r="H349" s="10">
        <v>13139952</v>
      </c>
      <c r="I349" s="10">
        <v>70800</v>
      </c>
    </row>
    <row r="350" spans="1:9">
      <c r="A350" s="1" t="s">
        <v>196</v>
      </c>
      <c r="B350" s="1" t="s">
        <v>295</v>
      </c>
      <c r="C350" s="1">
        <v>2021</v>
      </c>
      <c r="D350" s="1" t="s">
        <v>144</v>
      </c>
      <c r="E350" s="1">
        <v>58</v>
      </c>
      <c r="F350" s="10">
        <v>8</v>
      </c>
      <c r="G350" s="10">
        <v>688</v>
      </c>
      <c r="H350" s="10">
        <v>0</v>
      </c>
      <c r="I350" s="10">
        <v>46650</v>
      </c>
    </row>
    <row r="351" spans="1:9">
      <c r="A351" s="1" t="s">
        <v>196</v>
      </c>
      <c r="B351" s="1" t="s">
        <v>295</v>
      </c>
      <c r="C351" s="1">
        <v>2021</v>
      </c>
      <c r="D351" s="1" t="s">
        <v>145</v>
      </c>
      <c r="E351" s="1">
        <v>59</v>
      </c>
      <c r="F351" s="10">
        <f>SUM(F347:F350)</f>
        <v>16</v>
      </c>
      <c r="G351" s="10">
        <f t="shared" ref="G351" si="205">SUM(G347:G350)</f>
        <v>9386</v>
      </c>
      <c r="H351" s="10">
        <f t="shared" ref="H351" si="206">SUM(H347:H350)</f>
        <v>16139952</v>
      </c>
      <c r="I351" s="10">
        <f t="shared" ref="I351" si="207">SUM(I347:I350)</f>
        <v>117450</v>
      </c>
    </row>
    <row r="352" spans="1:9">
      <c r="A352" s="1" t="s">
        <v>292</v>
      </c>
      <c r="B352" s="1" t="s">
        <v>290</v>
      </c>
      <c r="C352" s="1">
        <v>2021</v>
      </c>
      <c r="D352" s="1" t="s">
        <v>141</v>
      </c>
      <c r="E352" s="1">
        <v>55</v>
      </c>
    </row>
    <row r="353" spans="1:9">
      <c r="A353" s="1" t="s">
        <v>292</v>
      </c>
      <c r="B353" s="1" t="s">
        <v>290</v>
      </c>
      <c r="C353" s="1">
        <v>2021</v>
      </c>
      <c r="D353" s="1" t="s">
        <v>142</v>
      </c>
      <c r="E353" s="1">
        <v>56</v>
      </c>
      <c r="F353" s="10">
        <v>0</v>
      </c>
    </row>
    <row r="354" spans="1:9">
      <c r="A354" s="1" t="s">
        <v>292</v>
      </c>
      <c r="B354" s="1" t="s">
        <v>290</v>
      </c>
      <c r="C354" s="1">
        <v>2021</v>
      </c>
      <c r="D354" s="1" t="s">
        <v>143</v>
      </c>
      <c r="E354" s="1">
        <v>57</v>
      </c>
      <c r="F354" s="10">
        <v>1</v>
      </c>
      <c r="G354" s="10">
        <v>811</v>
      </c>
      <c r="H354" s="10">
        <v>720000</v>
      </c>
    </row>
    <row r="355" spans="1:9">
      <c r="A355" s="1" t="s">
        <v>292</v>
      </c>
      <c r="B355" s="1" t="s">
        <v>290</v>
      </c>
      <c r="C355" s="1">
        <v>2021</v>
      </c>
      <c r="D355" s="1" t="s">
        <v>144</v>
      </c>
      <c r="E355" s="1">
        <v>58</v>
      </c>
      <c r="F355" s="10">
        <v>0</v>
      </c>
    </row>
    <row r="356" spans="1:9">
      <c r="A356" s="1" t="s">
        <v>292</v>
      </c>
      <c r="B356" s="1" t="s">
        <v>290</v>
      </c>
      <c r="C356" s="1">
        <v>2021</v>
      </c>
      <c r="D356" s="1" t="s">
        <v>145</v>
      </c>
      <c r="E356" s="1">
        <v>59</v>
      </c>
      <c r="F356" s="10">
        <f>SUM(F352:F355)</f>
        <v>1</v>
      </c>
      <c r="G356" s="10">
        <f t="shared" ref="G356" si="208">SUM(G352:G355)</f>
        <v>811</v>
      </c>
      <c r="H356" s="10">
        <f t="shared" ref="H356" si="209">SUM(H352:H355)</f>
        <v>720000</v>
      </c>
      <c r="I356" s="10">
        <f t="shared" ref="I356" si="210">SUM(I352:I355)</f>
        <v>0</v>
      </c>
    </row>
    <row r="357" spans="1:9">
      <c r="A357" s="1" t="s">
        <v>222</v>
      </c>
      <c r="B357" s="1" t="s">
        <v>294</v>
      </c>
      <c r="C357" s="1">
        <v>2021</v>
      </c>
      <c r="D357" s="1" t="s">
        <v>141</v>
      </c>
      <c r="E357" s="1">
        <v>55</v>
      </c>
      <c r="F357" s="10">
        <v>2</v>
      </c>
      <c r="G357" s="10">
        <v>260</v>
      </c>
      <c r="H357" s="10">
        <v>3000000</v>
      </c>
      <c r="I357" s="10">
        <v>0</v>
      </c>
    </row>
    <row r="358" spans="1:9">
      <c r="A358" s="1" t="s">
        <v>222</v>
      </c>
      <c r="B358" s="1" t="s">
        <v>294</v>
      </c>
      <c r="C358" s="1">
        <v>2021</v>
      </c>
      <c r="D358" s="1" t="s">
        <v>142</v>
      </c>
      <c r="E358" s="1">
        <v>56</v>
      </c>
    </row>
    <row r="359" spans="1:9">
      <c r="A359" s="1" t="s">
        <v>222</v>
      </c>
      <c r="B359" s="1" t="s">
        <v>294</v>
      </c>
      <c r="C359" s="1">
        <v>2021</v>
      </c>
      <c r="D359" s="1" t="s">
        <v>143</v>
      </c>
      <c r="E359" s="1">
        <v>57</v>
      </c>
      <c r="F359" s="10">
        <v>1</v>
      </c>
    </row>
    <row r="360" spans="1:9">
      <c r="A360" s="1" t="s">
        <v>222</v>
      </c>
      <c r="B360" s="1" t="s">
        <v>294</v>
      </c>
      <c r="C360" s="1">
        <v>2021</v>
      </c>
      <c r="D360" s="1" t="s">
        <v>144</v>
      </c>
      <c r="E360" s="1">
        <v>58</v>
      </c>
      <c r="F360" s="10">
        <v>6</v>
      </c>
      <c r="G360" s="10">
        <v>533</v>
      </c>
      <c r="I360" s="10">
        <v>60000</v>
      </c>
    </row>
    <row r="361" spans="1:9">
      <c r="A361" s="1" t="s">
        <v>222</v>
      </c>
      <c r="B361" s="1" t="s">
        <v>294</v>
      </c>
      <c r="C361" s="1">
        <v>2021</v>
      </c>
      <c r="D361" s="1" t="s">
        <v>145</v>
      </c>
      <c r="E361" s="1">
        <v>59</v>
      </c>
      <c r="F361" s="10">
        <f>SUM(F357:F360)</f>
        <v>9</v>
      </c>
      <c r="G361" s="10">
        <f t="shared" ref="G361" si="211">SUM(G357:G360)</f>
        <v>793</v>
      </c>
      <c r="H361" s="10">
        <f t="shared" ref="H361" si="212">SUM(H357:H360)</f>
        <v>3000000</v>
      </c>
      <c r="I361" s="10">
        <f t="shared" ref="I361" si="213">SUM(I357:I360)</f>
        <v>60000</v>
      </c>
    </row>
    <row r="362" spans="1:9">
      <c r="A362" s="1" t="s">
        <v>212</v>
      </c>
      <c r="B362" s="1" t="s">
        <v>277</v>
      </c>
      <c r="C362" s="1">
        <v>2021</v>
      </c>
      <c r="D362" s="1" t="s">
        <v>141</v>
      </c>
      <c r="E362" s="1">
        <v>55</v>
      </c>
      <c r="F362" s="10">
        <v>0</v>
      </c>
      <c r="G362" s="10">
        <v>0</v>
      </c>
      <c r="H362" s="10">
        <v>0</v>
      </c>
      <c r="I362" s="10">
        <v>0</v>
      </c>
    </row>
    <row r="363" spans="1:9">
      <c r="A363" s="1" t="s">
        <v>212</v>
      </c>
      <c r="B363" s="1" t="s">
        <v>277</v>
      </c>
      <c r="C363" s="1">
        <v>2021</v>
      </c>
      <c r="D363" s="1" t="s">
        <v>142</v>
      </c>
      <c r="E363" s="1">
        <v>56</v>
      </c>
      <c r="F363" s="10">
        <v>2</v>
      </c>
      <c r="G363" s="10">
        <v>462</v>
      </c>
      <c r="H363" s="10">
        <v>2400000</v>
      </c>
      <c r="I363" s="10">
        <v>0</v>
      </c>
    </row>
    <row r="364" spans="1:9">
      <c r="A364" s="1" t="s">
        <v>212</v>
      </c>
      <c r="B364" s="1" t="s">
        <v>277</v>
      </c>
      <c r="C364" s="1">
        <v>2021</v>
      </c>
      <c r="D364" s="1" t="s">
        <v>143</v>
      </c>
      <c r="E364" s="1">
        <v>57</v>
      </c>
      <c r="F364" s="10">
        <v>7</v>
      </c>
      <c r="G364" s="10">
        <v>1463</v>
      </c>
      <c r="H364" s="10">
        <v>2560789</v>
      </c>
      <c r="I364" s="10">
        <v>0</v>
      </c>
    </row>
    <row r="365" spans="1:9">
      <c r="A365" s="1" t="s">
        <v>212</v>
      </c>
      <c r="B365" s="1" t="s">
        <v>277</v>
      </c>
      <c r="C365" s="1">
        <v>2021</v>
      </c>
      <c r="D365" s="1" t="s">
        <v>144</v>
      </c>
      <c r="E365" s="1">
        <v>58</v>
      </c>
      <c r="F365" s="10">
        <v>22</v>
      </c>
      <c r="G365" s="10">
        <v>1536</v>
      </c>
      <c r="H365" s="10">
        <v>0</v>
      </c>
      <c r="I365" s="10">
        <v>370038</v>
      </c>
    </row>
    <row r="366" spans="1:9">
      <c r="A366" s="1" t="s">
        <v>212</v>
      </c>
      <c r="B366" s="1" t="s">
        <v>277</v>
      </c>
      <c r="C366" s="1">
        <v>2021</v>
      </c>
      <c r="D366" s="1" t="s">
        <v>145</v>
      </c>
      <c r="E366" s="1">
        <v>59</v>
      </c>
      <c r="F366" s="10">
        <f>SUM(F362:F365)</f>
        <v>31</v>
      </c>
      <c r="G366" s="10">
        <f t="shared" ref="G366" si="214">SUM(G362:G365)</f>
        <v>3461</v>
      </c>
      <c r="H366" s="10">
        <f t="shared" ref="H366" si="215">SUM(H362:H365)</f>
        <v>4960789</v>
      </c>
      <c r="I366" s="10">
        <f t="shared" ref="I366" si="216">SUM(I362:I365)</f>
        <v>370038</v>
      </c>
    </row>
    <row r="367" spans="1:9">
      <c r="A367" s="1" t="s">
        <v>219</v>
      </c>
      <c r="B367" s="1" t="s">
        <v>277</v>
      </c>
      <c r="C367" s="1">
        <v>2021</v>
      </c>
      <c r="D367" s="1" t="s">
        <v>141</v>
      </c>
      <c r="E367" s="1">
        <v>55</v>
      </c>
      <c r="F367" s="10">
        <v>3</v>
      </c>
      <c r="G367" s="10">
        <v>1600</v>
      </c>
    </row>
    <row r="368" spans="1:9">
      <c r="A368" s="1" t="s">
        <v>219</v>
      </c>
      <c r="B368" s="1" t="s">
        <v>277</v>
      </c>
      <c r="C368" s="1">
        <v>2021</v>
      </c>
      <c r="D368" s="1" t="s">
        <v>142</v>
      </c>
      <c r="E368" s="1">
        <v>56</v>
      </c>
    </row>
    <row r="369" spans="1:9">
      <c r="A369" s="1" t="s">
        <v>219</v>
      </c>
      <c r="B369" s="1" t="s">
        <v>277</v>
      </c>
      <c r="C369" s="1">
        <v>2021</v>
      </c>
      <c r="D369" s="1" t="s">
        <v>143</v>
      </c>
      <c r="E369" s="1">
        <v>57</v>
      </c>
      <c r="F369" s="10">
        <v>27</v>
      </c>
      <c r="G369" s="10">
        <v>1768</v>
      </c>
    </row>
    <row r="370" spans="1:9">
      <c r="A370" s="1" t="s">
        <v>219</v>
      </c>
      <c r="B370" s="1" t="s">
        <v>277</v>
      </c>
      <c r="C370" s="1">
        <v>2021</v>
      </c>
      <c r="D370" s="1" t="s">
        <v>144</v>
      </c>
      <c r="E370" s="1">
        <v>58</v>
      </c>
    </row>
    <row r="371" spans="1:9">
      <c r="A371" s="1" t="s">
        <v>219</v>
      </c>
      <c r="B371" s="1" t="s">
        <v>277</v>
      </c>
      <c r="C371" s="1">
        <v>2021</v>
      </c>
      <c r="D371" s="1" t="s">
        <v>145</v>
      </c>
      <c r="E371" s="1">
        <v>59</v>
      </c>
      <c r="F371" s="10">
        <f>SUM(F367:F370)</f>
        <v>30</v>
      </c>
      <c r="G371" s="10">
        <f t="shared" ref="G371" si="217">SUM(G367:G370)</f>
        <v>3368</v>
      </c>
      <c r="H371" s="10">
        <f t="shared" ref="H371" si="218">SUM(H367:H370)</f>
        <v>0</v>
      </c>
      <c r="I371" s="10">
        <f t="shared" ref="I371" si="219">SUM(I367:I370)</f>
        <v>0</v>
      </c>
    </row>
    <row r="372" spans="1:9">
      <c r="A372" s="1" t="s">
        <v>232</v>
      </c>
      <c r="B372" s="1" t="s">
        <v>274</v>
      </c>
      <c r="C372" s="1">
        <v>2021</v>
      </c>
      <c r="D372" s="1" t="s">
        <v>141</v>
      </c>
      <c r="E372" s="1">
        <v>55</v>
      </c>
      <c r="G372" s="10">
        <v>0</v>
      </c>
      <c r="H372" s="10">
        <v>0</v>
      </c>
      <c r="I372" s="10">
        <v>0</v>
      </c>
    </row>
    <row r="373" spans="1:9">
      <c r="A373" s="1" t="s">
        <v>232</v>
      </c>
      <c r="B373" s="1" t="s">
        <v>274</v>
      </c>
      <c r="C373" s="1">
        <v>2021</v>
      </c>
      <c r="D373" s="1" t="s">
        <v>142</v>
      </c>
      <c r="E373" s="1">
        <v>56</v>
      </c>
      <c r="F373" s="10">
        <v>1</v>
      </c>
      <c r="G373" s="10">
        <v>742</v>
      </c>
      <c r="H373" s="10">
        <v>46818540</v>
      </c>
      <c r="I373" s="10">
        <v>0</v>
      </c>
    </row>
    <row r="374" spans="1:9">
      <c r="A374" s="1" t="s">
        <v>232</v>
      </c>
      <c r="B374" s="1" t="s">
        <v>274</v>
      </c>
      <c r="C374" s="1">
        <v>2021</v>
      </c>
      <c r="D374" s="1" t="s">
        <v>143</v>
      </c>
      <c r="E374" s="1">
        <v>57</v>
      </c>
      <c r="F374" s="10">
        <v>0</v>
      </c>
      <c r="G374" s="10">
        <v>0</v>
      </c>
      <c r="H374" s="10">
        <v>0</v>
      </c>
      <c r="I374" s="10">
        <v>0</v>
      </c>
    </row>
    <row r="375" spans="1:9">
      <c r="A375" s="1" t="s">
        <v>232</v>
      </c>
      <c r="B375" s="1" t="s">
        <v>274</v>
      </c>
      <c r="C375" s="1">
        <v>2021</v>
      </c>
      <c r="D375" s="1" t="s">
        <v>144</v>
      </c>
      <c r="E375" s="1">
        <v>58</v>
      </c>
      <c r="F375" s="10">
        <v>14</v>
      </c>
      <c r="G375" s="10">
        <v>2763</v>
      </c>
      <c r="H375" s="10">
        <v>2580460</v>
      </c>
      <c r="I375" s="10">
        <v>1973010</v>
      </c>
    </row>
    <row r="376" spans="1:9">
      <c r="A376" s="1" t="s">
        <v>232</v>
      </c>
      <c r="B376" s="1" t="s">
        <v>274</v>
      </c>
      <c r="C376" s="1">
        <v>2021</v>
      </c>
      <c r="D376" s="1" t="s">
        <v>145</v>
      </c>
      <c r="E376" s="1">
        <v>59</v>
      </c>
      <c r="F376" s="10">
        <f>SUM(F372:F375)</f>
        <v>15</v>
      </c>
      <c r="G376" s="10">
        <f t="shared" ref="G376" si="220">SUM(G372:G375)</f>
        <v>3505</v>
      </c>
      <c r="H376" s="10">
        <f t="shared" ref="H376" si="221">SUM(H372:H375)</f>
        <v>49399000</v>
      </c>
      <c r="I376" s="10">
        <f t="shared" ref="I376" si="222">SUM(I372:I375)</f>
        <v>1973010</v>
      </c>
    </row>
    <row r="377" spans="1:9">
      <c r="A377" s="1" t="s">
        <v>293</v>
      </c>
      <c r="B377" s="1" t="s">
        <v>290</v>
      </c>
      <c r="C377" s="1">
        <v>2021</v>
      </c>
      <c r="D377" s="1" t="s">
        <v>141</v>
      </c>
      <c r="E377" s="1">
        <v>55</v>
      </c>
      <c r="F377" s="10">
        <v>0</v>
      </c>
      <c r="G377" s="10">
        <v>0</v>
      </c>
      <c r="H377" s="10">
        <v>0</v>
      </c>
      <c r="I377" s="10">
        <v>0</v>
      </c>
    </row>
    <row r="378" spans="1:9">
      <c r="A378" s="1" t="s">
        <v>293</v>
      </c>
      <c r="B378" s="1" t="s">
        <v>290</v>
      </c>
      <c r="C378" s="1">
        <v>2021</v>
      </c>
      <c r="D378" s="1" t="s">
        <v>142</v>
      </c>
      <c r="E378" s="1">
        <v>56</v>
      </c>
      <c r="F378" s="10">
        <v>0</v>
      </c>
      <c r="G378" s="10">
        <v>0</v>
      </c>
      <c r="H378" s="10">
        <v>0</v>
      </c>
      <c r="I378" s="10">
        <v>0</v>
      </c>
    </row>
    <row r="379" spans="1:9">
      <c r="A379" s="1" t="s">
        <v>293</v>
      </c>
      <c r="B379" s="1" t="s">
        <v>290</v>
      </c>
      <c r="C379" s="1">
        <v>2021</v>
      </c>
      <c r="D379" s="1" t="s">
        <v>143</v>
      </c>
      <c r="E379" s="1">
        <v>57</v>
      </c>
      <c r="F379" s="10">
        <v>2</v>
      </c>
      <c r="G379" s="10">
        <v>170</v>
      </c>
      <c r="H379" s="10">
        <v>800352</v>
      </c>
      <c r="I379" s="10">
        <v>0</v>
      </c>
    </row>
    <row r="380" spans="1:9">
      <c r="A380" s="1" t="s">
        <v>293</v>
      </c>
      <c r="B380" s="1" t="s">
        <v>290</v>
      </c>
      <c r="C380" s="1">
        <v>2021</v>
      </c>
      <c r="D380" s="1" t="s">
        <v>144</v>
      </c>
      <c r="E380" s="1">
        <v>58</v>
      </c>
      <c r="F380" s="10">
        <v>4</v>
      </c>
      <c r="G380" s="10">
        <v>230</v>
      </c>
      <c r="H380" s="10">
        <v>0</v>
      </c>
      <c r="I380" s="10">
        <v>286000</v>
      </c>
    </row>
    <row r="381" spans="1:9">
      <c r="A381" s="1" t="s">
        <v>293</v>
      </c>
      <c r="B381" s="1" t="s">
        <v>290</v>
      </c>
      <c r="C381" s="1">
        <v>2021</v>
      </c>
      <c r="D381" s="1" t="s">
        <v>145</v>
      </c>
      <c r="E381" s="1">
        <v>59</v>
      </c>
      <c r="F381" s="10">
        <f>SUM(F377:F380)</f>
        <v>6</v>
      </c>
      <c r="G381" s="10">
        <f t="shared" ref="G381" si="223">SUM(G377:G380)</f>
        <v>400</v>
      </c>
      <c r="H381" s="10">
        <f t="shared" ref="H381" si="224">SUM(H377:H380)</f>
        <v>800352</v>
      </c>
      <c r="I381" s="10">
        <f t="shared" ref="I381" si="225">SUM(I377:I380)</f>
        <v>286000</v>
      </c>
    </row>
    <row r="382" spans="1:9">
      <c r="A382" s="1" t="s">
        <v>243</v>
      </c>
      <c r="B382" s="1" t="s">
        <v>294</v>
      </c>
      <c r="C382" s="1">
        <v>2021</v>
      </c>
      <c r="D382" s="1" t="s">
        <v>141</v>
      </c>
      <c r="E382" s="1">
        <v>55</v>
      </c>
      <c r="F382" s="10">
        <v>36</v>
      </c>
      <c r="G382" s="10">
        <v>161</v>
      </c>
      <c r="H382" s="10">
        <v>0</v>
      </c>
      <c r="I382" s="10">
        <v>146845</v>
      </c>
    </row>
    <row r="383" spans="1:9">
      <c r="A383" s="1" t="s">
        <v>243</v>
      </c>
      <c r="B383" s="1" t="s">
        <v>294</v>
      </c>
      <c r="C383" s="1">
        <v>2021</v>
      </c>
      <c r="D383" s="1" t="s">
        <v>142</v>
      </c>
      <c r="E383" s="1">
        <v>56</v>
      </c>
      <c r="F383" s="10">
        <v>41</v>
      </c>
      <c r="G383" s="10">
        <v>419</v>
      </c>
      <c r="H383" s="10">
        <v>0</v>
      </c>
      <c r="I383" s="10">
        <v>925292</v>
      </c>
    </row>
    <row r="384" spans="1:9">
      <c r="A384" s="1" t="s">
        <v>243</v>
      </c>
      <c r="B384" s="1" t="s">
        <v>294</v>
      </c>
      <c r="C384" s="1">
        <v>2021</v>
      </c>
      <c r="D384" s="1" t="s">
        <v>143</v>
      </c>
      <c r="E384" s="1">
        <v>57</v>
      </c>
      <c r="F384" s="10">
        <v>19</v>
      </c>
      <c r="G384" s="10">
        <v>379</v>
      </c>
      <c r="H384" s="10">
        <v>1850000</v>
      </c>
      <c r="I384" s="10">
        <v>60000</v>
      </c>
    </row>
    <row r="385" spans="1:9">
      <c r="A385" s="1" t="s">
        <v>243</v>
      </c>
      <c r="B385" s="1" t="s">
        <v>294</v>
      </c>
      <c r="C385" s="1">
        <v>2021</v>
      </c>
      <c r="D385" s="1" t="s">
        <v>144</v>
      </c>
      <c r="E385" s="1">
        <v>58</v>
      </c>
      <c r="F385" s="10">
        <v>59</v>
      </c>
      <c r="G385" s="10">
        <v>3201</v>
      </c>
      <c r="H385" s="10">
        <v>306600</v>
      </c>
      <c r="I385" s="10">
        <v>2147318</v>
      </c>
    </row>
    <row r="386" spans="1:9">
      <c r="A386" s="1" t="s">
        <v>243</v>
      </c>
      <c r="B386" s="1" t="s">
        <v>294</v>
      </c>
      <c r="C386" s="1">
        <v>2021</v>
      </c>
      <c r="D386" s="1" t="s">
        <v>145</v>
      </c>
      <c r="E386" s="1">
        <v>59</v>
      </c>
      <c r="F386" s="10">
        <f>SUM(F382:F385)</f>
        <v>155</v>
      </c>
      <c r="G386" s="10">
        <f t="shared" ref="G386" si="226">SUM(G382:G385)</f>
        <v>4160</v>
      </c>
      <c r="H386" s="10">
        <f t="shared" ref="H386" si="227">SUM(H382:H385)</f>
        <v>2156600</v>
      </c>
      <c r="I386" s="10">
        <f t="shared" ref="I386" si="228">SUM(I382:I385)</f>
        <v>3279455</v>
      </c>
    </row>
    <row r="387" spans="1:9">
      <c r="A387" s="1" t="s">
        <v>223</v>
      </c>
      <c r="B387" s="1" t="s">
        <v>294</v>
      </c>
      <c r="C387" s="1">
        <v>2021</v>
      </c>
      <c r="D387" s="1" t="s">
        <v>141</v>
      </c>
      <c r="E387" s="1">
        <v>55</v>
      </c>
    </row>
    <row r="388" spans="1:9">
      <c r="A388" s="1" t="s">
        <v>223</v>
      </c>
      <c r="B388" s="1" t="s">
        <v>294</v>
      </c>
      <c r="C388" s="1">
        <v>2021</v>
      </c>
      <c r="D388" s="1" t="s">
        <v>142</v>
      </c>
      <c r="E388" s="1">
        <v>56</v>
      </c>
    </row>
    <row r="389" spans="1:9">
      <c r="A389" s="1" t="s">
        <v>223</v>
      </c>
      <c r="B389" s="1" t="s">
        <v>294</v>
      </c>
      <c r="C389" s="1">
        <v>2021</v>
      </c>
      <c r="D389" s="1" t="s">
        <v>143</v>
      </c>
      <c r="E389" s="1">
        <v>57</v>
      </c>
      <c r="F389" s="10">
        <v>4</v>
      </c>
      <c r="G389" s="10">
        <v>585</v>
      </c>
      <c r="H389" s="10">
        <v>9895000</v>
      </c>
      <c r="I389" s="10">
        <v>4000</v>
      </c>
    </row>
    <row r="390" spans="1:9">
      <c r="A390" s="1" t="s">
        <v>223</v>
      </c>
      <c r="B390" s="1" t="s">
        <v>294</v>
      </c>
      <c r="C390" s="1">
        <v>2021</v>
      </c>
      <c r="D390" s="1" t="s">
        <v>144</v>
      </c>
      <c r="E390" s="1">
        <v>58</v>
      </c>
      <c r="F390" s="10">
        <v>59</v>
      </c>
      <c r="G390" s="10">
        <v>6337</v>
      </c>
      <c r="H390" s="10">
        <v>1334158</v>
      </c>
      <c r="I390" s="10">
        <v>1236070</v>
      </c>
    </row>
    <row r="391" spans="1:9">
      <c r="A391" s="1" t="s">
        <v>223</v>
      </c>
      <c r="B391" s="1" t="s">
        <v>294</v>
      </c>
      <c r="C391" s="1">
        <v>2021</v>
      </c>
      <c r="D391" s="1" t="s">
        <v>145</v>
      </c>
      <c r="E391" s="1">
        <v>59</v>
      </c>
      <c r="F391" s="10">
        <f>SUM(F387:F390)</f>
        <v>63</v>
      </c>
      <c r="G391" s="10">
        <f t="shared" ref="G391" si="229">SUM(G387:G390)</f>
        <v>6922</v>
      </c>
      <c r="H391" s="10">
        <f t="shared" ref="H391" si="230">SUM(H387:H390)</f>
        <v>11229158</v>
      </c>
      <c r="I391" s="10">
        <f t="shared" ref="I391" si="231">SUM(I387:I390)</f>
        <v>1240070</v>
      </c>
    </row>
    <row r="392" spans="1:9">
      <c r="A392" s="1" t="s">
        <v>207</v>
      </c>
      <c r="B392" s="1" t="s">
        <v>286</v>
      </c>
      <c r="C392" s="1">
        <v>2021</v>
      </c>
      <c r="D392" s="1" t="s">
        <v>141</v>
      </c>
      <c r="E392" s="1">
        <v>55</v>
      </c>
      <c r="F392" s="10">
        <v>3</v>
      </c>
      <c r="G392" s="10">
        <v>196</v>
      </c>
      <c r="H392" s="10">
        <v>0</v>
      </c>
      <c r="I392" s="10">
        <v>0</v>
      </c>
    </row>
    <row r="393" spans="1:9">
      <c r="A393" s="1" t="s">
        <v>207</v>
      </c>
      <c r="B393" s="1" t="s">
        <v>286</v>
      </c>
      <c r="C393" s="1">
        <v>2021</v>
      </c>
      <c r="D393" s="1" t="s">
        <v>142</v>
      </c>
      <c r="E393" s="1">
        <v>56</v>
      </c>
      <c r="F393" s="10">
        <v>6</v>
      </c>
      <c r="G393" s="10">
        <v>497</v>
      </c>
      <c r="H393" s="10">
        <v>0</v>
      </c>
      <c r="I393" s="10">
        <v>0</v>
      </c>
    </row>
    <row r="394" spans="1:9">
      <c r="A394" s="1" t="s">
        <v>207</v>
      </c>
      <c r="B394" s="1" t="s">
        <v>286</v>
      </c>
      <c r="C394" s="1">
        <v>2021</v>
      </c>
      <c r="D394" s="1" t="s">
        <v>143</v>
      </c>
      <c r="E394" s="1">
        <v>57</v>
      </c>
      <c r="F394" s="10">
        <v>4</v>
      </c>
      <c r="G394" s="10">
        <v>495</v>
      </c>
      <c r="H394" s="10">
        <v>0</v>
      </c>
      <c r="I394" s="10">
        <v>0</v>
      </c>
    </row>
    <row r="395" spans="1:9">
      <c r="A395" s="1" t="s">
        <v>207</v>
      </c>
      <c r="B395" s="1" t="s">
        <v>286</v>
      </c>
      <c r="C395" s="1">
        <v>2021</v>
      </c>
      <c r="D395" s="1" t="s">
        <v>144</v>
      </c>
      <c r="E395" s="1">
        <v>58</v>
      </c>
      <c r="F395" s="10">
        <v>0</v>
      </c>
      <c r="G395" s="10">
        <v>0</v>
      </c>
      <c r="H395" s="10">
        <v>0</v>
      </c>
      <c r="I395" s="10">
        <v>0</v>
      </c>
    </row>
    <row r="396" spans="1:9">
      <c r="A396" s="1" t="s">
        <v>207</v>
      </c>
      <c r="B396" s="1" t="s">
        <v>286</v>
      </c>
      <c r="C396" s="1">
        <v>2021</v>
      </c>
      <c r="D396" s="1" t="s">
        <v>145</v>
      </c>
      <c r="E396" s="1">
        <v>59</v>
      </c>
      <c r="F396" s="10">
        <f>SUM(F392:F395)</f>
        <v>13</v>
      </c>
      <c r="G396" s="10">
        <f t="shared" ref="G396" si="232">SUM(G392:G395)</f>
        <v>1188</v>
      </c>
      <c r="H396" s="10">
        <f t="shared" ref="H396" si="233">SUM(H392:H395)</f>
        <v>0</v>
      </c>
      <c r="I396" s="10">
        <f t="shared" ref="I396" si="234">SUM(I392:I395)</f>
        <v>0</v>
      </c>
    </row>
    <row r="397" spans="1:9">
      <c r="A397" s="1" t="s">
        <v>282</v>
      </c>
      <c r="B397" s="1" t="s">
        <v>277</v>
      </c>
      <c r="C397" s="1">
        <v>2021</v>
      </c>
      <c r="D397" s="1" t="s">
        <v>141</v>
      </c>
      <c r="E397" s="1">
        <v>55</v>
      </c>
      <c r="H397" s="10">
        <v>795000</v>
      </c>
    </row>
    <row r="398" spans="1:9">
      <c r="A398" s="1" t="s">
        <v>282</v>
      </c>
      <c r="B398" s="1" t="s">
        <v>277</v>
      </c>
      <c r="C398" s="1">
        <v>2021</v>
      </c>
      <c r="D398" s="1" t="s">
        <v>142</v>
      </c>
      <c r="E398" s="1">
        <v>56</v>
      </c>
      <c r="H398" s="10">
        <v>67250</v>
      </c>
    </row>
    <row r="399" spans="1:9">
      <c r="A399" s="1" t="s">
        <v>282</v>
      </c>
      <c r="B399" s="1" t="s">
        <v>277</v>
      </c>
      <c r="C399" s="1">
        <v>2021</v>
      </c>
      <c r="D399" s="1" t="s">
        <v>143</v>
      </c>
      <c r="E399" s="1">
        <v>57</v>
      </c>
      <c r="F399" s="10">
        <v>1</v>
      </c>
      <c r="G399" s="10">
        <v>452</v>
      </c>
      <c r="H399" s="10">
        <v>527000</v>
      </c>
    </row>
    <row r="400" spans="1:9">
      <c r="A400" s="1" t="s">
        <v>282</v>
      </c>
      <c r="B400" s="1" t="s">
        <v>277</v>
      </c>
      <c r="C400" s="1">
        <v>2021</v>
      </c>
      <c r="D400" s="1" t="s">
        <v>144</v>
      </c>
      <c r="E400" s="1">
        <v>58</v>
      </c>
      <c r="F400" s="10">
        <v>9</v>
      </c>
      <c r="G400" s="10">
        <v>2163</v>
      </c>
      <c r="I400" s="10">
        <v>4734000</v>
      </c>
    </row>
    <row r="401" spans="1:9">
      <c r="A401" s="1" t="s">
        <v>282</v>
      </c>
      <c r="B401" s="1" t="s">
        <v>277</v>
      </c>
      <c r="C401" s="1">
        <v>2021</v>
      </c>
      <c r="D401" s="1" t="s">
        <v>145</v>
      </c>
      <c r="E401" s="1">
        <v>59</v>
      </c>
      <c r="F401" s="10">
        <f>SUM(F397:F400)</f>
        <v>10</v>
      </c>
      <c r="G401" s="10">
        <f t="shared" ref="G401" si="235">SUM(G397:G400)</f>
        <v>2615</v>
      </c>
      <c r="H401" s="10">
        <f t="shared" ref="H401" si="236">SUM(H397:H400)</f>
        <v>1389250</v>
      </c>
      <c r="I401" s="10">
        <f t="shared" ref="I401" si="237">SUM(I397:I400)</f>
        <v>4734000</v>
      </c>
    </row>
    <row r="402" spans="1:9">
      <c r="A402" s="1" t="s">
        <v>237</v>
      </c>
      <c r="B402" s="1" t="s">
        <v>274</v>
      </c>
      <c r="C402" s="1">
        <v>2021</v>
      </c>
      <c r="D402" s="1" t="s">
        <v>141</v>
      </c>
      <c r="E402" s="1">
        <v>55</v>
      </c>
      <c r="F402" s="10">
        <v>0</v>
      </c>
      <c r="G402" s="10">
        <v>0</v>
      </c>
      <c r="H402" s="10">
        <v>213992</v>
      </c>
      <c r="I402" s="10">
        <v>0</v>
      </c>
    </row>
    <row r="403" spans="1:9">
      <c r="A403" s="1" t="s">
        <v>237</v>
      </c>
      <c r="B403" s="1" t="s">
        <v>274</v>
      </c>
      <c r="C403" s="1">
        <v>2021</v>
      </c>
      <c r="D403" s="1" t="s">
        <v>142</v>
      </c>
      <c r="E403" s="1">
        <v>56</v>
      </c>
      <c r="F403" s="10">
        <v>0</v>
      </c>
      <c r="G403" s="10">
        <v>0</v>
      </c>
      <c r="H403" s="10">
        <v>0</v>
      </c>
      <c r="I403" s="10">
        <v>0</v>
      </c>
    </row>
    <row r="404" spans="1:9">
      <c r="A404" s="1" t="s">
        <v>237</v>
      </c>
      <c r="B404" s="1" t="s">
        <v>274</v>
      </c>
      <c r="C404" s="1">
        <v>2021</v>
      </c>
      <c r="D404" s="1" t="s">
        <v>143</v>
      </c>
      <c r="E404" s="1">
        <v>57</v>
      </c>
      <c r="F404" s="10">
        <v>1</v>
      </c>
      <c r="G404" s="10">
        <v>30</v>
      </c>
      <c r="H404" s="10">
        <v>3000000</v>
      </c>
      <c r="I404" s="10">
        <v>0</v>
      </c>
    </row>
    <row r="405" spans="1:9">
      <c r="A405" s="1" t="s">
        <v>237</v>
      </c>
      <c r="B405" s="1" t="s">
        <v>274</v>
      </c>
      <c r="C405" s="1">
        <v>2021</v>
      </c>
      <c r="D405" s="1" t="s">
        <v>144</v>
      </c>
      <c r="E405" s="1">
        <v>58</v>
      </c>
      <c r="F405" s="10">
        <v>0</v>
      </c>
      <c r="G405" s="10">
        <v>0</v>
      </c>
      <c r="H405" s="10">
        <v>0</v>
      </c>
      <c r="I405" s="10">
        <v>0</v>
      </c>
    </row>
    <row r="406" spans="1:9">
      <c r="A406" s="1" t="s">
        <v>237</v>
      </c>
      <c r="B406" s="1" t="s">
        <v>274</v>
      </c>
      <c r="C406" s="1">
        <v>2021</v>
      </c>
      <c r="D406" s="1" t="s">
        <v>145</v>
      </c>
      <c r="E406" s="1">
        <v>59</v>
      </c>
      <c r="F406" s="10">
        <f>SUM(F402:F405)</f>
        <v>1</v>
      </c>
      <c r="G406" s="10">
        <f t="shared" ref="G406" si="238">SUM(G402:G405)</f>
        <v>30</v>
      </c>
      <c r="H406" s="10">
        <f t="shared" ref="H406" si="239">SUM(H402:H405)</f>
        <v>3213992</v>
      </c>
      <c r="I406" s="10">
        <f t="shared" ref="I406" si="240">SUM(I402:I405)</f>
        <v>0</v>
      </c>
    </row>
    <row r="407" spans="1:9">
      <c r="A407" s="1" t="s">
        <v>244</v>
      </c>
      <c r="B407" s="1" t="s">
        <v>294</v>
      </c>
      <c r="C407" s="1">
        <v>2021</v>
      </c>
      <c r="D407" s="1" t="s">
        <v>141</v>
      </c>
      <c r="E407" s="1">
        <v>55</v>
      </c>
      <c r="F407" s="10">
        <v>3</v>
      </c>
      <c r="G407" s="10">
        <v>283</v>
      </c>
      <c r="H407" s="10">
        <v>16713137</v>
      </c>
      <c r="I407" s="10">
        <v>0</v>
      </c>
    </row>
    <row r="408" spans="1:9">
      <c r="A408" s="1" t="s">
        <v>244</v>
      </c>
      <c r="B408" s="1" t="s">
        <v>294</v>
      </c>
      <c r="C408" s="1">
        <v>2021</v>
      </c>
      <c r="D408" s="1" t="s">
        <v>142</v>
      </c>
      <c r="E408" s="1">
        <v>56</v>
      </c>
      <c r="F408" s="10">
        <v>1</v>
      </c>
      <c r="G408" s="10">
        <v>2666</v>
      </c>
      <c r="H408" s="10">
        <v>16502518</v>
      </c>
    </row>
    <row r="409" spans="1:9">
      <c r="A409" s="1" t="s">
        <v>244</v>
      </c>
      <c r="B409" s="1" t="s">
        <v>294</v>
      </c>
      <c r="C409" s="1">
        <v>2021</v>
      </c>
      <c r="D409" s="1" t="s">
        <v>143</v>
      </c>
      <c r="E409" s="1">
        <v>57</v>
      </c>
      <c r="F409" s="10">
        <v>2</v>
      </c>
      <c r="G409" s="10">
        <v>550</v>
      </c>
      <c r="H409" s="10">
        <v>14906304</v>
      </c>
    </row>
    <row r="410" spans="1:9">
      <c r="A410" s="1" t="s">
        <v>244</v>
      </c>
      <c r="B410" s="1" t="s">
        <v>294</v>
      </c>
      <c r="C410" s="1">
        <v>2021</v>
      </c>
      <c r="D410" s="1" t="s">
        <v>144</v>
      </c>
      <c r="E410" s="1">
        <v>58</v>
      </c>
      <c r="F410" s="10">
        <v>14</v>
      </c>
      <c r="G410" s="10">
        <v>2865</v>
      </c>
      <c r="I410" s="10">
        <v>17822778</v>
      </c>
    </row>
    <row r="411" spans="1:9">
      <c r="A411" s="1" t="s">
        <v>244</v>
      </c>
      <c r="B411" s="1" t="s">
        <v>294</v>
      </c>
      <c r="C411" s="1">
        <v>2021</v>
      </c>
      <c r="D411" s="1" t="s">
        <v>145</v>
      </c>
      <c r="E411" s="1">
        <v>59</v>
      </c>
      <c r="F411" s="10">
        <f>SUM(F407:F410)</f>
        <v>20</v>
      </c>
      <c r="G411" s="10">
        <f t="shared" ref="G411" si="241">SUM(G407:G410)</f>
        <v>6364</v>
      </c>
      <c r="H411" s="10">
        <f t="shared" ref="H411" si="242">SUM(H407:H410)</f>
        <v>48121959</v>
      </c>
      <c r="I411" s="10">
        <f t="shared" ref="I411" si="243">SUM(I407:I410)</f>
        <v>17822778</v>
      </c>
    </row>
    <row r="412" spans="1:9">
      <c r="A412" s="1" t="s">
        <v>197</v>
      </c>
      <c r="B412" s="1" t="s">
        <v>295</v>
      </c>
      <c r="C412" s="1">
        <v>2021</v>
      </c>
      <c r="D412" s="1" t="s">
        <v>141</v>
      </c>
      <c r="E412" s="1">
        <v>55</v>
      </c>
      <c r="F412" s="10">
        <v>1</v>
      </c>
      <c r="G412" s="10">
        <v>1067</v>
      </c>
      <c r="H412" s="10">
        <v>1029233</v>
      </c>
      <c r="I412" s="10">
        <v>40858</v>
      </c>
    </row>
    <row r="413" spans="1:9">
      <c r="A413" s="1" t="s">
        <v>197</v>
      </c>
      <c r="B413" s="1" t="s">
        <v>295</v>
      </c>
      <c r="C413" s="1">
        <v>2021</v>
      </c>
      <c r="D413" s="1" t="s">
        <v>142</v>
      </c>
      <c r="E413" s="1">
        <v>56</v>
      </c>
      <c r="F413" s="10">
        <v>1</v>
      </c>
      <c r="G413" s="10">
        <v>300</v>
      </c>
      <c r="H413" s="10">
        <v>3000000</v>
      </c>
      <c r="I413" s="10">
        <v>6600</v>
      </c>
    </row>
    <row r="414" spans="1:9">
      <c r="A414" s="1" t="s">
        <v>197</v>
      </c>
      <c r="B414" s="1" t="s">
        <v>295</v>
      </c>
      <c r="C414" s="1">
        <v>2021</v>
      </c>
      <c r="D414" s="1" t="s">
        <v>143</v>
      </c>
      <c r="E414" s="1">
        <v>57</v>
      </c>
      <c r="F414" s="10">
        <v>5</v>
      </c>
      <c r="G414" s="10">
        <v>1842</v>
      </c>
      <c r="H414" s="10">
        <v>5762279</v>
      </c>
      <c r="I414" s="10">
        <v>134063</v>
      </c>
    </row>
    <row r="415" spans="1:9">
      <c r="A415" s="1" t="s">
        <v>197</v>
      </c>
      <c r="B415" s="1" t="s">
        <v>295</v>
      </c>
      <c r="C415" s="1">
        <v>2021</v>
      </c>
      <c r="D415" s="1" t="s">
        <v>144</v>
      </c>
      <c r="E415" s="1">
        <v>58</v>
      </c>
      <c r="F415" s="10">
        <v>4</v>
      </c>
      <c r="G415" s="10">
        <v>250</v>
      </c>
      <c r="H415" s="10">
        <v>849300</v>
      </c>
      <c r="I415" s="10">
        <v>103620</v>
      </c>
    </row>
    <row r="416" spans="1:9">
      <c r="A416" s="1" t="s">
        <v>197</v>
      </c>
      <c r="B416" s="1" t="s">
        <v>295</v>
      </c>
      <c r="C416" s="1">
        <v>2021</v>
      </c>
      <c r="D416" s="1" t="s">
        <v>145</v>
      </c>
      <c r="E416" s="1">
        <v>59</v>
      </c>
      <c r="F416" s="10">
        <f>SUM(F412:F415)</f>
        <v>11</v>
      </c>
      <c r="G416" s="10">
        <f t="shared" ref="G416" si="244">SUM(G412:G415)</f>
        <v>3459</v>
      </c>
      <c r="H416" s="10">
        <f t="shared" ref="H416" si="245">SUM(H412:H415)</f>
        <v>10640812</v>
      </c>
      <c r="I416" s="10">
        <f t="shared" ref="I416" si="246">SUM(I412:I415)</f>
        <v>285141</v>
      </c>
    </row>
    <row r="417" spans="1:9">
      <c r="A417" s="1" t="s">
        <v>289</v>
      </c>
      <c r="B417" s="1" t="s">
        <v>286</v>
      </c>
      <c r="C417" s="1">
        <v>2021</v>
      </c>
      <c r="D417" s="1" t="s">
        <v>141</v>
      </c>
      <c r="E417" s="1">
        <v>55</v>
      </c>
      <c r="F417" s="10">
        <v>1</v>
      </c>
      <c r="G417" s="10">
        <v>230</v>
      </c>
      <c r="H417" s="10">
        <v>2700000</v>
      </c>
      <c r="I417" s="10">
        <v>0</v>
      </c>
    </row>
    <row r="418" spans="1:9">
      <c r="A418" s="1" t="s">
        <v>289</v>
      </c>
      <c r="B418" s="1" t="s">
        <v>286</v>
      </c>
      <c r="C418" s="1">
        <v>2021</v>
      </c>
      <c r="D418" s="1" t="s">
        <v>142</v>
      </c>
      <c r="E418" s="1">
        <v>56</v>
      </c>
      <c r="F418" s="10">
        <v>1</v>
      </c>
      <c r="G418" s="10">
        <v>120</v>
      </c>
      <c r="H418" s="10">
        <v>2300000</v>
      </c>
      <c r="I418" s="10">
        <v>0</v>
      </c>
    </row>
    <row r="419" spans="1:9">
      <c r="A419" s="1" t="s">
        <v>289</v>
      </c>
      <c r="B419" s="1" t="s">
        <v>286</v>
      </c>
      <c r="C419" s="1">
        <v>2021</v>
      </c>
      <c r="D419" s="1" t="s">
        <v>143</v>
      </c>
      <c r="E419" s="1">
        <v>57</v>
      </c>
      <c r="F419" s="10">
        <v>6</v>
      </c>
      <c r="G419" s="10">
        <v>305</v>
      </c>
      <c r="H419" s="10">
        <v>1837500</v>
      </c>
      <c r="I419" s="10">
        <v>0</v>
      </c>
    </row>
    <row r="420" spans="1:9">
      <c r="A420" s="1" t="s">
        <v>289</v>
      </c>
      <c r="B420" s="1" t="s">
        <v>286</v>
      </c>
      <c r="C420" s="1">
        <v>2021</v>
      </c>
      <c r="D420" s="1" t="s">
        <v>144</v>
      </c>
      <c r="E420" s="1">
        <v>58</v>
      </c>
      <c r="F420" s="10">
        <v>0</v>
      </c>
      <c r="G420" s="10">
        <v>0</v>
      </c>
      <c r="H420" s="10">
        <v>0</v>
      </c>
      <c r="I420" s="10">
        <v>0</v>
      </c>
    </row>
    <row r="421" spans="1:9">
      <c r="A421" s="1" t="s">
        <v>289</v>
      </c>
      <c r="B421" s="1" t="s">
        <v>286</v>
      </c>
      <c r="C421" s="1">
        <v>2021</v>
      </c>
      <c r="D421" s="1" t="s">
        <v>145</v>
      </c>
      <c r="E421" s="1">
        <v>59</v>
      </c>
      <c r="F421" s="10">
        <f>SUM(F417:F420)</f>
        <v>8</v>
      </c>
      <c r="G421" s="10">
        <f t="shared" ref="G421" si="247">SUM(G417:G420)</f>
        <v>655</v>
      </c>
      <c r="H421" s="10">
        <f t="shared" ref="H421" si="248">SUM(H417:H420)</f>
        <v>6837500</v>
      </c>
      <c r="I421" s="10">
        <f t="shared" ref="I421" si="249">SUM(I417:I420)</f>
        <v>0</v>
      </c>
    </row>
    <row r="422" spans="1:9">
      <c r="A422" s="1" t="s">
        <v>206</v>
      </c>
      <c r="B422" s="1" t="s">
        <v>286</v>
      </c>
      <c r="C422" s="1">
        <v>2021</v>
      </c>
      <c r="D422" s="1" t="s">
        <v>141</v>
      </c>
      <c r="E422" s="1">
        <v>55</v>
      </c>
      <c r="F422" s="10">
        <v>7</v>
      </c>
      <c r="G422" s="10">
        <v>26</v>
      </c>
      <c r="I422" s="10">
        <v>120000</v>
      </c>
    </row>
    <row r="423" spans="1:9">
      <c r="A423" s="1" t="s">
        <v>206</v>
      </c>
      <c r="B423" s="1" t="s">
        <v>286</v>
      </c>
      <c r="C423" s="1">
        <v>2021</v>
      </c>
      <c r="D423" s="1" t="s">
        <v>142</v>
      </c>
      <c r="E423" s="1">
        <v>56</v>
      </c>
      <c r="F423" s="10">
        <v>4</v>
      </c>
      <c r="G423" s="10">
        <v>46</v>
      </c>
      <c r="I423" s="10">
        <v>50500</v>
      </c>
    </row>
    <row r="424" spans="1:9">
      <c r="A424" s="1" t="s">
        <v>206</v>
      </c>
      <c r="B424" s="1" t="s">
        <v>286</v>
      </c>
      <c r="C424" s="1">
        <v>2021</v>
      </c>
      <c r="D424" s="1" t="s">
        <v>143</v>
      </c>
      <c r="E424" s="1">
        <v>57</v>
      </c>
      <c r="F424" s="10">
        <v>3</v>
      </c>
      <c r="G424" s="10">
        <v>120</v>
      </c>
    </row>
    <row r="425" spans="1:9">
      <c r="A425" s="1" t="s">
        <v>206</v>
      </c>
      <c r="B425" s="1" t="s">
        <v>286</v>
      </c>
      <c r="C425" s="1">
        <v>2021</v>
      </c>
      <c r="D425" s="1" t="s">
        <v>144</v>
      </c>
      <c r="E425" s="1">
        <v>58</v>
      </c>
    </row>
    <row r="426" spans="1:9">
      <c r="A426" s="1" t="s">
        <v>206</v>
      </c>
      <c r="B426" s="1" t="s">
        <v>286</v>
      </c>
      <c r="C426" s="1">
        <v>2021</v>
      </c>
      <c r="D426" s="1" t="s">
        <v>145</v>
      </c>
      <c r="E426" s="1">
        <v>59</v>
      </c>
      <c r="F426" s="10">
        <f>SUM(F422:F425)</f>
        <v>14</v>
      </c>
      <c r="G426" s="10">
        <f t="shared" ref="G426" si="250">SUM(G422:G425)</f>
        <v>192</v>
      </c>
      <c r="H426" s="10">
        <f t="shared" ref="H426" si="251">SUM(H422:H425)</f>
        <v>0</v>
      </c>
      <c r="I426" s="10">
        <f t="shared" ref="I426" si="252">SUM(I422:I425)</f>
        <v>170500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"/>
  <sheetViews>
    <sheetView workbookViewId="0">
      <selection activeCell="C8" sqref="C8"/>
    </sheetView>
  </sheetViews>
  <sheetFormatPr defaultRowHeight="15"/>
  <cols>
    <col min="1" max="1" width="55.42578125" bestFit="1" customWidth="1"/>
    <col min="2" max="5" width="21.85546875" customWidth="1"/>
  </cols>
  <sheetData>
    <row r="1" spans="1:5">
      <c r="A1" s="7" t="s">
        <v>300</v>
      </c>
      <c r="B1" s="8" t="s">
        <v>43</v>
      </c>
    </row>
    <row r="2" spans="1:5">
      <c r="A2" s="7" t="s">
        <v>301</v>
      </c>
      <c r="B2" s="8" t="s">
        <v>43</v>
      </c>
    </row>
    <row r="4" spans="1:5">
      <c r="A4" s="8"/>
      <c r="B4" s="7" t="s">
        <v>247</v>
      </c>
      <c r="C4" s="8"/>
      <c r="D4" s="8"/>
      <c r="E4" s="8"/>
    </row>
    <row r="5" spans="1:5" ht="105">
      <c r="A5" s="7" t="s">
        <v>35</v>
      </c>
      <c r="B5" s="8" t="s">
        <v>177</v>
      </c>
      <c r="C5" s="8" t="s">
        <v>178</v>
      </c>
      <c r="D5" s="8" t="s">
        <v>179</v>
      </c>
      <c r="E5" s="8" t="s">
        <v>180</v>
      </c>
    </row>
    <row r="6" spans="1:5">
      <c r="A6" s="9" t="s">
        <v>141</v>
      </c>
      <c r="B6" s="13">
        <v>136</v>
      </c>
      <c r="C6" s="13">
        <v>48226</v>
      </c>
      <c r="D6" s="13">
        <v>502031597</v>
      </c>
      <c r="E6" s="13">
        <v>15718165</v>
      </c>
    </row>
    <row r="7" spans="1:5">
      <c r="A7" s="9" t="s">
        <v>142</v>
      </c>
      <c r="B7" s="13">
        <v>121</v>
      </c>
      <c r="C7" s="13">
        <v>26503</v>
      </c>
      <c r="D7" s="13">
        <v>239202016</v>
      </c>
      <c r="E7" s="13">
        <v>6605828</v>
      </c>
    </row>
    <row r="8" spans="1:5" ht="30">
      <c r="A8" s="9" t="s">
        <v>143</v>
      </c>
      <c r="B8" s="13">
        <v>482</v>
      </c>
      <c r="C8" s="13">
        <v>1105455</v>
      </c>
      <c r="D8" s="13">
        <v>385724534.80000001</v>
      </c>
      <c r="E8" s="13">
        <v>20329684</v>
      </c>
    </row>
    <row r="9" spans="1:5" ht="30">
      <c r="A9" s="9" t="s">
        <v>144</v>
      </c>
      <c r="B9" s="13">
        <v>1352</v>
      </c>
      <c r="C9" s="13">
        <v>197849</v>
      </c>
      <c r="D9" s="13">
        <v>27474993</v>
      </c>
      <c r="E9" s="13">
        <v>79150387.5</v>
      </c>
    </row>
    <row r="10" spans="1:5">
      <c r="A10" s="9" t="s">
        <v>145</v>
      </c>
      <c r="B10" s="13">
        <v>2091</v>
      </c>
      <c r="C10" s="13">
        <v>1378033</v>
      </c>
      <c r="D10" s="13">
        <v>1154433140.8</v>
      </c>
      <c r="E10" s="13">
        <v>121804064.5</v>
      </c>
    </row>
    <row r="12" spans="1:5">
      <c r="C12" s="20"/>
    </row>
    <row r="14" spans="1:5">
      <c r="C14" s="19"/>
    </row>
  </sheetData>
  <pageMargins left="0.70866141732283472" right="0.70866141732283472" top="0.74803149606299213" bottom="0.74803149606299213" header="0.31496062992125984" footer="0.31496062992125984"/>
  <pageSetup paperSize="9" scale="91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638"/>
  <sheetViews>
    <sheetView workbookViewId="0">
      <selection activeCell="I27" sqref="I27"/>
    </sheetView>
  </sheetViews>
  <sheetFormatPr defaultRowHeight="15"/>
  <cols>
    <col min="1" max="1" width="40.42578125" bestFit="1" customWidth="1"/>
    <col min="2" max="2" width="40.42578125" customWidth="1"/>
    <col min="3" max="3" width="7.140625" customWidth="1"/>
    <col min="4" max="4" width="5.28515625" customWidth="1"/>
    <col min="5" max="5" width="11.5703125" bestFit="1" customWidth="1"/>
    <col min="6" max="6" width="7.28515625" customWidth="1"/>
    <col min="7" max="7" width="11.42578125" bestFit="1" customWidth="1"/>
    <col min="11" max="11" width="12" bestFit="1" customWidth="1"/>
    <col min="12" max="12" width="11.42578125" bestFit="1" customWidth="1"/>
    <col min="15" max="15" width="10.28515625" bestFit="1" customWidth="1"/>
  </cols>
  <sheetData>
    <row r="1" spans="1:7">
      <c r="A1" s="1" t="s">
        <v>301</v>
      </c>
      <c r="B1" s="1" t="s">
        <v>300</v>
      </c>
      <c r="C1" s="1" t="s">
        <v>273</v>
      </c>
      <c r="D1" s="1" t="s">
        <v>44</v>
      </c>
      <c r="E1" s="1" t="s">
        <v>2</v>
      </c>
      <c r="F1" s="1" t="s">
        <v>45</v>
      </c>
      <c r="G1" s="1" t="s">
        <v>46</v>
      </c>
    </row>
    <row r="2" spans="1:7">
      <c r="A2" s="1" t="s">
        <v>297</v>
      </c>
      <c r="B2" s="1" t="s">
        <v>296</v>
      </c>
      <c r="C2" s="1">
        <v>2021</v>
      </c>
      <c r="D2" s="1" t="s">
        <v>146</v>
      </c>
      <c r="E2" s="1">
        <v>60</v>
      </c>
      <c r="F2" s="1" t="s">
        <v>50</v>
      </c>
      <c r="G2" s="10">
        <v>1</v>
      </c>
    </row>
    <row r="3" spans="1:7">
      <c r="A3" s="1" t="s">
        <v>297</v>
      </c>
      <c r="B3" s="1" t="s">
        <v>296</v>
      </c>
      <c r="C3" s="1">
        <v>2021</v>
      </c>
      <c r="D3" s="1" t="s">
        <v>147</v>
      </c>
      <c r="E3" s="1">
        <v>61</v>
      </c>
      <c r="F3" s="1" t="s">
        <v>50</v>
      </c>
      <c r="G3" s="10">
        <f>SUM(G4:G10)</f>
        <v>192</v>
      </c>
    </row>
    <row r="4" spans="1:7">
      <c r="A4" s="1" t="s">
        <v>297</v>
      </c>
      <c r="B4" s="1" t="s">
        <v>296</v>
      </c>
      <c r="C4" s="1">
        <v>2021</v>
      </c>
      <c r="D4" s="1" t="s">
        <v>148</v>
      </c>
      <c r="E4" s="1">
        <v>62</v>
      </c>
      <c r="F4" s="1" t="s">
        <v>50</v>
      </c>
      <c r="G4" s="10">
        <v>150</v>
      </c>
    </row>
    <row r="5" spans="1:7">
      <c r="A5" s="1" t="s">
        <v>297</v>
      </c>
      <c r="B5" s="1" t="s">
        <v>296</v>
      </c>
      <c r="C5" s="1">
        <v>2021</v>
      </c>
      <c r="D5" s="1" t="s">
        <v>149</v>
      </c>
      <c r="E5" s="1">
        <v>63</v>
      </c>
      <c r="F5" s="1" t="s">
        <v>50</v>
      </c>
      <c r="G5" s="10">
        <v>13</v>
      </c>
    </row>
    <row r="6" spans="1:7">
      <c r="A6" s="1" t="s">
        <v>297</v>
      </c>
      <c r="B6" s="1" t="s">
        <v>296</v>
      </c>
      <c r="C6" s="1">
        <v>2021</v>
      </c>
      <c r="D6" s="1" t="s">
        <v>150</v>
      </c>
      <c r="E6" s="1">
        <v>64</v>
      </c>
      <c r="F6" s="1" t="s">
        <v>50</v>
      </c>
      <c r="G6" s="10">
        <v>9</v>
      </c>
    </row>
    <row r="7" spans="1:7">
      <c r="A7" s="1" t="s">
        <v>297</v>
      </c>
      <c r="B7" s="1" t="s">
        <v>296</v>
      </c>
      <c r="C7" s="1">
        <v>2021</v>
      </c>
      <c r="D7" s="1" t="s">
        <v>151</v>
      </c>
      <c r="E7" s="1">
        <v>65</v>
      </c>
      <c r="F7" s="1" t="s">
        <v>50</v>
      </c>
      <c r="G7" s="10">
        <v>17</v>
      </c>
    </row>
    <row r="8" spans="1:7">
      <c r="A8" s="1" t="s">
        <v>297</v>
      </c>
      <c r="B8" s="1" t="s">
        <v>296</v>
      </c>
      <c r="C8" s="1">
        <v>2021</v>
      </c>
      <c r="D8" s="1" t="s">
        <v>152</v>
      </c>
      <c r="E8" s="1">
        <v>66</v>
      </c>
      <c r="F8" s="1" t="s">
        <v>48</v>
      </c>
      <c r="G8" s="10">
        <v>1</v>
      </c>
    </row>
    <row r="9" spans="1:7">
      <c r="A9" s="1" t="s">
        <v>297</v>
      </c>
      <c r="B9" s="1" t="s">
        <v>296</v>
      </c>
      <c r="C9" s="1">
        <v>2021</v>
      </c>
      <c r="D9" s="1" t="s">
        <v>153</v>
      </c>
      <c r="E9" s="1">
        <v>67</v>
      </c>
      <c r="F9" s="1" t="s">
        <v>48</v>
      </c>
      <c r="G9" s="10">
        <v>1</v>
      </c>
    </row>
    <row r="10" spans="1:7">
      <c r="A10" s="1" t="s">
        <v>297</v>
      </c>
      <c r="B10" s="1" t="s">
        <v>296</v>
      </c>
      <c r="C10" s="1">
        <v>2021</v>
      </c>
      <c r="D10" s="1" t="s">
        <v>154</v>
      </c>
      <c r="E10" s="1">
        <v>68</v>
      </c>
      <c r="F10" s="1" t="s">
        <v>48</v>
      </c>
      <c r="G10" s="10">
        <v>1</v>
      </c>
    </row>
    <row r="11" spans="1:7">
      <c r="A11" s="1" t="s">
        <v>297</v>
      </c>
      <c r="B11" s="1" t="s">
        <v>296</v>
      </c>
      <c r="C11" s="1">
        <v>2021</v>
      </c>
      <c r="D11" s="1" t="s">
        <v>155</v>
      </c>
      <c r="E11" s="1">
        <v>69</v>
      </c>
      <c r="F11" s="1" t="s">
        <v>48</v>
      </c>
      <c r="G11" s="10">
        <f>SUM(G12:G15)</f>
        <v>66100</v>
      </c>
    </row>
    <row r="12" spans="1:7">
      <c r="A12" s="1" t="s">
        <v>297</v>
      </c>
      <c r="B12" s="1" t="s">
        <v>296</v>
      </c>
      <c r="C12" s="1">
        <v>2021</v>
      </c>
      <c r="D12" s="1" t="s">
        <v>156</v>
      </c>
      <c r="E12" s="1">
        <v>70</v>
      </c>
      <c r="F12" s="1" t="s">
        <v>48</v>
      </c>
      <c r="G12" s="10">
        <v>53130</v>
      </c>
    </row>
    <row r="13" spans="1:7">
      <c r="A13" s="1" t="s">
        <v>297</v>
      </c>
      <c r="B13" s="1" t="s">
        <v>296</v>
      </c>
      <c r="C13" s="1">
        <v>2021</v>
      </c>
      <c r="D13" s="1" t="s">
        <v>157</v>
      </c>
      <c r="E13" s="1">
        <v>71</v>
      </c>
      <c r="F13" s="1" t="s">
        <v>48</v>
      </c>
      <c r="G13" s="10">
        <v>7803</v>
      </c>
    </row>
    <row r="14" spans="1:7">
      <c r="A14" s="1" t="s">
        <v>297</v>
      </c>
      <c r="B14" s="1" t="s">
        <v>296</v>
      </c>
      <c r="C14" s="1">
        <v>2021</v>
      </c>
      <c r="D14" s="1" t="s">
        <v>158</v>
      </c>
      <c r="E14" s="1">
        <v>72</v>
      </c>
      <c r="F14" s="1" t="s">
        <v>48</v>
      </c>
      <c r="G14" s="10">
        <v>3589</v>
      </c>
    </row>
    <row r="15" spans="1:7">
      <c r="A15" s="1" t="s">
        <v>297</v>
      </c>
      <c r="B15" s="1" t="s">
        <v>296</v>
      </c>
      <c r="C15" s="1">
        <v>2021</v>
      </c>
      <c r="D15" s="1" t="s">
        <v>159</v>
      </c>
      <c r="E15" s="1">
        <v>73</v>
      </c>
      <c r="F15" s="1" t="s">
        <v>48</v>
      </c>
      <c r="G15" s="10">
        <v>1578</v>
      </c>
    </row>
    <row r="16" spans="1:7">
      <c r="A16" s="1" t="s">
        <v>297</v>
      </c>
      <c r="B16" s="1" t="s">
        <v>296</v>
      </c>
      <c r="C16" s="1">
        <v>2021</v>
      </c>
      <c r="D16" s="1" t="s">
        <v>160</v>
      </c>
      <c r="E16" s="1">
        <v>74</v>
      </c>
      <c r="F16" s="1" t="s">
        <v>48</v>
      </c>
      <c r="G16" s="10">
        <v>11250</v>
      </c>
    </row>
    <row r="17" spans="1:7">
      <c r="A17" s="1" t="s">
        <v>297</v>
      </c>
      <c r="B17" s="1" t="s">
        <v>296</v>
      </c>
      <c r="C17" s="1">
        <v>2021</v>
      </c>
      <c r="D17" s="1" t="s">
        <v>161</v>
      </c>
      <c r="E17" s="1">
        <v>75</v>
      </c>
      <c r="F17" s="1" t="s">
        <v>48</v>
      </c>
      <c r="G17" s="10">
        <v>22587</v>
      </c>
    </row>
    <row r="18" spans="1:7">
      <c r="A18" s="1" t="s">
        <v>297</v>
      </c>
      <c r="B18" s="1" t="s">
        <v>296</v>
      </c>
      <c r="C18" s="1">
        <v>2021</v>
      </c>
      <c r="D18" s="1" t="s">
        <v>162</v>
      </c>
      <c r="E18" s="1">
        <v>76</v>
      </c>
      <c r="F18" s="1" t="s">
        <v>48</v>
      </c>
      <c r="G18" s="10">
        <v>2256</v>
      </c>
    </row>
    <row r="19" spans="1:7">
      <c r="A19" s="1" t="s">
        <v>297</v>
      </c>
      <c r="B19" s="1" t="s">
        <v>296</v>
      </c>
      <c r="C19" s="1">
        <v>2021</v>
      </c>
      <c r="D19" s="1" t="s">
        <v>163</v>
      </c>
      <c r="E19" s="1">
        <v>77</v>
      </c>
      <c r="F19" s="1" t="s">
        <v>48</v>
      </c>
      <c r="G19" s="10">
        <v>4471</v>
      </c>
    </row>
    <row r="20" spans="1:7">
      <c r="A20" s="1" t="s">
        <v>297</v>
      </c>
      <c r="B20" s="1" t="s">
        <v>296</v>
      </c>
      <c r="C20" s="1">
        <v>2021</v>
      </c>
      <c r="D20" s="1" t="s">
        <v>164</v>
      </c>
      <c r="E20" s="1">
        <v>78</v>
      </c>
      <c r="F20" s="1" t="s">
        <v>48</v>
      </c>
      <c r="G20" s="10">
        <v>6344</v>
      </c>
    </row>
    <row r="21" spans="1:7">
      <c r="A21" s="1" t="s">
        <v>297</v>
      </c>
      <c r="B21" s="1" t="s">
        <v>296</v>
      </c>
      <c r="C21" s="1">
        <v>2021</v>
      </c>
      <c r="D21" s="1" t="s">
        <v>165</v>
      </c>
      <c r="E21" s="1">
        <v>79</v>
      </c>
      <c r="F21" s="1" t="s">
        <v>48</v>
      </c>
      <c r="G21" s="10">
        <v>2065</v>
      </c>
    </row>
    <row r="22" spans="1:7">
      <c r="A22" s="1" t="s">
        <v>297</v>
      </c>
      <c r="B22" s="1" t="s">
        <v>296</v>
      </c>
      <c r="C22" s="1">
        <v>2021</v>
      </c>
      <c r="D22" s="1" t="s">
        <v>166</v>
      </c>
      <c r="E22" s="1">
        <v>80</v>
      </c>
      <c r="F22" s="1" t="s">
        <v>48</v>
      </c>
      <c r="G22" s="10">
        <v>3856</v>
      </c>
    </row>
    <row r="23" spans="1:7">
      <c r="A23" s="1" t="s">
        <v>297</v>
      </c>
      <c r="B23" s="1" t="s">
        <v>296</v>
      </c>
      <c r="C23" s="1">
        <v>2021</v>
      </c>
      <c r="D23" s="1" t="s">
        <v>167</v>
      </c>
      <c r="E23" s="1">
        <v>81</v>
      </c>
      <c r="F23" s="1" t="s">
        <v>48</v>
      </c>
      <c r="G23" s="10">
        <v>1240</v>
      </c>
    </row>
    <row r="24" spans="1:7">
      <c r="A24" s="1" t="s">
        <v>297</v>
      </c>
      <c r="B24" s="1" t="s">
        <v>296</v>
      </c>
      <c r="C24" s="1">
        <v>2021</v>
      </c>
      <c r="D24" s="1" t="s">
        <v>168</v>
      </c>
      <c r="E24" s="1">
        <v>82</v>
      </c>
      <c r="F24" s="1" t="s">
        <v>48</v>
      </c>
      <c r="G24" s="10">
        <v>78</v>
      </c>
    </row>
    <row r="25" spans="1:7">
      <c r="A25" s="1" t="s">
        <v>297</v>
      </c>
      <c r="B25" s="1" t="s">
        <v>296</v>
      </c>
      <c r="C25" s="1">
        <v>2021</v>
      </c>
      <c r="D25" s="1" t="s">
        <v>169</v>
      </c>
      <c r="E25" s="1">
        <v>83</v>
      </c>
      <c r="F25" s="1" t="s">
        <v>48</v>
      </c>
      <c r="G25" s="10">
        <v>119</v>
      </c>
    </row>
    <row r="26" spans="1:7">
      <c r="A26" s="1" t="s">
        <v>297</v>
      </c>
      <c r="B26" s="1" t="s">
        <v>296</v>
      </c>
      <c r="C26" s="1">
        <v>2021</v>
      </c>
      <c r="D26" s="1" t="s">
        <v>170</v>
      </c>
      <c r="E26" s="1">
        <v>84</v>
      </c>
      <c r="F26" s="1" t="s">
        <v>48</v>
      </c>
      <c r="G26" s="10">
        <v>254</v>
      </c>
    </row>
    <row r="27" spans="1:7">
      <c r="A27" s="1" t="s">
        <v>297</v>
      </c>
      <c r="B27" s="1" t="s">
        <v>296</v>
      </c>
      <c r="C27" s="1">
        <v>2021</v>
      </c>
      <c r="D27" s="1" t="s">
        <v>171</v>
      </c>
      <c r="E27" s="1">
        <v>85</v>
      </c>
      <c r="F27" s="1" t="s">
        <v>48</v>
      </c>
      <c r="G27" s="10">
        <v>154</v>
      </c>
    </row>
    <row r="28" spans="1:7">
      <c r="A28" s="1" t="s">
        <v>297</v>
      </c>
      <c r="B28" s="1" t="s">
        <v>296</v>
      </c>
      <c r="C28" s="1">
        <v>2021</v>
      </c>
      <c r="D28" s="1" t="s">
        <v>172</v>
      </c>
      <c r="E28" s="1">
        <v>86</v>
      </c>
      <c r="F28" s="1" t="s">
        <v>48</v>
      </c>
      <c r="G28" s="10">
        <v>4650</v>
      </c>
    </row>
    <row r="29" spans="1:7">
      <c r="A29" s="1" t="s">
        <v>297</v>
      </c>
      <c r="B29" s="1" t="s">
        <v>296</v>
      </c>
      <c r="C29" s="1">
        <v>2021</v>
      </c>
      <c r="D29" s="1" t="s">
        <v>173</v>
      </c>
      <c r="E29" s="1">
        <v>87</v>
      </c>
      <c r="F29" s="1" t="s">
        <v>48</v>
      </c>
      <c r="G29" s="10">
        <v>250</v>
      </c>
    </row>
    <row r="30" spans="1:7">
      <c r="A30" s="1" t="s">
        <v>297</v>
      </c>
      <c r="B30" s="1" t="s">
        <v>296</v>
      </c>
      <c r="C30" s="1">
        <v>2021</v>
      </c>
      <c r="D30" s="1" t="s">
        <v>174</v>
      </c>
      <c r="E30" s="1">
        <v>88</v>
      </c>
      <c r="F30" s="1" t="s">
        <v>48</v>
      </c>
      <c r="G30" s="10">
        <v>1578</v>
      </c>
    </row>
    <row r="31" spans="1:7">
      <c r="A31" s="1" t="s">
        <v>297</v>
      </c>
      <c r="B31" s="1" t="s">
        <v>296</v>
      </c>
      <c r="C31" s="1">
        <v>2021</v>
      </c>
      <c r="D31" s="1" t="s">
        <v>175</v>
      </c>
      <c r="E31" s="1">
        <v>89</v>
      </c>
      <c r="F31" s="1" t="s">
        <v>48</v>
      </c>
      <c r="G31" s="10">
        <v>3657</v>
      </c>
    </row>
    <row r="32" spans="1:7">
      <c r="A32" s="1" t="s">
        <v>297</v>
      </c>
      <c r="B32" s="1" t="s">
        <v>296</v>
      </c>
      <c r="C32" s="1">
        <v>2021</v>
      </c>
      <c r="D32" s="1" t="s">
        <v>176</v>
      </c>
      <c r="E32" s="1">
        <v>90</v>
      </c>
      <c r="F32" s="1" t="s">
        <v>48</v>
      </c>
      <c r="G32" s="10">
        <v>1258</v>
      </c>
    </row>
    <row r="33" spans="1:7">
      <c r="A33" s="1" t="s">
        <v>291</v>
      </c>
      <c r="B33" s="1" t="s">
        <v>290</v>
      </c>
      <c r="C33" s="1">
        <v>2021</v>
      </c>
      <c r="D33" s="1" t="s">
        <v>146</v>
      </c>
      <c r="E33" s="1">
        <v>60</v>
      </c>
      <c r="F33" s="1" t="s">
        <v>50</v>
      </c>
      <c r="G33" s="10">
        <v>1</v>
      </c>
    </row>
    <row r="34" spans="1:7">
      <c r="A34" s="1" t="s">
        <v>291</v>
      </c>
      <c r="B34" s="1" t="s">
        <v>290</v>
      </c>
      <c r="C34" s="1">
        <v>2021</v>
      </c>
      <c r="D34" s="1" t="s">
        <v>147</v>
      </c>
      <c r="E34" s="1">
        <v>61</v>
      </c>
      <c r="F34" s="1" t="s">
        <v>50</v>
      </c>
      <c r="G34" s="10">
        <f>SUM(G35:G41)</f>
        <v>194</v>
      </c>
    </row>
    <row r="35" spans="1:7">
      <c r="A35" s="1" t="s">
        <v>291</v>
      </c>
      <c r="B35" s="1" t="s">
        <v>290</v>
      </c>
      <c r="C35" s="1">
        <v>2021</v>
      </c>
      <c r="D35" s="1" t="s">
        <v>148</v>
      </c>
      <c r="E35" s="1">
        <v>62</v>
      </c>
      <c r="F35" s="1" t="s">
        <v>50</v>
      </c>
      <c r="G35" s="10">
        <v>152</v>
      </c>
    </row>
    <row r="36" spans="1:7">
      <c r="A36" s="1" t="s">
        <v>291</v>
      </c>
      <c r="B36" s="1" t="s">
        <v>290</v>
      </c>
      <c r="C36" s="1">
        <v>2021</v>
      </c>
      <c r="D36" s="1" t="s">
        <v>149</v>
      </c>
      <c r="E36" s="1">
        <v>63</v>
      </c>
      <c r="F36" s="1" t="s">
        <v>50</v>
      </c>
      <c r="G36" s="10">
        <v>21</v>
      </c>
    </row>
    <row r="37" spans="1:7">
      <c r="A37" s="1" t="s">
        <v>291</v>
      </c>
      <c r="B37" s="1" t="s">
        <v>290</v>
      </c>
      <c r="C37" s="1">
        <v>2021</v>
      </c>
      <c r="D37" s="1" t="s">
        <v>150</v>
      </c>
      <c r="E37" s="1">
        <v>64</v>
      </c>
      <c r="F37" s="1" t="s">
        <v>50</v>
      </c>
      <c r="G37" s="10">
        <v>12</v>
      </c>
    </row>
    <row r="38" spans="1:7">
      <c r="A38" s="1" t="s">
        <v>291</v>
      </c>
      <c r="B38" s="1" t="s">
        <v>290</v>
      </c>
      <c r="C38" s="1">
        <v>2021</v>
      </c>
      <c r="D38" s="1" t="s">
        <v>151</v>
      </c>
      <c r="E38" s="1">
        <v>65</v>
      </c>
      <c r="F38" s="1" t="s">
        <v>50</v>
      </c>
      <c r="G38" s="10">
        <v>2</v>
      </c>
    </row>
    <row r="39" spans="1:7">
      <c r="A39" s="1" t="s">
        <v>291</v>
      </c>
      <c r="B39" s="1" t="s">
        <v>290</v>
      </c>
      <c r="C39" s="1">
        <v>2021</v>
      </c>
      <c r="D39" s="1" t="s">
        <v>152</v>
      </c>
      <c r="E39" s="1">
        <v>66</v>
      </c>
      <c r="F39" s="1" t="s">
        <v>48</v>
      </c>
      <c r="G39" s="10">
        <v>3</v>
      </c>
    </row>
    <row r="40" spans="1:7">
      <c r="A40" s="1" t="s">
        <v>291</v>
      </c>
      <c r="B40" s="1" t="s">
        <v>290</v>
      </c>
      <c r="C40" s="1">
        <v>2021</v>
      </c>
      <c r="D40" s="1" t="s">
        <v>153</v>
      </c>
      <c r="E40" s="1">
        <v>67</v>
      </c>
      <c r="F40" s="1" t="s">
        <v>48</v>
      </c>
      <c r="G40" s="10">
        <v>3</v>
      </c>
    </row>
    <row r="41" spans="1:7">
      <c r="A41" s="1" t="s">
        <v>291</v>
      </c>
      <c r="B41" s="1" t="s">
        <v>290</v>
      </c>
      <c r="C41" s="1">
        <v>2021</v>
      </c>
      <c r="D41" t="s">
        <v>154</v>
      </c>
      <c r="E41">
        <v>68</v>
      </c>
      <c r="F41" t="s">
        <v>48</v>
      </c>
      <c r="G41" s="10">
        <v>1</v>
      </c>
    </row>
    <row r="42" spans="1:7">
      <c r="A42" s="1" t="s">
        <v>291</v>
      </c>
      <c r="B42" s="1" t="s">
        <v>290</v>
      </c>
      <c r="C42" s="1">
        <v>2021</v>
      </c>
      <c r="D42" t="s">
        <v>155</v>
      </c>
      <c r="E42">
        <v>69</v>
      </c>
      <c r="F42" t="s">
        <v>48</v>
      </c>
      <c r="G42" s="10">
        <f>SUM(G43:G46)</f>
        <v>39549</v>
      </c>
    </row>
    <row r="43" spans="1:7">
      <c r="A43" s="1" t="s">
        <v>291</v>
      </c>
      <c r="B43" s="1" t="s">
        <v>290</v>
      </c>
      <c r="C43" s="1">
        <v>2021</v>
      </c>
      <c r="D43" t="s">
        <v>156</v>
      </c>
      <c r="E43">
        <v>70</v>
      </c>
      <c r="F43" t="s">
        <v>48</v>
      </c>
      <c r="G43" s="10">
        <v>408</v>
      </c>
    </row>
    <row r="44" spans="1:7">
      <c r="A44" s="1" t="s">
        <v>291</v>
      </c>
      <c r="B44" s="1" t="s">
        <v>290</v>
      </c>
      <c r="C44" s="1">
        <v>2021</v>
      </c>
      <c r="D44" t="s">
        <v>157</v>
      </c>
      <c r="E44">
        <v>71</v>
      </c>
      <c r="F44" t="s">
        <v>48</v>
      </c>
      <c r="G44" s="10">
        <v>20800</v>
      </c>
    </row>
    <row r="45" spans="1:7">
      <c r="A45" s="1" t="s">
        <v>291</v>
      </c>
      <c r="B45" s="1" t="s">
        <v>290</v>
      </c>
      <c r="C45" s="1">
        <v>2021</v>
      </c>
      <c r="D45" t="s">
        <v>158</v>
      </c>
      <c r="E45">
        <v>72</v>
      </c>
      <c r="F45" t="s">
        <v>48</v>
      </c>
      <c r="G45" s="10">
        <v>18301</v>
      </c>
    </row>
    <row r="46" spans="1:7">
      <c r="A46" s="1" t="s">
        <v>291</v>
      </c>
      <c r="B46" s="1" t="s">
        <v>290</v>
      </c>
      <c r="C46" s="1">
        <v>2021</v>
      </c>
      <c r="D46" t="s">
        <v>159</v>
      </c>
      <c r="E46">
        <v>73</v>
      </c>
      <c r="F46" t="s">
        <v>48</v>
      </c>
      <c r="G46" s="10">
        <v>40</v>
      </c>
    </row>
    <row r="47" spans="1:7">
      <c r="A47" s="1" t="s">
        <v>291</v>
      </c>
      <c r="B47" s="1" t="s">
        <v>290</v>
      </c>
      <c r="C47" s="1">
        <v>2021</v>
      </c>
      <c r="D47" t="s">
        <v>160</v>
      </c>
      <c r="E47">
        <v>74</v>
      </c>
      <c r="F47" t="s">
        <v>48</v>
      </c>
      <c r="G47" s="10">
        <v>253</v>
      </c>
    </row>
    <row r="48" spans="1:7">
      <c r="A48" s="1" t="s">
        <v>291</v>
      </c>
      <c r="B48" s="1" t="s">
        <v>290</v>
      </c>
      <c r="C48" s="1">
        <v>2021</v>
      </c>
      <c r="D48" t="s">
        <v>161</v>
      </c>
      <c r="E48">
        <v>75</v>
      </c>
      <c r="F48" t="s">
        <v>48</v>
      </c>
      <c r="G48" s="10">
        <v>24</v>
      </c>
    </row>
    <row r="49" spans="1:7">
      <c r="A49" s="1" t="s">
        <v>291</v>
      </c>
      <c r="B49" s="1" t="s">
        <v>290</v>
      </c>
      <c r="C49" s="1">
        <v>2021</v>
      </c>
      <c r="D49" t="s">
        <v>162</v>
      </c>
      <c r="E49">
        <v>76</v>
      </c>
      <c r="F49" t="s">
        <v>48</v>
      </c>
      <c r="G49" s="10">
        <v>3035</v>
      </c>
    </row>
    <row r="50" spans="1:7">
      <c r="A50" s="1" t="s">
        <v>291</v>
      </c>
      <c r="B50" s="1" t="s">
        <v>290</v>
      </c>
      <c r="C50" s="1">
        <v>2021</v>
      </c>
      <c r="D50" t="s">
        <v>163</v>
      </c>
      <c r="E50">
        <v>77</v>
      </c>
      <c r="F50" t="s">
        <v>48</v>
      </c>
      <c r="G50" s="10">
        <v>5211</v>
      </c>
    </row>
    <row r="51" spans="1:7">
      <c r="A51" s="1" t="s">
        <v>291</v>
      </c>
      <c r="B51" s="1" t="s">
        <v>290</v>
      </c>
      <c r="C51" s="1">
        <v>2021</v>
      </c>
      <c r="D51" t="s">
        <v>164</v>
      </c>
      <c r="E51">
        <v>78</v>
      </c>
      <c r="F51" t="s">
        <v>48</v>
      </c>
      <c r="G51" s="10">
        <v>12</v>
      </c>
    </row>
    <row r="52" spans="1:7">
      <c r="A52" s="1" t="s">
        <v>291</v>
      </c>
      <c r="B52" s="1" t="s">
        <v>290</v>
      </c>
      <c r="C52" s="1">
        <v>2021</v>
      </c>
      <c r="D52" t="s">
        <v>165</v>
      </c>
      <c r="E52">
        <v>79</v>
      </c>
      <c r="F52" t="s">
        <v>48</v>
      </c>
      <c r="G52" s="10">
        <v>63</v>
      </c>
    </row>
    <row r="53" spans="1:7">
      <c r="A53" s="1" t="s">
        <v>291</v>
      </c>
      <c r="B53" s="1" t="s">
        <v>290</v>
      </c>
      <c r="C53" s="1">
        <v>2021</v>
      </c>
      <c r="D53" t="s">
        <v>166</v>
      </c>
      <c r="E53">
        <v>80</v>
      </c>
      <c r="F53" t="s">
        <v>48</v>
      </c>
      <c r="G53" s="10">
        <v>380</v>
      </c>
    </row>
    <row r="54" spans="1:7">
      <c r="A54" s="1" t="s">
        <v>291</v>
      </c>
      <c r="B54" s="1" t="s">
        <v>290</v>
      </c>
      <c r="C54" s="1">
        <v>2021</v>
      </c>
      <c r="D54" t="s">
        <v>167</v>
      </c>
      <c r="E54">
        <v>81</v>
      </c>
      <c r="F54" t="s">
        <v>48</v>
      </c>
      <c r="G54" s="10">
        <v>2134</v>
      </c>
    </row>
    <row r="55" spans="1:7">
      <c r="A55" s="1" t="s">
        <v>291</v>
      </c>
      <c r="B55" s="1" t="s">
        <v>290</v>
      </c>
      <c r="C55" s="1">
        <v>2021</v>
      </c>
      <c r="D55" t="s">
        <v>168</v>
      </c>
      <c r="E55">
        <v>82</v>
      </c>
      <c r="F55" t="s">
        <v>48</v>
      </c>
      <c r="G55" s="10">
        <v>743</v>
      </c>
    </row>
    <row r="56" spans="1:7">
      <c r="A56" s="1" t="s">
        <v>291</v>
      </c>
      <c r="B56" s="1" t="s">
        <v>290</v>
      </c>
      <c r="C56" s="1">
        <v>2021</v>
      </c>
      <c r="D56" t="s">
        <v>169</v>
      </c>
      <c r="E56">
        <v>83</v>
      </c>
      <c r="F56" t="s">
        <v>48</v>
      </c>
      <c r="G56" s="10">
        <v>30</v>
      </c>
    </row>
    <row r="57" spans="1:7">
      <c r="A57" s="1" t="s">
        <v>291</v>
      </c>
      <c r="B57" s="1" t="s">
        <v>290</v>
      </c>
      <c r="C57" s="1">
        <v>2021</v>
      </c>
      <c r="D57" t="s">
        <v>170</v>
      </c>
      <c r="E57">
        <v>84</v>
      </c>
      <c r="F57" t="s">
        <v>48</v>
      </c>
      <c r="G57" s="10">
        <v>30</v>
      </c>
    </row>
    <row r="58" spans="1:7">
      <c r="A58" s="1" t="s">
        <v>291</v>
      </c>
      <c r="B58" s="1" t="s">
        <v>290</v>
      </c>
      <c r="C58" s="1">
        <v>2021</v>
      </c>
      <c r="D58" t="s">
        <v>171</v>
      </c>
      <c r="E58">
        <v>85</v>
      </c>
      <c r="F58" t="s">
        <v>48</v>
      </c>
      <c r="G58" s="10">
        <v>27</v>
      </c>
    </row>
    <row r="59" spans="1:7">
      <c r="A59" s="1" t="s">
        <v>291</v>
      </c>
      <c r="B59" s="1" t="s">
        <v>290</v>
      </c>
      <c r="C59" s="1">
        <v>2021</v>
      </c>
      <c r="D59" t="s">
        <v>172</v>
      </c>
      <c r="E59">
        <v>86</v>
      </c>
      <c r="F59" t="s">
        <v>48</v>
      </c>
      <c r="G59" s="10">
        <v>26413</v>
      </c>
    </row>
    <row r="60" spans="1:7">
      <c r="A60" s="1" t="s">
        <v>291</v>
      </c>
      <c r="B60" s="1" t="s">
        <v>290</v>
      </c>
      <c r="C60" s="1">
        <v>2021</v>
      </c>
      <c r="D60" t="s">
        <v>173</v>
      </c>
      <c r="E60">
        <v>87</v>
      </c>
      <c r="F60" t="s">
        <v>48</v>
      </c>
      <c r="G60" s="10">
        <v>30</v>
      </c>
    </row>
    <row r="61" spans="1:7">
      <c r="A61" s="1" t="s">
        <v>291</v>
      </c>
      <c r="B61" s="1" t="s">
        <v>290</v>
      </c>
      <c r="C61" s="1">
        <v>2021</v>
      </c>
      <c r="D61" t="s">
        <v>174</v>
      </c>
      <c r="E61">
        <v>88</v>
      </c>
      <c r="F61" t="s">
        <v>48</v>
      </c>
      <c r="G61" s="10">
        <v>40</v>
      </c>
    </row>
    <row r="62" spans="1:7">
      <c r="A62" s="1" t="s">
        <v>291</v>
      </c>
      <c r="B62" s="1" t="s">
        <v>290</v>
      </c>
      <c r="C62" s="1">
        <v>2021</v>
      </c>
      <c r="D62" t="s">
        <v>175</v>
      </c>
      <c r="E62">
        <v>89</v>
      </c>
      <c r="F62" t="s">
        <v>48</v>
      </c>
      <c r="G62" s="10">
        <v>1000</v>
      </c>
    </row>
    <row r="63" spans="1:7">
      <c r="A63" s="1" t="s">
        <v>291</v>
      </c>
      <c r="B63" s="1" t="s">
        <v>290</v>
      </c>
      <c r="C63" s="1">
        <v>2021</v>
      </c>
      <c r="D63" t="s">
        <v>176</v>
      </c>
      <c r="E63">
        <v>90</v>
      </c>
      <c r="F63" t="s">
        <v>48</v>
      </c>
      <c r="G63" s="10">
        <v>124</v>
      </c>
    </row>
    <row r="64" spans="1:7">
      <c r="A64" s="1" t="s">
        <v>224</v>
      </c>
      <c r="B64" s="1" t="s">
        <v>290</v>
      </c>
      <c r="C64" s="1">
        <v>2021</v>
      </c>
      <c r="D64" t="s">
        <v>146</v>
      </c>
      <c r="E64">
        <v>60</v>
      </c>
      <c r="F64" t="s">
        <v>50</v>
      </c>
      <c r="G64" s="10">
        <v>2</v>
      </c>
    </row>
    <row r="65" spans="1:7">
      <c r="A65" s="1" t="s">
        <v>224</v>
      </c>
      <c r="B65" s="1" t="s">
        <v>290</v>
      </c>
      <c r="C65" s="1">
        <v>2021</v>
      </c>
      <c r="D65" t="s">
        <v>147</v>
      </c>
      <c r="E65">
        <v>61</v>
      </c>
      <c r="F65" t="s">
        <v>50</v>
      </c>
      <c r="G65" s="10">
        <f>SUM(G66:G72)</f>
        <v>1572</v>
      </c>
    </row>
    <row r="66" spans="1:7">
      <c r="A66" s="1" t="s">
        <v>224</v>
      </c>
      <c r="B66" s="1" t="s">
        <v>290</v>
      </c>
      <c r="C66" s="1">
        <v>2021</v>
      </c>
      <c r="D66" t="s">
        <v>148</v>
      </c>
      <c r="E66">
        <v>62</v>
      </c>
      <c r="F66" t="s">
        <v>50</v>
      </c>
      <c r="G66" s="10">
        <v>19</v>
      </c>
    </row>
    <row r="67" spans="1:7">
      <c r="A67" s="1" t="s">
        <v>224</v>
      </c>
      <c r="B67" s="1" t="s">
        <v>290</v>
      </c>
      <c r="C67" s="1">
        <v>2021</v>
      </c>
      <c r="D67" t="s">
        <v>149</v>
      </c>
      <c r="E67">
        <v>63</v>
      </c>
      <c r="F67" t="s">
        <v>50</v>
      </c>
      <c r="G67" s="10">
        <v>72</v>
      </c>
    </row>
    <row r="68" spans="1:7">
      <c r="A68" s="1" t="s">
        <v>224</v>
      </c>
      <c r="B68" s="1" t="s">
        <v>290</v>
      </c>
      <c r="C68" s="1">
        <v>2021</v>
      </c>
      <c r="D68" t="s">
        <v>150</v>
      </c>
      <c r="E68">
        <v>64</v>
      </c>
      <c r="F68" t="s">
        <v>50</v>
      </c>
      <c r="G68" s="10">
        <v>124</v>
      </c>
    </row>
    <row r="69" spans="1:7">
      <c r="A69" s="1" t="s">
        <v>224</v>
      </c>
      <c r="B69" s="1" t="s">
        <v>290</v>
      </c>
      <c r="C69" s="1">
        <v>2021</v>
      </c>
      <c r="D69" t="s">
        <v>151</v>
      </c>
      <c r="E69">
        <v>65</v>
      </c>
      <c r="F69" t="s">
        <v>50</v>
      </c>
      <c r="G69" s="10">
        <v>1343</v>
      </c>
    </row>
    <row r="70" spans="1:7">
      <c r="A70" s="1" t="s">
        <v>224</v>
      </c>
      <c r="B70" s="1" t="s">
        <v>290</v>
      </c>
      <c r="C70" s="1">
        <v>2021</v>
      </c>
      <c r="D70" t="s">
        <v>152</v>
      </c>
      <c r="E70">
        <v>66</v>
      </c>
      <c r="F70" t="s">
        <v>48</v>
      </c>
      <c r="G70" s="10">
        <v>12</v>
      </c>
    </row>
    <row r="71" spans="1:7">
      <c r="A71" s="1" t="s">
        <v>224</v>
      </c>
      <c r="B71" s="1" t="s">
        <v>290</v>
      </c>
      <c r="C71" s="1">
        <v>2021</v>
      </c>
      <c r="D71" t="s">
        <v>153</v>
      </c>
      <c r="E71">
        <v>67</v>
      </c>
      <c r="F71" t="s">
        <v>48</v>
      </c>
      <c r="G71" s="10">
        <v>2</v>
      </c>
    </row>
    <row r="72" spans="1:7">
      <c r="A72" s="1" t="s">
        <v>224</v>
      </c>
      <c r="B72" s="1" t="s">
        <v>290</v>
      </c>
      <c r="C72" s="1">
        <v>2021</v>
      </c>
      <c r="D72" t="s">
        <v>154</v>
      </c>
      <c r="E72">
        <v>68</v>
      </c>
      <c r="F72" t="s">
        <v>48</v>
      </c>
      <c r="G72" s="10">
        <v>0</v>
      </c>
    </row>
    <row r="73" spans="1:7">
      <c r="A73" s="1" t="s">
        <v>224</v>
      </c>
      <c r="B73" s="1" t="s">
        <v>290</v>
      </c>
      <c r="C73" s="1">
        <v>2021</v>
      </c>
      <c r="D73" t="s">
        <v>155</v>
      </c>
      <c r="E73">
        <v>69</v>
      </c>
      <c r="F73" t="s">
        <v>48</v>
      </c>
      <c r="G73" s="10">
        <f>SUM(G74:G77)</f>
        <v>158184</v>
      </c>
    </row>
    <row r="74" spans="1:7">
      <c r="A74" s="1" t="s">
        <v>224</v>
      </c>
      <c r="B74" s="1" t="s">
        <v>290</v>
      </c>
      <c r="C74" s="1">
        <v>2021</v>
      </c>
      <c r="D74" t="s">
        <v>156</v>
      </c>
      <c r="E74">
        <v>70</v>
      </c>
      <c r="F74" t="s">
        <v>48</v>
      </c>
      <c r="G74" s="10">
        <v>41467</v>
      </c>
    </row>
    <row r="75" spans="1:7">
      <c r="A75" s="1" t="s">
        <v>224</v>
      </c>
      <c r="B75" s="1" t="s">
        <v>290</v>
      </c>
      <c r="C75" s="1">
        <v>2021</v>
      </c>
      <c r="D75" t="s">
        <v>157</v>
      </c>
      <c r="E75">
        <v>71</v>
      </c>
      <c r="F75" t="s">
        <v>48</v>
      </c>
      <c r="G75" s="10">
        <v>92522</v>
      </c>
    </row>
    <row r="76" spans="1:7">
      <c r="A76" s="1" t="s">
        <v>224</v>
      </c>
      <c r="B76" s="1" t="s">
        <v>290</v>
      </c>
      <c r="C76" s="1">
        <v>2021</v>
      </c>
      <c r="D76" t="s">
        <v>158</v>
      </c>
      <c r="E76">
        <v>72</v>
      </c>
      <c r="F76" t="s">
        <v>48</v>
      </c>
      <c r="G76" s="10">
        <v>16787</v>
      </c>
    </row>
    <row r="77" spans="1:7">
      <c r="A77" s="1" t="s">
        <v>224</v>
      </c>
      <c r="B77" s="1" t="s">
        <v>290</v>
      </c>
      <c r="C77" s="1">
        <v>2021</v>
      </c>
      <c r="D77" t="s">
        <v>159</v>
      </c>
      <c r="E77">
        <v>73</v>
      </c>
      <c r="F77" t="s">
        <v>48</v>
      </c>
      <c r="G77" s="10">
        <v>7408</v>
      </c>
    </row>
    <row r="78" spans="1:7">
      <c r="A78" s="1" t="s">
        <v>224</v>
      </c>
      <c r="B78" s="1" t="s">
        <v>290</v>
      </c>
      <c r="C78" s="1">
        <v>2021</v>
      </c>
      <c r="D78" t="s">
        <v>160</v>
      </c>
      <c r="E78">
        <v>74</v>
      </c>
      <c r="F78" t="s">
        <v>48</v>
      </c>
      <c r="G78" s="10">
        <v>19788</v>
      </c>
    </row>
    <row r="79" spans="1:7">
      <c r="A79" s="1" t="s">
        <v>224</v>
      </c>
      <c r="B79" s="1" t="s">
        <v>290</v>
      </c>
      <c r="C79" s="1">
        <v>2021</v>
      </c>
      <c r="D79" t="s">
        <v>161</v>
      </c>
      <c r="E79">
        <v>75</v>
      </c>
      <c r="F79" t="s">
        <v>48</v>
      </c>
      <c r="G79" s="10">
        <v>3725</v>
      </c>
    </row>
    <row r="80" spans="1:7">
      <c r="A80" s="1" t="s">
        <v>224</v>
      </c>
      <c r="B80" s="1" t="s">
        <v>290</v>
      </c>
      <c r="C80" s="1">
        <v>2021</v>
      </c>
      <c r="D80" t="s">
        <v>162</v>
      </c>
      <c r="E80">
        <v>76</v>
      </c>
      <c r="F80" t="s">
        <v>48</v>
      </c>
      <c r="G80" s="10">
        <v>4280</v>
      </c>
    </row>
    <row r="81" spans="1:7">
      <c r="A81" s="1" t="s">
        <v>224</v>
      </c>
      <c r="B81" s="1" t="s">
        <v>290</v>
      </c>
      <c r="C81" s="1">
        <v>2021</v>
      </c>
      <c r="D81" t="s">
        <v>163</v>
      </c>
      <c r="E81">
        <v>77</v>
      </c>
      <c r="F81" t="s">
        <v>48</v>
      </c>
      <c r="G81" s="10">
        <v>28613</v>
      </c>
    </row>
    <row r="82" spans="1:7">
      <c r="A82" s="1" t="s">
        <v>224</v>
      </c>
      <c r="B82" s="1" t="s">
        <v>290</v>
      </c>
      <c r="C82" s="1">
        <v>2021</v>
      </c>
      <c r="D82" t="s">
        <v>164</v>
      </c>
      <c r="E82">
        <v>78</v>
      </c>
      <c r="F82" t="s">
        <v>48</v>
      </c>
      <c r="G82" s="10">
        <v>2712</v>
      </c>
    </row>
    <row r="83" spans="1:7">
      <c r="A83" s="1" t="s">
        <v>224</v>
      </c>
      <c r="B83" s="1" t="s">
        <v>290</v>
      </c>
      <c r="C83" s="1">
        <v>2021</v>
      </c>
      <c r="D83" t="s">
        <v>165</v>
      </c>
      <c r="E83">
        <v>79</v>
      </c>
      <c r="F83" t="s">
        <v>48</v>
      </c>
      <c r="G83" s="10">
        <v>2432</v>
      </c>
    </row>
    <row r="84" spans="1:7">
      <c r="A84" s="1" t="s">
        <v>224</v>
      </c>
      <c r="B84" s="1" t="s">
        <v>290</v>
      </c>
      <c r="C84" s="1">
        <v>2021</v>
      </c>
      <c r="D84" t="s">
        <v>166</v>
      </c>
      <c r="E84">
        <v>80</v>
      </c>
      <c r="F84" t="s">
        <v>48</v>
      </c>
      <c r="G84" s="10">
        <v>1980</v>
      </c>
    </row>
    <row r="85" spans="1:7">
      <c r="A85" s="1" t="s">
        <v>224</v>
      </c>
      <c r="B85" s="1" t="s">
        <v>290</v>
      </c>
      <c r="C85" s="1">
        <v>2021</v>
      </c>
      <c r="D85" t="s">
        <v>167</v>
      </c>
      <c r="E85">
        <v>81</v>
      </c>
      <c r="F85" t="s">
        <v>48</v>
      </c>
      <c r="G85" s="10">
        <v>807</v>
      </c>
    </row>
    <row r="86" spans="1:7">
      <c r="A86" s="1" t="s">
        <v>224</v>
      </c>
      <c r="B86" s="1" t="s">
        <v>290</v>
      </c>
      <c r="C86" s="1">
        <v>2021</v>
      </c>
      <c r="D86" t="s">
        <v>168</v>
      </c>
      <c r="E86">
        <v>82</v>
      </c>
      <c r="F86" t="s">
        <v>48</v>
      </c>
      <c r="G86" s="10">
        <v>977</v>
      </c>
    </row>
    <row r="87" spans="1:7">
      <c r="A87" s="1" t="s">
        <v>224</v>
      </c>
      <c r="B87" s="1" t="s">
        <v>290</v>
      </c>
      <c r="C87" s="1">
        <v>2021</v>
      </c>
      <c r="D87" t="s">
        <v>169</v>
      </c>
      <c r="E87">
        <v>83</v>
      </c>
      <c r="F87" t="s">
        <v>48</v>
      </c>
      <c r="G87" s="10">
        <v>711</v>
      </c>
    </row>
    <row r="88" spans="1:7">
      <c r="A88" s="1" t="s">
        <v>224</v>
      </c>
      <c r="B88" s="1" t="s">
        <v>290</v>
      </c>
      <c r="C88" s="1">
        <v>2021</v>
      </c>
      <c r="D88" t="s">
        <v>170</v>
      </c>
      <c r="E88">
        <v>84</v>
      </c>
      <c r="F88" t="s">
        <v>48</v>
      </c>
      <c r="G88" s="10">
        <v>1035</v>
      </c>
    </row>
    <row r="89" spans="1:7">
      <c r="A89" s="1" t="s">
        <v>224</v>
      </c>
      <c r="B89" s="1" t="s">
        <v>290</v>
      </c>
      <c r="C89" s="1">
        <v>2021</v>
      </c>
      <c r="D89" t="s">
        <v>171</v>
      </c>
      <c r="E89">
        <v>85</v>
      </c>
      <c r="F89" t="s">
        <v>48</v>
      </c>
      <c r="G89" s="10">
        <v>312</v>
      </c>
    </row>
    <row r="90" spans="1:7">
      <c r="A90" s="1" t="s">
        <v>224</v>
      </c>
      <c r="B90" s="1" t="s">
        <v>290</v>
      </c>
      <c r="C90" s="1">
        <v>2021</v>
      </c>
      <c r="D90" t="s">
        <v>172</v>
      </c>
      <c r="E90">
        <v>86</v>
      </c>
      <c r="F90" t="s">
        <v>48</v>
      </c>
      <c r="G90" s="10">
        <v>82020</v>
      </c>
    </row>
    <row r="91" spans="1:7">
      <c r="A91" s="1" t="s">
        <v>224</v>
      </c>
      <c r="B91" s="1" t="s">
        <v>290</v>
      </c>
      <c r="C91" s="1">
        <v>2021</v>
      </c>
      <c r="D91" t="s">
        <v>173</v>
      </c>
      <c r="E91">
        <v>87</v>
      </c>
      <c r="F91" t="s">
        <v>48</v>
      </c>
      <c r="G91" s="10">
        <v>4878</v>
      </c>
    </row>
    <row r="92" spans="1:7">
      <c r="A92" s="1" t="s">
        <v>224</v>
      </c>
      <c r="B92" s="1" t="s">
        <v>290</v>
      </c>
      <c r="C92" s="1">
        <v>2021</v>
      </c>
      <c r="D92" t="s">
        <v>174</v>
      </c>
      <c r="E92">
        <v>88</v>
      </c>
      <c r="F92" t="s">
        <v>48</v>
      </c>
      <c r="G92" s="10">
        <v>2200</v>
      </c>
    </row>
    <row r="93" spans="1:7">
      <c r="A93" s="1" t="s">
        <v>224</v>
      </c>
      <c r="B93" s="1" t="s">
        <v>290</v>
      </c>
      <c r="C93" s="1">
        <v>2021</v>
      </c>
      <c r="D93" t="s">
        <v>175</v>
      </c>
      <c r="E93">
        <v>89</v>
      </c>
      <c r="F93" t="s">
        <v>48</v>
      </c>
      <c r="G93" s="10">
        <v>925</v>
      </c>
    </row>
    <row r="94" spans="1:7">
      <c r="A94" s="1" t="s">
        <v>224</v>
      </c>
      <c r="B94" s="1" t="s">
        <v>290</v>
      </c>
      <c r="C94" s="1">
        <v>2021</v>
      </c>
      <c r="D94" t="s">
        <v>176</v>
      </c>
      <c r="E94">
        <v>90</v>
      </c>
      <c r="F94" t="s">
        <v>48</v>
      </c>
      <c r="G94" s="10">
        <v>789</v>
      </c>
    </row>
    <row r="95" spans="1:7">
      <c r="A95" s="1" t="s">
        <v>233</v>
      </c>
      <c r="B95" s="1" t="s">
        <v>274</v>
      </c>
      <c r="C95" s="1">
        <v>2021</v>
      </c>
      <c r="D95" t="s">
        <v>146</v>
      </c>
      <c r="E95">
        <v>60</v>
      </c>
      <c r="F95" t="s">
        <v>50</v>
      </c>
      <c r="G95" s="10">
        <v>3</v>
      </c>
    </row>
    <row r="96" spans="1:7">
      <c r="A96" s="1" t="s">
        <v>233</v>
      </c>
      <c r="B96" s="1" t="s">
        <v>274</v>
      </c>
      <c r="C96" s="1">
        <v>2021</v>
      </c>
      <c r="D96" t="s">
        <v>147</v>
      </c>
      <c r="E96">
        <v>61</v>
      </c>
      <c r="F96" t="s">
        <v>50</v>
      </c>
      <c r="G96" s="10">
        <f>SUM(G97:G103)</f>
        <v>530</v>
      </c>
    </row>
    <row r="97" spans="1:7">
      <c r="A97" s="1" t="s">
        <v>233</v>
      </c>
      <c r="B97" s="1" t="s">
        <v>274</v>
      </c>
      <c r="C97" s="1">
        <v>2021</v>
      </c>
      <c r="D97" t="s">
        <v>148</v>
      </c>
      <c r="E97">
        <v>62</v>
      </c>
      <c r="F97" t="s">
        <v>50</v>
      </c>
      <c r="G97" s="10">
        <v>317</v>
      </c>
    </row>
    <row r="98" spans="1:7">
      <c r="A98" s="1" t="s">
        <v>233</v>
      </c>
      <c r="B98" s="1" t="s">
        <v>274</v>
      </c>
      <c r="C98" s="1">
        <v>2021</v>
      </c>
      <c r="D98" t="s">
        <v>149</v>
      </c>
      <c r="E98">
        <v>63</v>
      </c>
      <c r="F98" t="s">
        <v>50</v>
      </c>
      <c r="G98" s="10">
        <v>39</v>
      </c>
    </row>
    <row r="99" spans="1:7">
      <c r="A99" s="1" t="s">
        <v>233</v>
      </c>
      <c r="B99" s="1" t="s">
        <v>274</v>
      </c>
      <c r="C99" s="1">
        <v>2021</v>
      </c>
      <c r="D99" t="s">
        <v>150</v>
      </c>
      <c r="E99">
        <v>64</v>
      </c>
      <c r="F99" t="s">
        <v>50</v>
      </c>
      <c r="G99" s="10">
        <v>13</v>
      </c>
    </row>
    <row r="100" spans="1:7">
      <c r="A100" s="1" t="s">
        <v>233</v>
      </c>
      <c r="B100" s="1" t="s">
        <v>274</v>
      </c>
      <c r="C100" s="1">
        <v>2021</v>
      </c>
      <c r="D100" t="s">
        <v>151</v>
      </c>
      <c r="E100">
        <v>65</v>
      </c>
      <c r="F100" t="s">
        <v>50</v>
      </c>
      <c r="G100" s="10">
        <v>103</v>
      </c>
    </row>
    <row r="101" spans="1:7">
      <c r="A101" s="1" t="s">
        <v>233</v>
      </c>
      <c r="B101" s="1" t="s">
        <v>274</v>
      </c>
      <c r="C101" s="1">
        <v>2021</v>
      </c>
      <c r="D101" t="s">
        <v>152</v>
      </c>
      <c r="E101">
        <v>66</v>
      </c>
      <c r="F101" t="s">
        <v>48</v>
      </c>
      <c r="G101" s="10">
        <v>49</v>
      </c>
    </row>
    <row r="102" spans="1:7">
      <c r="A102" s="1" t="s">
        <v>233</v>
      </c>
      <c r="B102" s="1" t="s">
        <v>274</v>
      </c>
      <c r="C102" s="1">
        <v>2021</v>
      </c>
      <c r="D102" t="s">
        <v>153</v>
      </c>
      <c r="E102">
        <v>67</v>
      </c>
      <c r="F102" t="s">
        <v>48</v>
      </c>
      <c r="G102" s="10">
        <v>5</v>
      </c>
    </row>
    <row r="103" spans="1:7">
      <c r="A103" s="1" t="s">
        <v>233</v>
      </c>
      <c r="B103" s="1" t="s">
        <v>274</v>
      </c>
      <c r="C103" s="1">
        <v>2021</v>
      </c>
      <c r="D103" t="s">
        <v>154</v>
      </c>
      <c r="E103">
        <v>68</v>
      </c>
      <c r="F103" t="s">
        <v>48</v>
      </c>
      <c r="G103" s="10">
        <v>4</v>
      </c>
    </row>
    <row r="104" spans="1:7">
      <c r="A104" s="1" t="s">
        <v>233</v>
      </c>
      <c r="B104" s="1" t="s">
        <v>274</v>
      </c>
      <c r="C104" s="1">
        <v>2021</v>
      </c>
      <c r="D104" t="s">
        <v>155</v>
      </c>
      <c r="E104">
        <v>69</v>
      </c>
      <c r="F104" t="s">
        <v>48</v>
      </c>
      <c r="G104" s="10">
        <f>SUM(G105:G108)</f>
        <v>48086</v>
      </c>
    </row>
    <row r="105" spans="1:7">
      <c r="A105" s="1" t="s">
        <v>233</v>
      </c>
      <c r="B105" s="1" t="s">
        <v>274</v>
      </c>
      <c r="C105" s="1">
        <v>2021</v>
      </c>
      <c r="D105" t="s">
        <v>156</v>
      </c>
      <c r="E105">
        <v>70</v>
      </c>
      <c r="F105" t="s">
        <v>48</v>
      </c>
      <c r="G105" s="10">
        <v>14849</v>
      </c>
    </row>
    <row r="106" spans="1:7">
      <c r="A106" s="1" t="s">
        <v>233</v>
      </c>
      <c r="B106" s="1" t="s">
        <v>274</v>
      </c>
      <c r="C106" s="1">
        <v>2021</v>
      </c>
      <c r="D106" t="s">
        <v>157</v>
      </c>
      <c r="E106">
        <v>71</v>
      </c>
      <c r="F106" t="s">
        <v>48</v>
      </c>
      <c r="G106" s="10">
        <v>27158</v>
      </c>
    </row>
    <row r="107" spans="1:7">
      <c r="A107" s="1" t="s">
        <v>233</v>
      </c>
      <c r="B107" s="1" t="s">
        <v>274</v>
      </c>
      <c r="C107" s="1">
        <v>2021</v>
      </c>
      <c r="D107" t="s">
        <v>158</v>
      </c>
      <c r="E107">
        <v>72</v>
      </c>
      <c r="F107" t="s">
        <v>48</v>
      </c>
      <c r="G107" s="10">
        <v>4461</v>
      </c>
    </row>
    <row r="108" spans="1:7">
      <c r="A108" s="1" t="s">
        <v>233</v>
      </c>
      <c r="B108" s="1" t="s">
        <v>274</v>
      </c>
      <c r="C108" s="1">
        <v>2021</v>
      </c>
      <c r="D108" t="s">
        <v>159</v>
      </c>
      <c r="E108">
        <v>73</v>
      </c>
      <c r="F108" t="s">
        <v>48</v>
      </c>
      <c r="G108" s="10">
        <v>1618</v>
      </c>
    </row>
    <row r="109" spans="1:7">
      <c r="A109" s="1" t="s">
        <v>233</v>
      </c>
      <c r="B109" s="1" t="s">
        <v>274</v>
      </c>
      <c r="C109" s="1">
        <v>2021</v>
      </c>
      <c r="D109" t="s">
        <v>160</v>
      </c>
      <c r="E109">
        <v>74</v>
      </c>
      <c r="F109" t="s">
        <v>48</v>
      </c>
      <c r="G109" s="10">
        <v>24718</v>
      </c>
    </row>
    <row r="110" spans="1:7">
      <c r="A110" s="1" t="s">
        <v>233</v>
      </c>
      <c r="B110" s="1" t="s">
        <v>274</v>
      </c>
      <c r="C110" s="1">
        <v>2021</v>
      </c>
      <c r="D110" t="s">
        <v>161</v>
      </c>
      <c r="E110">
        <v>75</v>
      </c>
      <c r="F110" t="s">
        <v>48</v>
      </c>
      <c r="G110" s="10">
        <v>12491</v>
      </c>
    </row>
    <row r="111" spans="1:7">
      <c r="A111" s="1" t="s">
        <v>233</v>
      </c>
      <c r="B111" s="1" t="s">
        <v>274</v>
      </c>
      <c r="C111" s="1">
        <v>2021</v>
      </c>
      <c r="D111" t="s">
        <v>162</v>
      </c>
      <c r="E111">
        <v>76</v>
      </c>
      <c r="F111" t="s">
        <v>48</v>
      </c>
      <c r="G111" s="10">
        <v>1342</v>
      </c>
    </row>
    <row r="112" spans="1:7">
      <c r="A112" s="1" t="s">
        <v>233</v>
      </c>
      <c r="B112" s="1" t="s">
        <v>274</v>
      </c>
      <c r="C112" s="1">
        <v>2021</v>
      </c>
      <c r="D112" t="s">
        <v>163</v>
      </c>
      <c r="E112">
        <v>77</v>
      </c>
      <c r="F112" t="s">
        <v>48</v>
      </c>
      <c r="G112" s="10">
        <v>12008</v>
      </c>
    </row>
    <row r="113" spans="1:7">
      <c r="A113" s="1" t="s">
        <v>233</v>
      </c>
      <c r="B113" s="1" t="s">
        <v>274</v>
      </c>
      <c r="C113" s="1">
        <v>2021</v>
      </c>
      <c r="D113" t="s">
        <v>164</v>
      </c>
      <c r="E113">
        <v>78</v>
      </c>
      <c r="F113" t="s">
        <v>48</v>
      </c>
      <c r="G113" s="10">
        <v>3280</v>
      </c>
    </row>
    <row r="114" spans="1:7">
      <c r="A114" s="1" t="s">
        <v>233</v>
      </c>
      <c r="B114" s="1" t="s">
        <v>274</v>
      </c>
      <c r="C114" s="1">
        <v>2021</v>
      </c>
      <c r="D114" t="s">
        <v>165</v>
      </c>
      <c r="E114">
        <v>79</v>
      </c>
      <c r="F114" t="s">
        <v>48</v>
      </c>
      <c r="G114" s="10">
        <v>18911</v>
      </c>
    </row>
    <row r="115" spans="1:7">
      <c r="A115" s="1" t="s">
        <v>233</v>
      </c>
      <c r="B115" s="1" t="s">
        <v>274</v>
      </c>
      <c r="C115" s="1">
        <v>2021</v>
      </c>
      <c r="D115" t="s">
        <v>166</v>
      </c>
      <c r="E115">
        <v>80</v>
      </c>
      <c r="F115" t="s">
        <v>48</v>
      </c>
      <c r="G115" s="10">
        <v>4948</v>
      </c>
    </row>
    <row r="116" spans="1:7">
      <c r="A116" s="1" t="s">
        <v>233</v>
      </c>
      <c r="B116" s="1" t="s">
        <v>274</v>
      </c>
      <c r="C116" s="1">
        <v>2021</v>
      </c>
      <c r="D116" t="s">
        <v>167</v>
      </c>
      <c r="E116">
        <v>81</v>
      </c>
      <c r="F116" t="s">
        <v>48</v>
      </c>
      <c r="G116" s="10">
        <v>2947</v>
      </c>
    </row>
    <row r="117" spans="1:7">
      <c r="A117" s="1" t="s">
        <v>233</v>
      </c>
      <c r="B117" s="1" t="s">
        <v>274</v>
      </c>
      <c r="C117" s="1">
        <v>2021</v>
      </c>
      <c r="D117" t="s">
        <v>168</v>
      </c>
      <c r="E117">
        <v>82</v>
      </c>
      <c r="F117" t="s">
        <v>48</v>
      </c>
      <c r="G117" s="10">
        <v>2614</v>
      </c>
    </row>
    <row r="118" spans="1:7">
      <c r="A118" s="1" t="s">
        <v>233</v>
      </c>
      <c r="B118" s="1" t="s">
        <v>274</v>
      </c>
      <c r="C118" s="1">
        <v>2021</v>
      </c>
      <c r="D118" t="s">
        <v>169</v>
      </c>
      <c r="E118">
        <v>83</v>
      </c>
      <c r="F118" t="s">
        <v>48</v>
      </c>
      <c r="G118" s="10">
        <v>2252</v>
      </c>
    </row>
    <row r="119" spans="1:7">
      <c r="A119" s="1" t="s">
        <v>233</v>
      </c>
      <c r="B119" s="1" t="s">
        <v>274</v>
      </c>
      <c r="C119" s="1">
        <v>2021</v>
      </c>
      <c r="D119" t="s">
        <v>170</v>
      </c>
      <c r="E119">
        <v>84</v>
      </c>
      <c r="F119" t="s">
        <v>48</v>
      </c>
      <c r="G119" s="10">
        <v>69</v>
      </c>
    </row>
    <row r="120" spans="1:7">
      <c r="A120" s="1" t="s">
        <v>233</v>
      </c>
      <c r="B120" s="1" t="s">
        <v>274</v>
      </c>
      <c r="C120" s="1">
        <v>2021</v>
      </c>
      <c r="D120" t="s">
        <v>171</v>
      </c>
      <c r="E120">
        <v>85</v>
      </c>
      <c r="F120" t="s">
        <v>48</v>
      </c>
      <c r="G120" s="10">
        <v>267</v>
      </c>
    </row>
    <row r="121" spans="1:7">
      <c r="A121" s="1" t="s">
        <v>233</v>
      </c>
      <c r="B121" s="1" t="s">
        <v>274</v>
      </c>
      <c r="C121" s="1">
        <v>2021</v>
      </c>
      <c r="D121" t="s">
        <v>172</v>
      </c>
      <c r="E121">
        <v>86</v>
      </c>
      <c r="F121" t="s">
        <v>48</v>
      </c>
      <c r="G121" s="10">
        <v>4796</v>
      </c>
    </row>
    <row r="122" spans="1:7">
      <c r="A122" s="1" t="s">
        <v>233</v>
      </c>
      <c r="B122" s="1" t="s">
        <v>274</v>
      </c>
      <c r="C122" s="1">
        <v>2021</v>
      </c>
      <c r="D122" t="s">
        <v>173</v>
      </c>
      <c r="E122">
        <v>87</v>
      </c>
      <c r="F122" t="s">
        <v>48</v>
      </c>
      <c r="G122" s="10">
        <v>642</v>
      </c>
    </row>
    <row r="123" spans="1:7">
      <c r="A123" s="1" t="s">
        <v>233</v>
      </c>
      <c r="B123" s="1" t="s">
        <v>274</v>
      </c>
      <c r="C123" s="1">
        <v>2021</v>
      </c>
      <c r="D123" t="s">
        <v>174</v>
      </c>
      <c r="E123">
        <v>88</v>
      </c>
      <c r="F123" t="s">
        <v>48</v>
      </c>
      <c r="G123" s="10">
        <v>3754</v>
      </c>
    </row>
    <row r="124" spans="1:7">
      <c r="A124" s="1" t="s">
        <v>233</v>
      </c>
      <c r="B124" s="1" t="s">
        <v>274</v>
      </c>
      <c r="C124" s="1">
        <v>2021</v>
      </c>
      <c r="D124" t="s">
        <v>175</v>
      </c>
      <c r="E124">
        <v>89</v>
      </c>
      <c r="F124" t="s">
        <v>48</v>
      </c>
      <c r="G124" s="10">
        <v>949</v>
      </c>
    </row>
    <row r="125" spans="1:7">
      <c r="A125" s="1" t="s">
        <v>233</v>
      </c>
      <c r="B125" s="1" t="s">
        <v>274</v>
      </c>
      <c r="C125" s="1">
        <v>2021</v>
      </c>
      <c r="D125" t="s">
        <v>176</v>
      </c>
      <c r="E125">
        <v>90</v>
      </c>
      <c r="F125" t="s">
        <v>48</v>
      </c>
      <c r="G125" s="10">
        <v>5657</v>
      </c>
    </row>
    <row r="126" spans="1:7">
      <c r="A126" s="1" t="s">
        <v>198</v>
      </c>
      <c r="B126" s="1" t="s">
        <v>283</v>
      </c>
      <c r="C126" s="1">
        <v>2021</v>
      </c>
      <c r="D126" t="s">
        <v>146</v>
      </c>
      <c r="E126">
        <v>60</v>
      </c>
      <c r="F126" t="s">
        <v>50</v>
      </c>
      <c r="G126" s="10">
        <v>1</v>
      </c>
    </row>
    <row r="127" spans="1:7">
      <c r="A127" s="1" t="s">
        <v>198</v>
      </c>
      <c r="B127" s="1" t="s">
        <v>283</v>
      </c>
      <c r="C127" s="1">
        <v>2021</v>
      </c>
      <c r="D127" t="s">
        <v>147</v>
      </c>
      <c r="E127">
        <v>61</v>
      </c>
      <c r="F127" t="s">
        <v>50</v>
      </c>
      <c r="G127" s="10">
        <f>SUM(G128:G134)</f>
        <v>123</v>
      </c>
    </row>
    <row r="128" spans="1:7">
      <c r="A128" s="1" t="s">
        <v>198</v>
      </c>
      <c r="B128" s="1" t="s">
        <v>283</v>
      </c>
      <c r="C128" s="1">
        <v>2021</v>
      </c>
      <c r="D128" t="s">
        <v>148</v>
      </c>
      <c r="E128">
        <v>62</v>
      </c>
      <c r="F128" t="s">
        <v>50</v>
      </c>
      <c r="G128" s="10">
        <v>48</v>
      </c>
    </row>
    <row r="129" spans="1:7">
      <c r="A129" s="1" t="s">
        <v>198</v>
      </c>
      <c r="B129" s="1" t="s">
        <v>283</v>
      </c>
      <c r="C129" s="1">
        <v>2021</v>
      </c>
      <c r="D129" t="s">
        <v>149</v>
      </c>
      <c r="E129">
        <v>63</v>
      </c>
      <c r="F129" t="s">
        <v>50</v>
      </c>
      <c r="G129" s="10">
        <v>5</v>
      </c>
    </row>
    <row r="130" spans="1:7">
      <c r="A130" s="1" t="s">
        <v>198</v>
      </c>
      <c r="B130" s="1" t="s">
        <v>283</v>
      </c>
      <c r="C130" s="1">
        <v>2021</v>
      </c>
      <c r="D130" t="s">
        <v>150</v>
      </c>
      <c r="E130">
        <v>64</v>
      </c>
      <c r="F130" t="s">
        <v>50</v>
      </c>
      <c r="G130" s="10">
        <v>8</v>
      </c>
    </row>
    <row r="131" spans="1:7">
      <c r="A131" s="1" t="s">
        <v>198</v>
      </c>
      <c r="B131" s="1" t="s">
        <v>283</v>
      </c>
      <c r="C131" s="1">
        <v>2021</v>
      </c>
      <c r="D131" t="s">
        <v>151</v>
      </c>
      <c r="E131">
        <v>65</v>
      </c>
      <c r="F131" t="s">
        <v>50</v>
      </c>
      <c r="G131" s="10">
        <v>48</v>
      </c>
    </row>
    <row r="132" spans="1:7">
      <c r="A132" s="1" t="s">
        <v>198</v>
      </c>
      <c r="B132" s="1" t="s">
        <v>283</v>
      </c>
      <c r="C132" s="1">
        <v>2021</v>
      </c>
      <c r="D132" t="s">
        <v>152</v>
      </c>
      <c r="E132">
        <v>66</v>
      </c>
      <c r="F132" t="s">
        <v>48</v>
      </c>
      <c r="G132" s="10">
        <v>11</v>
      </c>
    </row>
    <row r="133" spans="1:7">
      <c r="A133" s="1" t="s">
        <v>198</v>
      </c>
      <c r="B133" s="1" t="s">
        <v>283</v>
      </c>
      <c r="C133" s="1">
        <v>2021</v>
      </c>
      <c r="D133" t="s">
        <v>153</v>
      </c>
      <c r="E133">
        <v>67</v>
      </c>
      <c r="F133" t="s">
        <v>48</v>
      </c>
      <c r="G133" s="10">
        <v>2</v>
      </c>
    </row>
    <row r="134" spans="1:7">
      <c r="A134" s="1" t="s">
        <v>198</v>
      </c>
      <c r="B134" s="1" t="s">
        <v>283</v>
      </c>
      <c r="C134" s="1">
        <v>2021</v>
      </c>
      <c r="D134" t="s">
        <v>154</v>
      </c>
      <c r="E134">
        <v>68</v>
      </c>
      <c r="F134" t="s">
        <v>48</v>
      </c>
      <c r="G134" s="10">
        <v>1</v>
      </c>
    </row>
    <row r="135" spans="1:7">
      <c r="A135" s="1" t="s">
        <v>198</v>
      </c>
      <c r="B135" s="1" t="s">
        <v>283</v>
      </c>
      <c r="C135" s="1">
        <v>2021</v>
      </c>
      <c r="D135" t="s">
        <v>155</v>
      </c>
      <c r="E135">
        <v>69</v>
      </c>
      <c r="F135" t="s">
        <v>48</v>
      </c>
      <c r="G135" s="10">
        <f>SUM(G136:G139)</f>
        <v>66474</v>
      </c>
    </row>
    <row r="136" spans="1:7">
      <c r="A136" s="1" t="s">
        <v>198</v>
      </c>
      <c r="B136" s="1" t="s">
        <v>283</v>
      </c>
      <c r="C136" s="1">
        <v>2021</v>
      </c>
      <c r="D136" t="s">
        <v>156</v>
      </c>
      <c r="E136">
        <v>70</v>
      </c>
      <c r="F136" t="s">
        <v>48</v>
      </c>
      <c r="G136" s="10">
        <v>4016</v>
      </c>
    </row>
    <row r="137" spans="1:7">
      <c r="A137" s="1" t="s">
        <v>198</v>
      </c>
      <c r="B137" s="1" t="s">
        <v>283</v>
      </c>
      <c r="C137" s="1">
        <v>2021</v>
      </c>
      <c r="D137" t="s">
        <v>157</v>
      </c>
      <c r="E137">
        <v>71</v>
      </c>
      <c r="F137" t="s">
        <v>48</v>
      </c>
      <c r="G137" s="10">
        <v>51673</v>
      </c>
    </row>
    <row r="138" spans="1:7">
      <c r="A138" s="1" t="s">
        <v>198</v>
      </c>
      <c r="B138" s="1" t="s">
        <v>283</v>
      </c>
      <c r="C138" s="1">
        <v>2021</v>
      </c>
      <c r="D138" t="s">
        <v>158</v>
      </c>
      <c r="E138">
        <v>72</v>
      </c>
      <c r="F138" t="s">
        <v>48</v>
      </c>
      <c r="G138" s="10">
        <v>9044</v>
      </c>
    </row>
    <row r="139" spans="1:7">
      <c r="A139" s="1" t="s">
        <v>198</v>
      </c>
      <c r="B139" s="1" t="s">
        <v>283</v>
      </c>
      <c r="C139" s="1">
        <v>2021</v>
      </c>
      <c r="D139" t="s">
        <v>159</v>
      </c>
      <c r="E139">
        <v>73</v>
      </c>
      <c r="F139" t="s">
        <v>48</v>
      </c>
      <c r="G139" s="10">
        <v>1741</v>
      </c>
    </row>
    <row r="140" spans="1:7">
      <c r="A140" s="1" t="s">
        <v>198</v>
      </c>
      <c r="B140" s="1" t="s">
        <v>283</v>
      </c>
      <c r="C140" s="1">
        <v>2021</v>
      </c>
      <c r="D140" t="s">
        <v>160</v>
      </c>
      <c r="E140">
        <v>74</v>
      </c>
      <c r="F140" t="s">
        <v>48</v>
      </c>
      <c r="G140" s="10">
        <v>9998</v>
      </c>
    </row>
    <row r="141" spans="1:7">
      <c r="A141" s="1" t="s">
        <v>198</v>
      </c>
      <c r="B141" s="1" t="s">
        <v>283</v>
      </c>
      <c r="C141" s="1">
        <v>2021</v>
      </c>
      <c r="D141" t="s">
        <v>161</v>
      </c>
      <c r="E141">
        <v>75</v>
      </c>
      <c r="F141" t="s">
        <v>48</v>
      </c>
      <c r="G141" s="10">
        <v>13102</v>
      </c>
    </row>
    <row r="142" spans="1:7">
      <c r="A142" s="1" t="s">
        <v>198</v>
      </c>
      <c r="B142" s="1" t="s">
        <v>283</v>
      </c>
      <c r="C142" s="1">
        <v>2021</v>
      </c>
      <c r="D142" t="s">
        <v>162</v>
      </c>
      <c r="E142">
        <v>76</v>
      </c>
      <c r="F142" t="s">
        <v>48</v>
      </c>
      <c r="G142" s="10">
        <v>1111</v>
      </c>
    </row>
    <row r="143" spans="1:7">
      <c r="A143" s="1" t="s">
        <v>198</v>
      </c>
      <c r="B143" s="1" t="s">
        <v>283</v>
      </c>
      <c r="C143" s="1">
        <v>2021</v>
      </c>
      <c r="D143" t="s">
        <v>163</v>
      </c>
      <c r="E143">
        <v>77</v>
      </c>
      <c r="F143" t="s">
        <v>48</v>
      </c>
      <c r="G143" s="10">
        <v>2948</v>
      </c>
    </row>
    <row r="144" spans="1:7">
      <c r="A144" s="1" t="s">
        <v>198</v>
      </c>
      <c r="B144" s="1" t="s">
        <v>283</v>
      </c>
      <c r="C144" s="1">
        <v>2021</v>
      </c>
      <c r="D144" t="s">
        <v>164</v>
      </c>
      <c r="E144">
        <v>78</v>
      </c>
      <c r="F144" t="s">
        <v>48</v>
      </c>
      <c r="G144" s="10">
        <v>2004</v>
      </c>
    </row>
    <row r="145" spans="1:7">
      <c r="A145" s="1" t="s">
        <v>198</v>
      </c>
      <c r="B145" s="1" t="s">
        <v>283</v>
      </c>
      <c r="C145" s="1">
        <v>2021</v>
      </c>
      <c r="D145" t="s">
        <v>165</v>
      </c>
      <c r="E145">
        <v>79</v>
      </c>
      <c r="F145" t="s">
        <v>48</v>
      </c>
      <c r="G145" s="10">
        <v>10302</v>
      </c>
    </row>
    <row r="146" spans="1:7">
      <c r="A146" s="1" t="s">
        <v>198</v>
      </c>
      <c r="B146" s="1" t="s">
        <v>283</v>
      </c>
      <c r="C146" s="1">
        <v>2021</v>
      </c>
      <c r="D146" t="s">
        <v>166</v>
      </c>
      <c r="E146">
        <v>80</v>
      </c>
      <c r="F146" t="s">
        <v>48</v>
      </c>
      <c r="G146" s="10">
        <v>12338</v>
      </c>
    </row>
    <row r="147" spans="1:7">
      <c r="A147" s="1" t="s">
        <v>198</v>
      </c>
      <c r="B147" s="1" t="s">
        <v>283</v>
      </c>
      <c r="C147" s="1">
        <v>2021</v>
      </c>
      <c r="D147" t="s">
        <v>167</v>
      </c>
      <c r="E147">
        <v>81</v>
      </c>
      <c r="F147" t="s">
        <v>48</v>
      </c>
      <c r="G147" s="10">
        <v>456</v>
      </c>
    </row>
    <row r="148" spans="1:7">
      <c r="A148" s="1" t="s">
        <v>198</v>
      </c>
      <c r="B148" s="1" t="s">
        <v>283</v>
      </c>
      <c r="C148" s="1">
        <v>2021</v>
      </c>
      <c r="D148" t="s">
        <v>168</v>
      </c>
      <c r="E148">
        <v>82</v>
      </c>
      <c r="F148" t="s">
        <v>48</v>
      </c>
      <c r="G148" s="10">
        <v>552</v>
      </c>
    </row>
    <row r="149" spans="1:7">
      <c r="A149" s="1" t="s">
        <v>198</v>
      </c>
      <c r="B149" s="1" t="s">
        <v>283</v>
      </c>
      <c r="C149" s="1">
        <v>2021</v>
      </c>
      <c r="D149" t="s">
        <v>169</v>
      </c>
      <c r="E149">
        <v>83</v>
      </c>
      <c r="F149" t="s">
        <v>48</v>
      </c>
      <c r="G149" s="10">
        <v>535</v>
      </c>
    </row>
    <row r="150" spans="1:7">
      <c r="A150" s="1" t="s">
        <v>198</v>
      </c>
      <c r="B150" s="1" t="s">
        <v>283</v>
      </c>
      <c r="C150" s="1">
        <v>2021</v>
      </c>
      <c r="D150" t="s">
        <v>170</v>
      </c>
      <c r="E150">
        <v>84</v>
      </c>
      <c r="F150" t="s">
        <v>48</v>
      </c>
      <c r="G150" s="10">
        <v>95</v>
      </c>
    </row>
    <row r="151" spans="1:7">
      <c r="A151" s="1" t="s">
        <v>198</v>
      </c>
      <c r="B151" s="1" t="s">
        <v>283</v>
      </c>
      <c r="C151" s="1">
        <v>2021</v>
      </c>
      <c r="D151" t="s">
        <v>171</v>
      </c>
      <c r="E151">
        <v>85</v>
      </c>
      <c r="F151" t="s">
        <v>48</v>
      </c>
      <c r="G151" s="10">
        <v>28</v>
      </c>
    </row>
    <row r="152" spans="1:7">
      <c r="A152" s="1" t="s">
        <v>198</v>
      </c>
      <c r="B152" s="1" t="s">
        <v>283</v>
      </c>
      <c r="C152" s="1">
        <v>2021</v>
      </c>
      <c r="D152" t="s">
        <v>172</v>
      </c>
      <c r="E152">
        <v>86</v>
      </c>
      <c r="F152" t="s">
        <v>48</v>
      </c>
      <c r="G152" s="10">
        <v>3033</v>
      </c>
    </row>
    <row r="153" spans="1:7">
      <c r="A153" s="1" t="s">
        <v>198</v>
      </c>
      <c r="B153" s="1" t="s">
        <v>283</v>
      </c>
      <c r="C153" s="1">
        <v>2021</v>
      </c>
      <c r="D153" t="s">
        <v>173</v>
      </c>
      <c r="E153">
        <v>87</v>
      </c>
      <c r="F153" t="s">
        <v>48</v>
      </c>
      <c r="G153" s="10">
        <v>1054</v>
      </c>
    </row>
    <row r="154" spans="1:7">
      <c r="A154" s="1" t="s">
        <v>198</v>
      </c>
      <c r="B154" s="1" t="s">
        <v>283</v>
      </c>
      <c r="C154" s="1">
        <v>2021</v>
      </c>
      <c r="D154" t="s">
        <v>174</v>
      </c>
      <c r="E154">
        <v>88</v>
      </c>
      <c r="F154" t="s">
        <v>48</v>
      </c>
      <c r="G154" s="10">
        <v>617</v>
      </c>
    </row>
    <row r="155" spans="1:7">
      <c r="A155" s="1" t="s">
        <v>198</v>
      </c>
      <c r="B155" s="1" t="s">
        <v>283</v>
      </c>
      <c r="C155" s="1">
        <v>2021</v>
      </c>
      <c r="D155" t="s">
        <v>175</v>
      </c>
      <c r="E155">
        <v>89</v>
      </c>
      <c r="F155" t="s">
        <v>48</v>
      </c>
      <c r="G155" s="10">
        <v>987</v>
      </c>
    </row>
    <row r="156" spans="1:7">
      <c r="A156" s="1" t="s">
        <v>198</v>
      </c>
      <c r="B156" s="1" t="s">
        <v>283</v>
      </c>
      <c r="C156" s="1">
        <v>2021</v>
      </c>
      <c r="D156" t="s">
        <v>176</v>
      </c>
      <c r="E156">
        <v>90</v>
      </c>
      <c r="F156" t="s">
        <v>48</v>
      </c>
      <c r="G156" s="10">
        <v>599</v>
      </c>
    </row>
    <row r="157" spans="1:7">
      <c r="A157" s="1" t="s">
        <v>271</v>
      </c>
      <c r="B157" s="1" t="s">
        <v>296</v>
      </c>
      <c r="C157" s="1">
        <v>2021</v>
      </c>
      <c r="D157" t="s">
        <v>146</v>
      </c>
      <c r="E157">
        <v>60</v>
      </c>
      <c r="F157" t="s">
        <v>50</v>
      </c>
      <c r="G157" s="10">
        <v>1</v>
      </c>
    </row>
    <row r="158" spans="1:7">
      <c r="A158" s="1" t="s">
        <v>271</v>
      </c>
      <c r="B158" s="1" t="s">
        <v>296</v>
      </c>
      <c r="C158" s="1">
        <v>2021</v>
      </c>
      <c r="D158" t="s">
        <v>147</v>
      </c>
      <c r="E158">
        <v>61</v>
      </c>
      <c r="F158" t="s">
        <v>50</v>
      </c>
      <c r="G158" s="10">
        <f>SUM(G159:G165)</f>
        <v>381</v>
      </c>
    </row>
    <row r="159" spans="1:7">
      <c r="A159" s="1" t="s">
        <v>271</v>
      </c>
      <c r="B159" s="1" t="s">
        <v>296</v>
      </c>
      <c r="C159" s="1">
        <v>2021</v>
      </c>
      <c r="D159" t="s">
        <v>148</v>
      </c>
      <c r="E159">
        <v>62</v>
      </c>
      <c r="F159" t="s">
        <v>50</v>
      </c>
      <c r="G159" s="10">
        <v>188</v>
      </c>
    </row>
    <row r="160" spans="1:7">
      <c r="A160" s="1" t="s">
        <v>271</v>
      </c>
      <c r="B160" s="1" t="s">
        <v>296</v>
      </c>
      <c r="C160" s="1">
        <v>2021</v>
      </c>
      <c r="D160" t="s">
        <v>149</v>
      </c>
      <c r="E160">
        <v>63</v>
      </c>
      <c r="F160" t="s">
        <v>50</v>
      </c>
      <c r="G160" s="10">
        <v>26</v>
      </c>
    </row>
    <row r="161" spans="1:7">
      <c r="A161" s="1" t="s">
        <v>271</v>
      </c>
      <c r="B161" s="1" t="s">
        <v>296</v>
      </c>
      <c r="C161" s="1">
        <v>2021</v>
      </c>
      <c r="D161" t="s">
        <v>150</v>
      </c>
      <c r="E161">
        <v>64</v>
      </c>
      <c r="F161" t="s">
        <v>50</v>
      </c>
      <c r="G161" s="10">
        <v>33</v>
      </c>
    </row>
    <row r="162" spans="1:7">
      <c r="A162" s="1" t="s">
        <v>271</v>
      </c>
      <c r="B162" s="1" t="s">
        <v>296</v>
      </c>
      <c r="C162" s="1">
        <v>2021</v>
      </c>
      <c r="D162" t="s">
        <v>151</v>
      </c>
      <c r="E162">
        <v>65</v>
      </c>
      <c r="F162" t="s">
        <v>50</v>
      </c>
      <c r="G162" s="10">
        <v>106</v>
      </c>
    </row>
    <row r="163" spans="1:7">
      <c r="A163" s="1" t="s">
        <v>271</v>
      </c>
      <c r="B163" s="1" t="s">
        <v>296</v>
      </c>
      <c r="C163" s="1">
        <v>2021</v>
      </c>
      <c r="D163" t="s">
        <v>152</v>
      </c>
      <c r="E163">
        <v>66</v>
      </c>
      <c r="F163" t="s">
        <v>48</v>
      </c>
      <c r="G163" s="10">
        <v>19</v>
      </c>
    </row>
    <row r="164" spans="1:7">
      <c r="A164" s="1" t="s">
        <v>271</v>
      </c>
      <c r="B164" s="1" t="s">
        <v>296</v>
      </c>
      <c r="C164" s="1">
        <v>2021</v>
      </c>
      <c r="D164" t="s">
        <v>153</v>
      </c>
      <c r="E164">
        <v>67</v>
      </c>
      <c r="F164" t="s">
        <v>48</v>
      </c>
      <c r="G164" s="10">
        <v>7</v>
      </c>
    </row>
    <row r="165" spans="1:7">
      <c r="A165" s="1" t="s">
        <v>271</v>
      </c>
      <c r="B165" s="1" t="s">
        <v>296</v>
      </c>
      <c r="C165" s="1">
        <v>2021</v>
      </c>
      <c r="D165" t="s">
        <v>154</v>
      </c>
      <c r="E165">
        <v>68</v>
      </c>
      <c r="F165" t="s">
        <v>48</v>
      </c>
      <c r="G165" s="10">
        <v>2</v>
      </c>
    </row>
    <row r="166" spans="1:7">
      <c r="A166" s="1" t="s">
        <v>271</v>
      </c>
      <c r="B166" s="1" t="s">
        <v>296</v>
      </c>
      <c r="C166" s="1">
        <v>2021</v>
      </c>
      <c r="D166" t="s">
        <v>155</v>
      </c>
      <c r="E166">
        <v>69</v>
      </c>
      <c r="F166" t="s">
        <v>48</v>
      </c>
      <c r="G166" s="10">
        <f>SUM(G167:G170)</f>
        <v>47503</v>
      </c>
    </row>
    <row r="167" spans="1:7">
      <c r="A167" s="1" t="s">
        <v>271</v>
      </c>
      <c r="B167" s="1" t="s">
        <v>296</v>
      </c>
      <c r="C167" s="1">
        <v>2021</v>
      </c>
      <c r="D167" t="s">
        <v>156</v>
      </c>
      <c r="E167">
        <v>70</v>
      </c>
      <c r="F167" t="s">
        <v>48</v>
      </c>
      <c r="G167" s="10">
        <v>14621</v>
      </c>
    </row>
    <row r="168" spans="1:7">
      <c r="A168" s="1" t="s">
        <v>271</v>
      </c>
      <c r="B168" s="1" t="s">
        <v>296</v>
      </c>
      <c r="C168" s="1">
        <v>2021</v>
      </c>
      <c r="D168" t="s">
        <v>157</v>
      </c>
      <c r="E168">
        <v>71</v>
      </c>
      <c r="F168" t="s">
        <v>48</v>
      </c>
      <c r="G168" s="10">
        <v>26631</v>
      </c>
    </row>
    <row r="169" spans="1:7">
      <c r="A169" s="1" t="s">
        <v>271</v>
      </c>
      <c r="B169" s="1" t="s">
        <v>296</v>
      </c>
      <c r="C169" s="1">
        <v>2021</v>
      </c>
      <c r="D169" t="s">
        <v>158</v>
      </c>
      <c r="E169">
        <v>72</v>
      </c>
      <c r="F169" t="s">
        <v>48</v>
      </c>
      <c r="G169" s="10">
        <v>5246</v>
      </c>
    </row>
    <row r="170" spans="1:7">
      <c r="A170" s="1" t="s">
        <v>271</v>
      </c>
      <c r="B170" s="1" t="s">
        <v>296</v>
      </c>
      <c r="C170" s="1">
        <v>2021</v>
      </c>
      <c r="D170" t="s">
        <v>159</v>
      </c>
      <c r="E170">
        <v>73</v>
      </c>
      <c r="F170" t="s">
        <v>48</v>
      </c>
      <c r="G170" s="10">
        <v>1005</v>
      </c>
    </row>
    <row r="171" spans="1:7">
      <c r="A171" s="1" t="s">
        <v>271</v>
      </c>
      <c r="B171" s="1" t="s">
        <v>296</v>
      </c>
      <c r="C171" s="1">
        <v>2021</v>
      </c>
      <c r="D171" t="s">
        <v>160</v>
      </c>
      <c r="E171">
        <v>74</v>
      </c>
      <c r="F171" t="s">
        <v>48</v>
      </c>
      <c r="G171" s="10">
        <v>5633</v>
      </c>
    </row>
    <row r="172" spans="1:7">
      <c r="A172" s="1" t="s">
        <v>271</v>
      </c>
      <c r="B172" s="1" t="s">
        <v>296</v>
      </c>
      <c r="C172" s="1">
        <v>2021</v>
      </c>
      <c r="D172" t="s">
        <v>161</v>
      </c>
      <c r="E172">
        <v>75</v>
      </c>
      <c r="F172" t="s">
        <v>48</v>
      </c>
      <c r="G172" s="10">
        <v>9846</v>
      </c>
    </row>
    <row r="173" spans="1:7">
      <c r="A173" s="1" t="s">
        <v>271</v>
      </c>
      <c r="B173" s="1" t="s">
        <v>296</v>
      </c>
      <c r="C173" s="1">
        <v>2021</v>
      </c>
      <c r="D173" t="s">
        <v>162</v>
      </c>
      <c r="E173">
        <v>76</v>
      </c>
      <c r="F173" t="s">
        <v>48</v>
      </c>
      <c r="G173" s="10">
        <v>5269</v>
      </c>
    </row>
    <row r="174" spans="1:7">
      <c r="A174" s="1" t="s">
        <v>271</v>
      </c>
      <c r="B174" s="1" t="s">
        <v>296</v>
      </c>
      <c r="C174" s="1">
        <v>2021</v>
      </c>
      <c r="D174" t="s">
        <v>163</v>
      </c>
      <c r="E174">
        <v>77</v>
      </c>
      <c r="F174" t="s">
        <v>48</v>
      </c>
      <c r="G174" s="10">
        <v>6219</v>
      </c>
    </row>
    <row r="175" spans="1:7">
      <c r="A175" s="1" t="s">
        <v>271</v>
      </c>
      <c r="B175" s="1" t="s">
        <v>296</v>
      </c>
      <c r="C175" s="1">
        <v>2021</v>
      </c>
      <c r="D175" t="s">
        <v>164</v>
      </c>
      <c r="E175">
        <v>78</v>
      </c>
      <c r="F175" t="s">
        <v>48</v>
      </c>
      <c r="G175" s="10">
        <v>1680</v>
      </c>
    </row>
    <row r="176" spans="1:7">
      <c r="A176" s="1" t="s">
        <v>271</v>
      </c>
      <c r="B176" s="1" t="s">
        <v>296</v>
      </c>
      <c r="C176" s="1">
        <v>2021</v>
      </c>
      <c r="D176" t="s">
        <v>165</v>
      </c>
      <c r="E176">
        <v>79</v>
      </c>
      <c r="F176" t="s">
        <v>48</v>
      </c>
      <c r="G176" s="10">
        <v>2237</v>
      </c>
    </row>
    <row r="177" spans="1:7">
      <c r="A177" s="1" t="s">
        <v>271</v>
      </c>
      <c r="B177" s="1" t="s">
        <v>296</v>
      </c>
      <c r="C177" s="1">
        <v>2021</v>
      </c>
      <c r="D177" t="s">
        <v>166</v>
      </c>
      <c r="E177">
        <v>80</v>
      </c>
      <c r="F177" t="s">
        <v>48</v>
      </c>
      <c r="G177" s="10">
        <v>8917</v>
      </c>
    </row>
    <row r="178" spans="1:7">
      <c r="A178" s="1" t="s">
        <v>271</v>
      </c>
      <c r="B178" s="1" t="s">
        <v>296</v>
      </c>
      <c r="C178" s="1">
        <v>2021</v>
      </c>
      <c r="D178" t="s">
        <v>167</v>
      </c>
      <c r="E178">
        <v>81</v>
      </c>
      <c r="F178" t="s">
        <v>48</v>
      </c>
      <c r="G178" s="10">
        <v>1210</v>
      </c>
    </row>
    <row r="179" spans="1:7">
      <c r="A179" s="1" t="s">
        <v>271</v>
      </c>
      <c r="B179" s="1" t="s">
        <v>296</v>
      </c>
      <c r="C179" s="1">
        <v>2021</v>
      </c>
      <c r="D179" t="s">
        <v>168</v>
      </c>
      <c r="E179">
        <v>82</v>
      </c>
      <c r="F179" t="s">
        <v>48</v>
      </c>
      <c r="G179" s="10">
        <v>1762</v>
      </c>
    </row>
    <row r="180" spans="1:7">
      <c r="A180" s="1" t="s">
        <v>271</v>
      </c>
      <c r="B180" s="1" t="s">
        <v>296</v>
      </c>
      <c r="C180" s="1">
        <v>2021</v>
      </c>
      <c r="D180" t="s">
        <v>169</v>
      </c>
      <c r="E180">
        <v>83</v>
      </c>
      <c r="F180" t="s">
        <v>48</v>
      </c>
      <c r="G180" s="10">
        <v>223</v>
      </c>
    </row>
    <row r="181" spans="1:7">
      <c r="A181" s="1" t="s">
        <v>271</v>
      </c>
      <c r="B181" s="1" t="s">
        <v>296</v>
      </c>
      <c r="C181" s="1">
        <v>2021</v>
      </c>
      <c r="D181" t="s">
        <v>170</v>
      </c>
      <c r="E181">
        <v>84</v>
      </c>
      <c r="F181" t="s">
        <v>48</v>
      </c>
      <c r="G181" s="10">
        <v>109</v>
      </c>
    </row>
    <row r="182" spans="1:7">
      <c r="A182" s="1" t="s">
        <v>271</v>
      </c>
      <c r="B182" s="1" t="s">
        <v>296</v>
      </c>
      <c r="C182" s="1">
        <v>2021</v>
      </c>
      <c r="D182" t="s">
        <v>171</v>
      </c>
      <c r="E182">
        <v>85</v>
      </c>
      <c r="F182" t="s">
        <v>48</v>
      </c>
      <c r="G182" s="10">
        <v>164</v>
      </c>
    </row>
    <row r="183" spans="1:7">
      <c r="A183" s="1" t="s">
        <v>271</v>
      </c>
      <c r="B183" s="1" t="s">
        <v>296</v>
      </c>
      <c r="C183" s="1">
        <v>2021</v>
      </c>
      <c r="D183" t="s">
        <v>172</v>
      </c>
      <c r="E183">
        <v>86</v>
      </c>
      <c r="F183" t="s">
        <v>48</v>
      </c>
      <c r="G183" s="10">
        <v>5443</v>
      </c>
    </row>
    <row r="184" spans="1:7">
      <c r="A184" s="1" t="s">
        <v>271</v>
      </c>
      <c r="B184" s="1" t="s">
        <v>296</v>
      </c>
      <c r="C184" s="1">
        <v>2021</v>
      </c>
      <c r="D184" t="s">
        <v>173</v>
      </c>
      <c r="E184">
        <v>87</v>
      </c>
      <c r="F184" t="s">
        <v>48</v>
      </c>
      <c r="G184" s="10">
        <v>282</v>
      </c>
    </row>
    <row r="185" spans="1:7">
      <c r="A185" s="1" t="s">
        <v>271</v>
      </c>
      <c r="B185" s="1" t="s">
        <v>296</v>
      </c>
      <c r="C185" s="1">
        <v>2021</v>
      </c>
      <c r="D185" t="s">
        <v>174</v>
      </c>
      <c r="E185">
        <v>88</v>
      </c>
      <c r="F185" t="s">
        <v>48</v>
      </c>
      <c r="G185" s="10">
        <v>346</v>
      </c>
    </row>
    <row r="186" spans="1:7">
      <c r="A186" s="1" t="s">
        <v>271</v>
      </c>
      <c r="B186" s="1" t="s">
        <v>296</v>
      </c>
      <c r="C186" s="1">
        <v>2021</v>
      </c>
      <c r="D186" t="s">
        <v>175</v>
      </c>
      <c r="E186">
        <v>89</v>
      </c>
      <c r="F186" t="s">
        <v>48</v>
      </c>
      <c r="G186" s="10">
        <v>116</v>
      </c>
    </row>
    <row r="187" spans="1:7">
      <c r="A187" s="1" t="s">
        <v>271</v>
      </c>
      <c r="B187" s="1" t="s">
        <v>296</v>
      </c>
      <c r="C187" s="1">
        <v>2021</v>
      </c>
      <c r="D187" t="s">
        <v>176</v>
      </c>
      <c r="E187">
        <v>90</v>
      </c>
      <c r="F187" t="s">
        <v>48</v>
      </c>
      <c r="G187" s="10">
        <v>175</v>
      </c>
    </row>
    <row r="188" spans="1:7">
      <c r="A188" s="1" t="s">
        <v>278</v>
      </c>
      <c r="B188" s="1" t="s">
        <v>277</v>
      </c>
      <c r="C188" s="1">
        <v>2021</v>
      </c>
      <c r="D188" t="s">
        <v>146</v>
      </c>
      <c r="E188">
        <v>60</v>
      </c>
      <c r="F188" t="s">
        <v>50</v>
      </c>
      <c r="G188" s="10">
        <v>3</v>
      </c>
    </row>
    <row r="189" spans="1:7">
      <c r="A189" s="1" t="s">
        <v>278</v>
      </c>
      <c r="B189" s="1" t="s">
        <v>277</v>
      </c>
      <c r="C189" s="1">
        <v>2021</v>
      </c>
      <c r="D189" t="s">
        <v>147</v>
      </c>
      <c r="E189">
        <v>61</v>
      </c>
      <c r="F189" t="s">
        <v>50</v>
      </c>
      <c r="G189" s="10">
        <f>SUM(G190:G196)</f>
        <v>780</v>
      </c>
    </row>
    <row r="190" spans="1:7">
      <c r="A190" s="1" t="s">
        <v>278</v>
      </c>
      <c r="B190" s="1" t="s">
        <v>277</v>
      </c>
      <c r="C190" s="1">
        <v>2021</v>
      </c>
      <c r="D190" t="s">
        <v>148</v>
      </c>
      <c r="E190">
        <v>62</v>
      </c>
      <c r="F190" t="s">
        <v>50</v>
      </c>
      <c r="G190" s="10">
        <v>438</v>
      </c>
    </row>
    <row r="191" spans="1:7">
      <c r="A191" s="1" t="s">
        <v>278</v>
      </c>
      <c r="B191" s="1" t="s">
        <v>277</v>
      </c>
      <c r="C191" s="1">
        <v>2021</v>
      </c>
      <c r="D191" t="s">
        <v>149</v>
      </c>
      <c r="E191">
        <v>63</v>
      </c>
      <c r="F191" t="s">
        <v>50</v>
      </c>
      <c r="G191" s="10">
        <v>127</v>
      </c>
    </row>
    <row r="192" spans="1:7">
      <c r="A192" s="1" t="s">
        <v>278</v>
      </c>
      <c r="B192" s="1" t="s">
        <v>277</v>
      </c>
      <c r="C192" s="1">
        <v>2021</v>
      </c>
      <c r="D192" t="s">
        <v>150</v>
      </c>
      <c r="E192">
        <v>64</v>
      </c>
      <c r="F192" t="s">
        <v>50</v>
      </c>
      <c r="G192" s="10">
        <v>31</v>
      </c>
    </row>
    <row r="193" spans="1:7">
      <c r="A193" s="1" t="s">
        <v>278</v>
      </c>
      <c r="B193" s="1" t="s">
        <v>277</v>
      </c>
      <c r="C193" s="1">
        <v>2021</v>
      </c>
      <c r="D193" t="s">
        <v>151</v>
      </c>
      <c r="E193">
        <v>65</v>
      </c>
      <c r="F193" t="s">
        <v>50</v>
      </c>
      <c r="G193" s="10">
        <v>140</v>
      </c>
    </row>
    <row r="194" spans="1:7">
      <c r="A194" s="1" t="s">
        <v>278</v>
      </c>
      <c r="B194" s="1" t="s">
        <v>277</v>
      </c>
      <c r="C194" s="1">
        <v>2021</v>
      </c>
      <c r="D194" t="s">
        <v>152</v>
      </c>
      <c r="E194">
        <v>66</v>
      </c>
      <c r="F194" t="s">
        <v>48</v>
      </c>
      <c r="G194" s="10">
        <v>23</v>
      </c>
    </row>
    <row r="195" spans="1:7">
      <c r="A195" s="1" t="s">
        <v>278</v>
      </c>
      <c r="B195" s="1" t="s">
        <v>277</v>
      </c>
      <c r="C195" s="1">
        <v>2021</v>
      </c>
      <c r="D195" t="s">
        <v>153</v>
      </c>
      <c r="E195">
        <v>67</v>
      </c>
      <c r="F195" t="s">
        <v>48</v>
      </c>
      <c r="G195" s="10">
        <v>17</v>
      </c>
    </row>
    <row r="196" spans="1:7">
      <c r="A196" s="1" t="s">
        <v>278</v>
      </c>
      <c r="B196" s="1" t="s">
        <v>277</v>
      </c>
      <c r="C196" s="1">
        <v>2021</v>
      </c>
      <c r="D196" t="s">
        <v>154</v>
      </c>
      <c r="E196">
        <v>68</v>
      </c>
      <c r="F196" t="s">
        <v>48</v>
      </c>
      <c r="G196" s="10">
        <v>4</v>
      </c>
    </row>
    <row r="197" spans="1:7">
      <c r="A197" s="1" t="s">
        <v>278</v>
      </c>
      <c r="B197" s="1" t="s">
        <v>277</v>
      </c>
      <c r="C197" s="1">
        <v>2021</v>
      </c>
      <c r="D197" t="s">
        <v>155</v>
      </c>
      <c r="E197">
        <v>69</v>
      </c>
      <c r="F197" t="s">
        <v>48</v>
      </c>
      <c r="G197" s="10">
        <f>SUM(G198:G201)</f>
        <v>381500</v>
      </c>
    </row>
    <row r="198" spans="1:7">
      <c r="A198" s="1" t="s">
        <v>278</v>
      </c>
      <c r="B198" s="1" t="s">
        <v>277</v>
      </c>
      <c r="C198" s="1">
        <v>2021</v>
      </c>
      <c r="D198" t="s">
        <v>156</v>
      </c>
      <c r="E198">
        <v>70</v>
      </c>
      <c r="F198" t="s">
        <v>48</v>
      </c>
      <c r="G198" s="10">
        <v>45575</v>
      </c>
    </row>
    <row r="199" spans="1:7">
      <c r="A199" s="1" t="s">
        <v>278</v>
      </c>
      <c r="B199" s="1" t="s">
        <v>277</v>
      </c>
      <c r="C199" s="1">
        <v>2021</v>
      </c>
      <c r="D199" t="s">
        <v>157</v>
      </c>
      <c r="E199">
        <v>71</v>
      </c>
      <c r="F199" t="s">
        <v>48</v>
      </c>
      <c r="G199" s="10">
        <v>269448</v>
      </c>
    </row>
    <row r="200" spans="1:7">
      <c r="A200" s="1" t="s">
        <v>278</v>
      </c>
      <c r="B200" s="1" t="s">
        <v>277</v>
      </c>
      <c r="C200" s="1">
        <v>2021</v>
      </c>
      <c r="D200" t="s">
        <v>158</v>
      </c>
      <c r="E200">
        <v>72</v>
      </c>
      <c r="F200" t="s">
        <v>48</v>
      </c>
      <c r="G200" s="10">
        <v>54241</v>
      </c>
    </row>
    <row r="201" spans="1:7">
      <c r="A201" s="1" t="s">
        <v>278</v>
      </c>
      <c r="B201" s="1" t="s">
        <v>277</v>
      </c>
      <c r="C201" s="1">
        <v>2021</v>
      </c>
      <c r="D201" t="s">
        <v>159</v>
      </c>
      <c r="E201">
        <v>73</v>
      </c>
      <c r="F201" t="s">
        <v>48</v>
      </c>
      <c r="G201" s="10">
        <v>12236</v>
      </c>
    </row>
    <row r="202" spans="1:7">
      <c r="A202" s="1" t="s">
        <v>278</v>
      </c>
      <c r="B202" s="1" t="s">
        <v>277</v>
      </c>
      <c r="C202" s="1">
        <v>2021</v>
      </c>
      <c r="D202" t="s">
        <v>160</v>
      </c>
      <c r="E202">
        <v>74</v>
      </c>
      <c r="F202" t="s">
        <v>48</v>
      </c>
      <c r="G202" s="10">
        <v>51327</v>
      </c>
    </row>
    <row r="203" spans="1:7">
      <c r="A203" s="1" t="s">
        <v>278</v>
      </c>
      <c r="B203" s="1" t="s">
        <v>277</v>
      </c>
      <c r="C203" s="1">
        <v>2021</v>
      </c>
      <c r="D203" t="s">
        <v>161</v>
      </c>
      <c r="E203">
        <v>75</v>
      </c>
      <c r="F203" t="s">
        <v>48</v>
      </c>
      <c r="G203" s="10">
        <v>44952</v>
      </c>
    </row>
    <row r="204" spans="1:7">
      <c r="A204" s="1" t="s">
        <v>278</v>
      </c>
      <c r="B204" s="1" t="s">
        <v>277</v>
      </c>
      <c r="C204" s="1">
        <v>2021</v>
      </c>
      <c r="D204" t="s">
        <v>162</v>
      </c>
      <c r="E204">
        <v>76</v>
      </c>
      <c r="F204" t="s">
        <v>48</v>
      </c>
      <c r="G204" s="10">
        <v>42475</v>
      </c>
    </row>
    <row r="205" spans="1:7">
      <c r="A205" s="1" t="s">
        <v>278</v>
      </c>
      <c r="B205" s="1" t="s">
        <v>277</v>
      </c>
      <c r="C205" s="1">
        <v>2021</v>
      </c>
      <c r="D205" t="s">
        <v>163</v>
      </c>
      <c r="E205">
        <v>77</v>
      </c>
      <c r="F205" t="s">
        <v>48</v>
      </c>
      <c r="G205" s="10">
        <v>30453</v>
      </c>
    </row>
    <row r="206" spans="1:7">
      <c r="A206" s="1" t="s">
        <v>278</v>
      </c>
      <c r="B206" s="1" t="s">
        <v>277</v>
      </c>
      <c r="C206" s="1">
        <v>2021</v>
      </c>
      <c r="D206" t="s">
        <v>164</v>
      </c>
      <c r="E206">
        <v>78</v>
      </c>
      <c r="F206" t="s">
        <v>48</v>
      </c>
      <c r="G206" s="10">
        <v>21735</v>
      </c>
    </row>
    <row r="207" spans="1:7">
      <c r="A207" s="1" t="s">
        <v>278</v>
      </c>
      <c r="B207" s="1" t="s">
        <v>277</v>
      </c>
      <c r="C207" s="1">
        <v>2021</v>
      </c>
      <c r="D207" t="s">
        <v>165</v>
      </c>
      <c r="E207">
        <v>79</v>
      </c>
      <c r="F207" t="s">
        <v>48</v>
      </c>
      <c r="G207" s="10">
        <v>62408</v>
      </c>
    </row>
    <row r="208" spans="1:7">
      <c r="A208" s="1" t="s">
        <v>278</v>
      </c>
      <c r="B208" s="1" t="s">
        <v>277</v>
      </c>
      <c r="C208" s="1">
        <v>2021</v>
      </c>
      <c r="D208" t="s">
        <v>166</v>
      </c>
      <c r="E208">
        <v>80</v>
      </c>
      <c r="F208" t="s">
        <v>48</v>
      </c>
      <c r="G208" s="10">
        <v>29551</v>
      </c>
    </row>
    <row r="209" spans="1:7">
      <c r="A209" s="1" t="s">
        <v>278</v>
      </c>
      <c r="B209" s="1" t="s">
        <v>277</v>
      </c>
      <c r="C209" s="1">
        <v>2021</v>
      </c>
      <c r="D209" t="s">
        <v>167</v>
      </c>
      <c r="E209">
        <v>81</v>
      </c>
      <c r="F209" t="s">
        <v>48</v>
      </c>
      <c r="G209" s="10">
        <v>18896</v>
      </c>
    </row>
    <row r="210" spans="1:7">
      <c r="A210" s="1" t="s">
        <v>278</v>
      </c>
      <c r="B210" s="1" t="s">
        <v>277</v>
      </c>
      <c r="C210" s="1">
        <v>2021</v>
      </c>
      <c r="D210" t="s">
        <v>168</v>
      </c>
      <c r="E210">
        <v>82</v>
      </c>
      <c r="F210" t="s">
        <v>48</v>
      </c>
      <c r="G210" s="10">
        <v>11582</v>
      </c>
    </row>
    <row r="211" spans="1:7">
      <c r="A211" s="1" t="s">
        <v>278</v>
      </c>
      <c r="B211" s="1" t="s">
        <v>277</v>
      </c>
      <c r="C211" s="1">
        <v>2021</v>
      </c>
      <c r="D211" t="s">
        <v>169</v>
      </c>
      <c r="E211">
        <v>83</v>
      </c>
      <c r="F211" t="s">
        <v>48</v>
      </c>
      <c r="G211" s="10">
        <v>11925</v>
      </c>
    </row>
    <row r="212" spans="1:7">
      <c r="A212" s="1" t="s">
        <v>278</v>
      </c>
      <c r="B212" s="1" t="s">
        <v>277</v>
      </c>
      <c r="C212" s="1">
        <v>2021</v>
      </c>
      <c r="D212" t="s">
        <v>170</v>
      </c>
      <c r="E212">
        <v>84</v>
      </c>
      <c r="F212" t="s">
        <v>48</v>
      </c>
      <c r="G212" s="10">
        <v>7561</v>
      </c>
    </row>
    <row r="213" spans="1:7">
      <c r="A213" s="1" t="s">
        <v>278</v>
      </c>
      <c r="B213" s="1" t="s">
        <v>277</v>
      </c>
      <c r="C213" s="1">
        <v>2021</v>
      </c>
      <c r="D213" t="s">
        <v>171</v>
      </c>
      <c r="E213">
        <v>85</v>
      </c>
      <c r="F213" t="s">
        <v>48</v>
      </c>
      <c r="G213" s="10">
        <v>2138</v>
      </c>
    </row>
    <row r="214" spans="1:7">
      <c r="A214" s="1" t="s">
        <v>278</v>
      </c>
      <c r="B214" s="1" t="s">
        <v>277</v>
      </c>
      <c r="C214" s="1">
        <v>2021</v>
      </c>
      <c r="D214" t="s">
        <v>172</v>
      </c>
      <c r="E214">
        <v>86</v>
      </c>
      <c r="F214" t="s">
        <v>48</v>
      </c>
      <c r="G214" s="10">
        <v>77489</v>
      </c>
    </row>
    <row r="215" spans="1:7">
      <c r="A215" s="1" t="s">
        <v>278</v>
      </c>
      <c r="B215" s="1" t="s">
        <v>277</v>
      </c>
      <c r="C215" s="1">
        <v>2021</v>
      </c>
      <c r="D215" t="s">
        <v>173</v>
      </c>
      <c r="E215">
        <v>87</v>
      </c>
      <c r="F215" t="s">
        <v>48</v>
      </c>
      <c r="G215" s="10">
        <v>3117</v>
      </c>
    </row>
    <row r="216" spans="1:7">
      <c r="A216" s="1" t="s">
        <v>278</v>
      </c>
      <c r="B216" s="1" t="s">
        <v>277</v>
      </c>
      <c r="C216" s="1">
        <v>2021</v>
      </c>
      <c r="D216" t="s">
        <v>174</v>
      </c>
      <c r="E216">
        <v>88</v>
      </c>
      <c r="F216" t="s">
        <v>48</v>
      </c>
      <c r="G216" s="10">
        <v>12236</v>
      </c>
    </row>
    <row r="217" spans="1:7">
      <c r="A217" s="1" t="s">
        <v>278</v>
      </c>
      <c r="B217" s="1" t="s">
        <v>277</v>
      </c>
      <c r="C217" s="1">
        <v>2021</v>
      </c>
      <c r="D217" t="s">
        <v>175</v>
      </c>
      <c r="E217">
        <v>89</v>
      </c>
      <c r="F217" t="s">
        <v>48</v>
      </c>
      <c r="G217" s="10">
        <v>12155</v>
      </c>
    </row>
    <row r="218" spans="1:7">
      <c r="A218" s="1" t="s">
        <v>278</v>
      </c>
      <c r="B218" s="1" t="s">
        <v>277</v>
      </c>
      <c r="C218" s="1">
        <v>2021</v>
      </c>
      <c r="D218" t="s">
        <v>176</v>
      </c>
      <c r="E218">
        <v>90</v>
      </c>
      <c r="F218" t="s">
        <v>48</v>
      </c>
      <c r="G218" s="10">
        <v>9405</v>
      </c>
    </row>
    <row r="219" spans="1:7">
      <c r="A219" s="1" t="s">
        <v>181</v>
      </c>
      <c r="B219" s="1" t="s">
        <v>295</v>
      </c>
      <c r="C219" s="1">
        <v>2021</v>
      </c>
      <c r="D219" t="s">
        <v>146</v>
      </c>
      <c r="E219">
        <v>60</v>
      </c>
      <c r="F219" t="s">
        <v>50</v>
      </c>
      <c r="G219" s="10">
        <v>25</v>
      </c>
    </row>
    <row r="220" spans="1:7">
      <c r="A220" s="1" t="s">
        <v>181</v>
      </c>
      <c r="B220" s="1" t="s">
        <v>295</v>
      </c>
      <c r="C220" s="1">
        <v>2021</v>
      </c>
      <c r="D220" t="s">
        <v>147</v>
      </c>
      <c r="E220">
        <v>61</v>
      </c>
      <c r="F220" t="s">
        <v>50</v>
      </c>
      <c r="G220" s="10">
        <f>SUM(G221:G227)</f>
        <v>1222</v>
      </c>
    </row>
    <row r="221" spans="1:7">
      <c r="A221" s="1" t="s">
        <v>181</v>
      </c>
      <c r="B221" s="1" t="s">
        <v>295</v>
      </c>
      <c r="C221" s="1">
        <v>2021</v>
      </c>
      <c r="D221" t="s">
        <v>148</v>
      </c>
      <c r="E221">
        <v>62</v>
      </c>
      <c r="F221" t="s">
        <v>50</v>
      </c>
      <c r="G221" s="10">
        <v>462</v>
      </c>
    </row>
    <row r="222" spans="1:7">
      <c r="A222" s="1" t="s">
        <v>181</v>
      </c>
      <c r="B222" s="1" t="s">
        <v>295</v>
      </c>
      <c r="C222" s="1">
        <v>2021</v>
      </c>
      <c r="D222" t="s">
        <v>149</v>
      </c>
      <c r="E222">
        <v>63</v>
      </c>
      <c r="F222" t="s">
        <v>50</v>
      </c>
      <c r="G222" s="10">
        <v>36</v>
      </c>
    </row>
    <row r="223" spans="1:7">
      <c r="A223" s="1" t="s">
        <v>181</v>
      </c>
      <c r="B223" s="1" t="s">
        <v>295</v>
      </c>
      <c r="C223" s="1">
        <v>2021</v>
      </c>
      <c r="D223" t="s">
        <v>150</v>
      </c>
      <c r="E223">
        <v>64</v>
      </c>
      <c r="F223" t="s">
        <v>50</v>
      </c>
      <c r="G223" s="10">
        <v>31</v>
      </c>
    </row>
    <row r="224" spans="1:7">
      <c r="A224" s="1" t="s">
        <v>181</v>
      </c>
      <c r="B224" s="1" t="s">
        <v>295</v>
      </c>
      <c r="C224" s="1">
        <v>2021</v>
      </c>
      <c r="D224" t="s">
        <v>151</v>
      </c>
      <c r="E224">
        <v>65</v>
      </c>
      <c r="F224" t="s">
        <v>50</v>
      </c>
      <c r="G224" s="10">
        <v>480</v>
      </c>
    </row>
    <row r="225" spans="1:7">
      <c r="A225" s="1" t="s">
        <v>181</v>
      </c>
      <c r="B225" s="1" t="s">
        <v>295</v>
      </c>
      <c r="C225" s="1">
        <v>2021</v>
      </c>
      <c r="D225" t="s">
        <v>152</v>
      </c>
      <c r="E225">
        <v>66</v>
      </c>
      <c r="F225" t="s">
        <v>48</v>
      </c>
      <c r="G225" s="10">
        <v>109</v>
      </c>
    </row>
    <row r="226" spans="1:7">
      <c r="A226" s="1" t="s">
        <v>181</v>
      </c>
      <c r="B226" s="1" t="s">
        <v>295</v>
      </c>
      <c r="C226" s="1">
        <v>2021</v>
      </c>
      <c r="D226" t="s">
        <v>153</v>
      </c>
      <c r="E226">
        <v>67</v>
      </c>
      <c r="F226" t="s">
        <v>48</v>
      </c>
      <c r="G226" s="10">
        <v>82</v>
      </c>
    </row>
    <row r="227" spans="1:7">
      <c r="A227" s="1" t="s">
        <v>181</v>
      </c>
      <c r="B227" s="1" t="s">
        <v>295</v>
      </c>
      <c r="C227" s="1">
        <v>2021</v>
      </c>
      <c r="D227" t="s">
        <v>154</v>
      </c>
      <c r="E227">
        <v>68</v>
      </c>
      <c r="F227" t="s">
        <v>48</v>
      </c>
      <c r="G227" s="10">
        <v>22</v>
      </c>
    </row>
    <row r="228" spans="1:7">
      <c r="A228" s="1" t="s">
        <v>181</v>
      </c>
      <c r="B228" s="1" t="s">
        <v>295</v>
      </c>
      <c r="C228" s="1">
        <v>2021</v>
      </c>
      <c r="D228" t="s">
        <v>155</v>
      </c>
      <c r="E228">
        <v>69</v>
      </c>
      <c r="F228" t="s">
        <v>48</v>
      </c>
      <c r="G228" s="10">
        <f>SUM(G229:G232)</f>
        <v>140223</v>
      </c>
    </row>
    <row r="229" spans="1:7">
      <c r="A229" s="1" t="s">
        <v>181</v>
      </c>
      <c r="B229" s="1" t="s">
        <v>295</v>
      </c>
      <c r="C229" s="1">
        <v>2021</v>
      </c>
      <c r="D229" t="s">
        <v>156</v>
      </c>
      <c r="E229">
        <v>70</v>
      </c>
      <c r="F229" t="s">
        <v>48</v>
      </c>
      <c r="G229" s="10">
        <v>35192</v>
      </c>
    </row>
    <row r="230" spans="1:7">
      <c r="A230" s="1" t="s">
        <v>181</v>
      </c>
      <c r="B230" s="1" t="s">
        <v>295</v>
      </c>
      <c r="C230" s="1">
        <v>2021</v>
      </c>
      <c r="D230" t="s">
        <v>157</v>
      </c>
      <c r="E230">
        <v>71</v>
      </c>
      <c r="F230" t="s">
        <v>48</v>
      </c>
      <c r="G230" s="10">
        <v>74290</v>
      </c>
    </row>
    <row r="231" spans="1:7">
      <c r="A231" s="1" t="s">
        <v>181</v>
      </c>
      <c r="B231" s="1" t="s">
        <v>295</v>
      </c>
      <c r="C231" s="1">
        <v>2021</v>
      </c>
      <c r="D231" t="s">
        <v>158</v>
      </c>
      <c r="E231">
        <v>72</v>
      </c>
      <c r="F231" t="s">
        <v>48</v>
      </c>
      <c r="G231" s="10">
        <v>25749</v>
      </c>
    </row>
    <row r="232" spans="1:7">
      <c r="A232" s="1" t="s">
        <v>181</v>
      </c>
      <c r="B232" s="1" t="s">
        <v>295</v>
      </c>
      <c r="C232" s="1">
        <v>2021</v>
      </c>
      <c r="D232" t="s">
        <v>159</v>
      </c>
      <c r="E232">
        <v>73</v>
      </c>
      <c r="F232" t="s">
        <v>48</v>
      </c>
      <c r="G232" s="10">
        <v>4992</v>
      </c>
    </row>
    <row r="233" spans="1:7">
      <c r="A233" s="1" t="s">
        <v>181</v>
      </c>
      <c r="B233" s="1" t="s">
        <v>295</v>
      </c>
      <c r="C233" s="1">
        <v>2021</v>
      </c>
      <c r="D233" t="s">
        <v>160</v>
      </c>
      <c r="E233">
        <v>74</v>
      </c>
      <c r="F233" t="s">
        <v>48</v>
      </c>
      <c r="G233" s="10">
        <v>67073</v>
      </c>
    </row>
    <row r="234" spans="1:7">
      <c r="A234" s="1" t="s">
        <v>181</v>
      </c>
      <c r="B234" s="1" t="s">
        <v>295</v>
      </c>
      <c r="C234" s="1">
        <v>2021</v>
      </c>
      <c r="D234" t="s">
        <v>161</v>
      </c>
      <c r="E234">
        <v>75</v>
      </c>
      <c r="F234" t="s">
        <v>48</v>
      </c>
      <c r="G234" s="10">
        <v>31176</v>
      </c>
    </row>
    <row r="235" spans="1:7">
      <c r="A235" s="1" t="s">
        <v>181</v>
      </c>
      <c r="B235" s="1" t="s">
        <v>295</v>
      </c>
      <c r="C235" s="1">
        <v>2021</v>
      </c>
      <c r="D235" t="s">
        <v>162</v>
      </c>
      <c r="E235">
        <v>76</v>
      </c>
      <c r="F235" t="s">
        <v>48</v>
      </c>
      <c r="G235" s="10">
        <v>5892</v>
      </c>
    </row>
    <row r="236" spans="1:7">
      <c r="A236" s="1" t="s">
        <v>181</v>
      </c>
      <c r="B236" s="1" t="s">
        <v>295</v>
      </c>
      <c r="C236" s="1">
        <v>2021</v>
      </c>
      <c r="D236" t="s">
        <v>163</v>
      </c>
      <c r="E236">
        <v>77</v>
      </c>
      <c r="F236" t="s">
        <v>48</v>
      </c>
      <c r="G236" s="10">
        <v>8992</v>
      </c>
    </row>
    <row r="237" spans="1:7">
      <c r="A237" s="1" t="s">
        <v>181</v>
      </c>
      <c r="B237" s="1" t="s">
        <v>295</v>
      </c>
      <c r="C237" s="1">
        <v>2021</v>
      </c>
      <c r="D237" t="s">
        <v>164</v>
      </c>
      <c r="E237">
        <v>78</v>
      </c>
      <c r="F237" t="s">
        <v>48</v>
      </c>
      <c r="G237" s="10">
        <v>8417</v>
      </c>
    </row>
    <row r="238" spans="1:7">
      <c r="A238" s="1" t="s">
        <v>181</v>
      </c>
      <c r="B238" s="1" t="s">
        <v>295</v>
      </c>
      <c r="C238" s="1">
        <v>2021</v>
      </c>
      <c r="D238" t="s">
        <v>165</v>
      </c>
      <c r="E238">
        <v>79</v>
      </c>
      <c r="F238" t="s">
        <v>48</v>
      </c>
      <c r="G238" s="10">
        <v>7526</v>
      </c>
    </row>
    <row r="239" spans="1:7">
      <c r="A239" s="1" t="s">
        <v>181</v>
      </c>
      <c r="B239" s="1" t="s">
        <v>295</v>
      </c>
      <c r="C239" s="1">
        <v>2021</v>
      </c>
      <c r="D239" t="s">
        <v>166</v>
      </c>
      <c r="E239">
        <v>80</v>
      </c>
      <c r="F239" t="s">
        <v>48</v>
      </c>
      <c r="G239" s="10">
        <v>8213</v>
      </c>
    </row>
    <row r="240" spans="1:7">
      <c r="A240" s="1" t="s">
        <v>181</v>
      </c>
      <c r="B240" s="1" t="s">
        <v>295</v>
      </c>
      <c r="C240" s="1">
        <v>2021</v>
      </c>
      <c r="D240" t="s">
        <v>167</v>
      </c>
      <c r="E240">
        <v>81</v>
      </c>
      <c r="F240" t="s">
        <v>48</v>
      </c>
      <c r="G240" s="10">
        <v>5276</v>
      </c>
    </row>
    <row r="241" spans="1:7">
      <c r="A241" s="1" t="s">
        <v>181</v>
      </c>
      <c r="B241" s="1" t="s">
        <v>295</v>
      </c>
      <c r="C241" s="1">
        <v>2021</v>
      </c>
      <c r="D241" t="s">
        <v>168</v>
      </c>
      <c r="E241">
        <v>82</v>
      </c>
      <c r="F241" t="s">
        <v>48</v>
      </c>
      <c r="G241" s="10">
        <v>1192</v>
      </c>
    </row>
    <row r="242" spans="1:7">
      <c r="A242" s="1" t="s">
        <v>181</v>
      </c>
      <c r="B242" s="1" t="s">
        <v>295</v>
      </c>
      <c r="C242" s="1">
        <v>2021</v>
      </c>
      <c r="D242" t="s">
        <v>169</v>
      </c>
      <c r="E242">
        <v>83</v>
      </c>
      <c r="F242" t="s">
        <v>48</v>
      </c>
      <c r="G242" s="10">
        <v>2479</v>
      </c>
    </row>
    <row r="243" spans="1:7">
      <c r="A243" s="1" t="s">
        <v>181</v>
      </c>
      <c r="B243" s="1" t="s">
        <v>295</v>
      </c>
      <c r="C243" s="1">
        <v>2021</v>
      </c>
      <c r="D243" t="s">
        <v>170</v>
      </c>
      <c r="E243">
        <v>84</v>
      </c>
      <c r="F243" t="s">
        <v>48</v>
      </c>
      <c r="G243" s="10">
        <v>682</v>
      </c>
    </row>
    <row r="244" spans="1:7">
      <c r="A244" s="1" t="s">
        <v>181</v>
      </c>
      <c r="B244" s="1" t="s">
        <v>295</v>
      </c>
      <c r="C244" s="1">
        <v>2021</v>
      </c>
      <c r="D244" t="s">
        <v>171</v>
      </c>
      <c r="E244">
        <v>85</v>
      </c>
      <c r="F244" t="s">
        <v>48</v>
      </c>
      <c r="G244" s="10">
        <v>703</v>
      </c>
    </row>
    <row r="245" spans="1:7">
      <c r="A245" s="1" t="s">
        <v>181</v>
      </c>
      <c r="B245" s="1" t="s">
        <v>295</v>
      </c>
      <c r="C245" s="1">
        <v>2021</v>
      </c>
      <c r="D245" t="s">
        <v>172</v>
      </c>
      <c r="E245">
        <v>86</v>
      </c>
      <c r="F245" t="s">
        <v>48</v>
      </c>
      <c r="G245" s="10">
        <v>17812</v>
      </c>
    </row>
    <row r="246" spans="1:7">
      <c r="A246" s="1" t="s">
        <v>181</v>
      </c>
      <c r="B246" s="1" t="s">
        <v>295</v>
      </c>
      <c r="C246" s="1">
        <v>2021</v>
      </c>
      <c r="D246" t="s">
        <v>173</v>
      </c>
      <c r="E246">
        <v>87</v>
      </c>
      <c r="F246" t="s">
        <v>48</v>
      </c>
      <c r="G246" s="10">
        <v>1086</v>
      </c>
    </row>
    <row r="247" spans="1:7">
      <c r="A247" s="1" t="s">
        <v>181</v>
      </c>
      <c r="B247" s="1" t="s">
        <v>295</v>
      </c>
      <c r="C247" s="1">
        <v>2021</v>
      </c>
      <c r="D247" t="s">
        <v>174</v>
      </c>
      <c r="E247">
        <v>88</v>
      </c>
      <c r="F247" t="s">
        <v>48</v>
      </c>
      <c r="G247" s="10">
        <v>4176</v>
      </c>
    </row>
    <row r="248" spans="1:7">
      <c r="A248" s="1" t="s">
        <v>181</v>
      </c>
      <c r="B248" s="1" t="s">
        <v>295</v>
      </c>
      <c r="C248" s="1">
        <v>2021</v>
      </c>
      <c r="D248" t="s">
        <v>175</v>
      </c>
      <c r="E248">
        <v>89</v>
      </c>
      <c r="F248" t="s">
        <v>48</v>
      </c>
      <c r="G248" s="10">
        <v>2252</v>
      </c>
    </row>
    <row r="249" spans="1:7">
      <c r="A249" s="1" t="s">
        <v>181</v>
      </c>
      <c r="B249" s="1" t="s">
        <v>295</v>
      </c>
      <c r="C249" s="1">
        <v>2021</v>
      </c>
      <c r="D249" t="s">
        <v>176</v>
      </c>
      <c r="E249">
        <v>90</v>
      </c>
      <c r="F249" t="s">
        <v>48</v>
      </c>
      <c r="G249" s="10">
        <v>4233</v>
      </c>
    </row>
    <row r="250" spans="1:7">
      <c r="A250" s="1" t="s">
        <v>182</v>
      </c>
      <c r="B250" s="1" t="s">
        <v>295</v>
      </c>
      <c r="C250" s="1">
        <v>2021</v>
      </c>
      <c r="D250" t="s">
        <v>146</v>
      </c>
      <c r="E250">
        <v>60</v>
      </c>
      <c r="F250" t="s">
        <v>50</v>
      </c>
      <c r="G250" s="10">
        <v>9</v>
      </c>
    </row>
    <row r="251" spans="1:7">
      <c r="A251" s="1" t="s">
        <v>182</v>
      </c>
      <c r="B251" s="1" t="s">
        <v>295</v>
      </c>
      <c r="C251" s="1">
        <v>2021</v>
      </c>
      <c r="D251" t="s">
        <v>147</v>
      </c>
      <c r="E251">
        <v>61</v>
      </c>
      <c r="F251" t="s">
        <v>50</v>
      </c>
      <c r="G251" s="10">
        <f>SUM(G252:G258)</f>
        <v>50</v>
      </c>
    </row>
    <row r="252" spans="1:7">
      <c r="A252" s="1" t="s">
        <v>182</v>
      </c>
      <c r="B252" s="1" t="s">
        <v>295</v>
      </c>
      <c r="C252" s="1">
        <v>2021</v>
      </c>
      <c r="D252" t="s">
        <v>148</v>
      </c>
      <c r="E252">
        <v>62</v>
      </c>
      <c r="F252" t="s">
        <v>50</v>
      </c>
      <c r="G252" s="10">
        <v>14</v>
      </c>
    </row>
    <row r="253" spans="1:7">
      <c r="A253" s="1" t="s">
        <v>182</v>
      </c>
      <c r="B253" s="1" t="s">
        <v>295</v>
      </c>
      <c r="C253" s="1">
        <v>2021</v>
      </c>
      <c r="D253" t="s">
        <v>149</v>
      </c>
      <c r="E253">
        <v>63</v>
      </c>
      <c r="F253" t="s">
        <v>50</v>
      </c>
      <c r="G253" s="10">
        <v>10</v>
      </c>
    </row>
    <row r="254" spans="1:7">
      <c r="A254" s="1" t="s">
        <v>182</v>
      </c>
      <c r="B254" s="1" t="s">
        <v>295</v>
      </c>
      <c r="C254" s="1">
        <v>2021</v>
      </c>
      <c r="D254" t="s">
        <v>150</v>
      </c>
      <c r="E254">
        <v>64</v>
      </c>
      <c r="F254" t="s">
        <v>50</v>
      </c>
      <c r="G254" s="10">
        <v>13</v>
      </c>
    </row>
    <row r="255" spans="1:7">
      <c r="A255" s="1" t="s">
        <v>182</v>
      </c>
      <c r="B255" s="1" t="s">
        <v>295</v>
      </c>
      <c r="C255" s="1">
        <v>2021</v>
      </c>
      <c r="D255" t="s">
        <v>151</v>
      </c>
      <c r="E255">
        <v>65</v>
      </c>
      <c r="F255" t="s">
        <v>50</v>
      </c>
      <c r="G255" s="10">
        <v>4</v>
      </c>
    </row>
    <row r="256" spans="1:7">
      <c r="A256" s="1" t="s">
        <v>182</v>
      </c>
      <c r="B256" s="1" t="s">
        <v>295</v>
      </c>
      <c r="C256" s="1">
        <v>2021</v>
      </c>
      <c r="D256" t="s">
        <v>152</v>
      </c>
      <c r="E256">
        <v>66</v>
      </c>
      <c r="F256" t="s">
        <v>48</v>
      </c>
      <c r="G256" s="10">
        <v>3</v>
      </c>
    </row>
    <row r="257" spans="1:7">
      <c r="A257" s="1" t="s">
        <v>182</v>
      </c>
      <c r="B257" s="1" t="s">
        <v>295</v>
      </c>
      <c r="C257" s="1">
        <v>2021</v>
      </c>
      <c r="D257" t="s">
        <v>153</v>
      </c>
      <c r="E257">
        <v>67</v>
      </c>
      <c r="F257" t="s">
        <v>48</v>
      </c>
      <c r="G257" s="10">
        <v>2</v>
      </c>
    </row>
    <row r="258" spans="1:7">
      <c r="A258" s="1" t="s">
        <v>182</v>
      </c>
      <c r="B258" s="1" t="s">
        <v>295</v>
      </c>
      <c r="C258" s="1">
        <v>2021</v>
      </c>
      <c r="D258" t="s">
        <v>154</v>
      </c>
      <c r="E258">
        <v>68</v>
      </c>
      <c r="F258" t="s">
        <v>48</v>
      </c>
      <c r="G258" s="10">
        <v>4</v>
      </c>
    </row>
    <row r="259" spans="1:7">
      <c r="A259" s="1" t="s">
        <v>182</v>
      </c>
      <c r="B259" s="1" t="s">
        <v>295</v>
      </c>
      <c r="C259" s="1">
        <v>2021</v>
      </c>
      <c r="D259" t="s">
        <v>155</v>
      </c>
      <c r="E259">
        <v>69</v>
      </c>
      <c r="F259" t="s">
        <v>48</v>
      </c>
      <c r="G259" s="10">
        <f>SUM(G260:G263)</f>
        <v>64900</v>
      </c>
    </row>
    <row r="260" spans="1:7">
      <c r="A260" s="1" t="s">
        <v>182</v>
      </c>
      <c r="B260" s="1" t="s">
        <v>295</v>
      </c>
      <c r="C260" s="1">
        <v>2021</v>
      </c>
      <c r="D260" t="s">
        <v>156</v>
      </c>
      <c r="E260">
        <v>70</v>
      </c>
      <c r="F260" t="s">
        <v>48</v>
      </c>
      <c r="G260" s="10">
        <v>6450</v>
      </c>
    </row>
    <row r="261" spans="1:7">
      <c r="A261" s="1" t="s">
        <v>182</v>
      </c>
      <c r="B261" s="1" t="s">
        <v>295</v>
      </c>
      <c r="C261" s="1">
        <v>2021</v>
      </c>
      <c r="D261" t="s">
        <v>157</v>
      </c>
      <c r="E261">
        <v>71</v>
      </c>
      <c r="F261" t="s">
        <v>48</v>
      </c>
      <c r="G261" s="10">
        <v>45600</v>
      </c>
    </row>
    <row r="262" spans="1:7">
      <c r="A262" s="1" t="s">
        <v>182</v>
      </c>
      <c r="B262" s="1" t="s">
        <v>295</v>
      </c>
      <c r="C262" s="1">
        <v>2021</v>
      </c>
      <c r="D262" t="s">
        <v>158</v>
      </c>
      <c r="E262">
        <v>72</v>
      </c>
      <c r="F262" t="s">
        <v>48</v>
      </c>
      <c r="G262" s="10">
        <v>10000</v>
      </c>
    </row>
    <row r="263" spans="1:7">
      <c r="A263" s="1" t="s">
        <v>182</v>
      </c>
      <c r="B263" s="1" t="s">
        <v>295</v>
      </c>
      <c r="C263" s="1">
        <v>2021</v>
      </c>
      <c r="D263" t="s">
        <v>159</v>
      </c>
      <c r="E263">
        <v>73</v>
      </c>
      <c r="F263" t="s">
        <v>48</v>
      </c>
      <c r="G263" s="10">
        <v>2850</v>
      </c>
    </row>
    <row r="264" spans="1:7">
      <c r="A264" s="1" t="s">
        <v>182</v>
      </c>
      <c r="B264" s="1" t="s">
        <v>295</v>
      </c>
      <c r="C264" s="1">
        <v>2021</v>
      </c>
      <c r="D264" t="s">
        <v>160</v>
      </c>
      <c r="E264">
        <v>74</v>
      </c>
      <c r="F264" t="s">
        <v>48</v>
      </c>
      <c r="G264" s="10">
        <v>4157</v>
      </c>
    </row>
    <row r="265" spans="1:7">
      <c r="A265" s="1" t="s">
        <v>182</v>
      </c>
      <c r="B265" s="1" t="s">
        <v>295</v>
      </c>
      <c r="C265" s="1">
        <v>2021</v>
      </c>
      <c r="D265" t="s">
        <v>161</v>
      </c>
      <c r="E265">
        <v>75</v>
      </c>
      <c r="F265" t="s">
        <v>48</v>
      </c>
      <c r="G265" s="10">
        <v>4027</v>
      </c>
    </row>
    <row r="266" spans="1:7">
      <c r="A266" s="1" t="s">
        <v>182</v>
      </c>
      <c r="B266" s="1" t="s">
        <v>295</v>
      </c>
      <c r="C266" s="1">
        <v>2021</v>
      </c>
      <c r="D266" t="s">
        <v>162</v>
      </c>
      <c r="E266">
        <v>76</v>
      </c>
      <c r="F266" t="s">
        <v>48</v>
      </c>
      <c r="G266" s="10">
        <v>4257</v>
      </c>
    </row>
    <row r="267" spans="1:7">
      <c r="A267" s="1" t="s">
        <v>182</v>
      </c>
      <c r="B267" s="1" t="s">
        <v>295</v>
      </c>
      <c r="C267" s="1">
        <v>2021</v>
      </c>
      <c r="D267" t="s">
        <v>163</v>
      </c>
      <c r="E267">
        <v>77</v>
      </c>
      <c r="F267" t="s">
        <v>48</v>
      </c>
      <c r="G267" s="10">
        <v>4202</v>
      </c>
    </row>
    <row r="268" spans="1:7">
      <c r="A268" s="1" t="s">
        <v>182</v>
      </c>
      <c r="B268" s="1" t="s">
        <v>295</v>
      </c>
      <c r="C268" s="1">
        <v>2021</v>
      </c>
      <c r="D268" t="s">
        <v>164</v>
      </c>
      <c r="E268">
        <v>78</v>
      </c>
      <c r="F268" t="s">
        <v>48</v>
      </c>
      <c r="G268" s="10">
        <v>4207</v>
      </c>
    </row>
    <row r="269" spans="1:7">
      <c r="A269" s="1" t="s">
        <v>182</v>
      </c>
      <c r="B269" s="1" t="s">
        <v>295</v>
      </c>
      <c r="C269" s="1">
        <v>2021</v>
      </c>
      <c r="D269" t="s">
        <v>165</v>
      </c>
      <c r="E269">
        <v>79</v>
      </c>
      <c r="F269" t="s">
        <v>48</v>
      </c>
      <c r="G269" s="10">
        <v>3487</v>
      </c>
    </row>
    <row r="270" spans="1:7">
      <c r="A270" s="1" t="s">
        <v>182</v>
      </c>
      <c r="B270" s="1" t="s">
        <v>295</v>
      </c>
      <c r="C270" s="1">
        <v>2021</v>
      </c>
      <c r="D270" t="s">
        <v>166</v>
      </c>
      <c r="E270">
        <v>80</v>
      </c>
      <c r="F270" t="s">
        <v>48</v>
      </c>
      <c r="G270" s="10">
        <v>3007</v>
      </c>
    </row>
    <row r="271" spans="1:7">
      <c r="A271" s="1" t="s">
        <v>182</v>
      </c>
      <c r="B271" s="1" t="s">
        <v>295</v>
      </c>
      <c r="C271" s="1">
        <v>2021</v>
      </c>
      <c r="D271" t="s">
        <v>167</v>
      </c>
      <c r="E271">
        <v>81</v>
      </c>
      <c r="F271" t="s">
        <v>48</v>
      </c>
      <c r="G271" s="10">
        <v>4607</v>
      </c>
    </row>
    <row r="272" spans="1:7">
      <c r="A272" s="1" t="s">
        <v>182</v>
      </c>
      <c r="B272" s="1" t="s">
        <v>295</v>
      </c>
      <c r="C272" s="1">
        <v>2021</v>
      </c>
      <c r="D272" t="s">
        <v>168</v>
      </c>
      <c r="E272">
        <v>82</v>
      </c>
      <c r="F272" t="s">
        <v>48</v>
      </c>
      <c r="G272" s="10">
        <v>2330</v>
      </c>
    </row>
    <row r="273" spans="1:7">
      <c r="A273" s="1" t="s">
        <v>182</v>
      </c>
      <c r="B273" s="1" t="s">
        <v>295</v>
      </c>
      <c r="C273" s="1">
        <v>2021</v>
      </c>
      <c r="D273" t="s">
        <v>169</v>
      </c>
      <c r="E273">
        <v>83</v>
      </c>
      <c r="F273" t="s">
        <v>48</v>
      </c>
      <c r="G273" s="10">
        <v>2727</v>
      </c>
    </row>
    <row r="274" spans="1:7">
      <c r="A274" s="1" t="s">
        <v>182</v>
      </c>
      <c r="B274" s="1" t="s">
        <v>295</v>
      </c>
      <c r="C274" s="1">
        <v>2021</v>
      </c>
      <c r="D274" t="s">
        <v>170</v>
      </c>
      <c r="E274">
        <v>84</v>
      </c>
      <c r="F274" t="s">
        <v>48</v>
      </c>
      <c r="G274" s="10">
        <v>3707</v>
      </c>
    </row>
    <row r="275" spans="1:7">
      <c r="A275" s="1" t="s">
        <v>182</v>
      </c>
      <c r="B275" s="1" t="s">
        <v>295</v>
      </c>
      <c r="C275" s="1">
        <v>2021</v>
      </c>
      <c r="D275" t="s">
        <v>171</v>
      </c>
      <c r="E275">
        <v>85</v>
      </c>
      <c r="F275" t="s">
        <v>48</v>
      </c>
      <c r="G275" s="10">
        <v>3613</v>
      </c>
    </row>
    <row r="276" spans="1:7">
      <c r="A276" s="1" t="s">
        <v>182</v>
      </c>
      <c r="B276" s="1" t="s">
        <v>295</v>
      </c>
      <c r="C276" s="1">
        <v>2021</v>
      </c>
      <c r="D276" t="s">
        <v>172</v>
      </c>
      <c r="E276">
        <v>86</v>
      </c>
      <c r="F276" t="s">
        <v>48</v>
      </c>
      <c r="G276" s="10">
        <v>4800</v>
      </c>
    </row>
    <row r="277" spans="1:7">
      <c r="A277" s="1" t="s">
        <v>182</v>
      </c>
      <c r="B277" s="1" t="s">
        <v>295</v>
      </c>
      <c r="C277" s="1">
        <v>2021</v>
      </c>
      <c r="D277" t="s">
        <v>173</v>
      </c>
      <c r="E277">
        <v>87</v>
      </c>
      <c r="F277" t="s">
        <v>48</v>
      </c>
      <c r="G277" s="10">
        <v>4206</v>
      </c>
    </row>
    <row r="278" spans="1:7">
      <c r="A278" s="1" t="s">
        <v>182</v>
      </c>
      <c r="B278" s="1" t="s">
        <v>295</v>
      </c>
      <c r="C278" s="1">
        <v>2021</v>
      </c>
      <c r="D278" t="s">
        <v>174</v>
      </c>
      <c r="E278">
        <v>88</v>
      </c>
      <c r="F278" t="s">
        <v>48</v>
      </c>
      <c r="G278" s="10">
        <v>2850</v>
      </c>
    </row>
    <row r="279" spans="1:7">
      <c r="A279" s="1" t="s">
        <v>182</v>
      </c>
      <c r="B279" s="1" t="s">
        <v>295</v>
      </c>
      <c r="C279" s="1">
        <v>2021</v>
      </c>
      <c r="D279" t="s">
        <v>175</v>
      </c>
      <c r="E279">
        <v>89</v>
      </c>
      <c r="F279" t="s">
        <v>48</v>
      </c>
      <c r="G279" s="10">
        <v>4309</v>
      </c>
    </row>
    <row r="280" spans="1:7">
      <c r="A280" s="1" t="s">
        <v>182</v>
      </c>
      <c r="B280" s="1" t="s">
        <v>295</v>
      </c>
      <c r="C280" s="1">
        <v>2021</v>
      </c>
      <c r="D280" t="s">
        <v>176</v>
      </c>
      <c r="E280">
        <v>90</v>
      </c>
      <c r="F280" t="s">
        <v>48</v>
      </c>
      <c r="G280" s="10">
        <v>4407</v>
      </c>
    </row>
    <row r="281" spans="1:7">
      <c r="A281" s="1" t="s">
        <v>275</v>
      </c>
      <c r="B281" s="1" t="s">
        <v>274</v>
      </c>
      <c r="C281" s="1">
        <v>2021</v>
      </c>
      <c r="D281" t="s">
        <v>146</v>
      </c>
      <c r="E281">
        <v>60</v>
      </c>
      <c r="F281" t="s">
        <v>50</v>
      </c>
      <c r="G281" s="10">
        <v>1</v>
      </c>
    </row>
    <row r="282" spans="1:7">
      <c r="A282" s="1" t="s">
        <v>275</v>
      </c>
      <c r="B282" s="1" t="s">
        <v>274</v>
      </c>
      <c r="C282" s="1">
        <v>2021</v>
      </c>
      <c r="D282" t="s">
        <v>147</v>
      </c>
      <c r="E282">
        <v>61</v>
      </c>
      <c r="F282" t="s">
        <v>50</v>
      </c>
      <c r="G282" s="10">
        <f>SUM(G283:G289)</f>
        <v>15</v>
      </c>
    </row>
    <row r="283" spans="1:7">
      <c r="A283" s="1" t="s">
        <v>275</v>
      </c>
      <c r="B283" s="1" t="s">
        <v>274</v>
      </c>
      <c r="C283" s="1">
        <v>2021</v>
      </c>
      <c r="D283" t="s">
        <v>148</v>
      </c>
      <c r="E283">
        <v>62</v>
      </c>
      <c r="F283" t="s">
        <v>50</v>
      </c>
      <c r="G283" s="10">
        <v>2</v>
      </c>
    </row>
    <row r="284" spans="1:7">
      <c r="A284" s="1" t="s">
        <v>275</v>
      </c>
      <c r="B284" s="1" t="s">
        <v>274</v>
      </c>
      <c r="C284" s="1">
        <v>2021</v>
      </c>
      <c r="D284" t="s">
        <v>149</v>
      </c>
      <c r="E284">
        <v>63</v>
      </c>
      <c r="F284" t="s">
        <v>50</v>
      </c>
      <c r="G284" s="10">
        <v>4</v>
      </c>
    </row>
    <row r="285" spans="1:7">
      <c r="A285" s="1" t="s">
        <v>275</v>
      </c>
      <c r="B285" s="1" t="s">
        <v>274</v>
      </c>
      <c r="C285" s="1">
        <v>2021</v>
      </c>
      <c r="D285" t="s">
        <v>150</v>
      </c>
      <c r="E285">
        <v>64</v>
      </c>
      <c r="F285" t="s">
        <v>50</v>
      </c>
      <c r="G285" s="10">
        <v>1</v>
      </c>
    </row>
    <row r="286" spans="1:7">
      <c r="A286" s="1" t="s">
        <v>275</v>
      </c>
      <c r="B286" s="1" t="s">
        <v>274</v>
      </c>
      <c r="C286" s="1">
        <v>2021</v>
      </c>
      <c r="D286" t="s">
        <v>151</v>
      </c>
      <c r="E286">
        <v>65</v>
      </c>
      <c r="F286" t="s">
        <v>50</v>
      </c>
      <c r="G286" s="10">
        <v>1</v>
      </c>
    </row>
    <row r="287" spans="1:7">
      <c r="A287" s="1" t="s">
        <v>275</v>
      </c>
      <c r="B287" s="1" t="s">
        <v>274</v>
      </c>
      <c r="C287" s="1">
        <v>2021</v>
      </c>
      <c r="D287" t="s">
        <v>152</v>
      </c>
      <c r="E287">
        <v>66</v>
      </c>
      <c r="F287" t="s">
        <v>48</v>
      </c>
      <c r="G287" s="10">
        <v>4</v>
      </c>
    </row>
    <row r="288" spans="1:7">
      <c r="A288" s="1" t="s">
        <v>275</v>
      </c>
      <c r="B288" s="1" t="s">
        <v>274</v>
      </c>
      <c r="C288" s="1">
        <v>2021</v>
      </c>
      <c r="D288" t="s">
        <v>153</v>
      </c>
      <c r="E288">
        <v>67</v>
      </c>
      <c r="F288" t="s">
        <v>48</v>
      </c>
      <c r="G288" s="10">
        <v>2</v>
      </c>
    </row>
    <row r="289" spans="1:7">
      <c r="A289" s="1" t="s">
        <v>275</v>
      </c>
      <c r="B289" s="1" t="s">
        <v>274</v>
      </c>
      <c r="C289" s="1">
        <v>2021</v>
      </c>
      <c r="D289" t="s">
        <v>154</v>
      </c>
      <c r="E289">
        <v>68</v>
      </c>
      <c r="F289" t="s">
        <v>48</v>
      </c>
      <c r="G289" s="10">
        <v>1</v>
      </c>
    </row>
    <row r="290" spans="1:7">
      <c r="A290" s="1" t="s">
        <v>275</v>
      </c>
      <c r="B290" s="1" t="s">
        <v>274</v>
      </c>
      <c r="C290" s="1">
        <v>2021</v>
      </c>
      <c r="D290" t="s">
        <v>155</v>
      </c>
      <c r="E290">
        <v>69</v>
      </c>
      <c r="F290" t="s">
        <v>48</v>
      </c>
      <c r="G290" s="10">
        <f>SUM(G291:G294)</f>
        <v>91259</v>
      </c>
    </row>
    <row r="291" spans="1:7">
      <c r="A291" s="1" t="s">
        <v>275</v>
      </c>
      <c r="B291" s="1" t="s">
        <v>274</v>
      </c>
      <c r="C291" s="1">
        <v>2021</v>
      </c>
      <c r="D291" t="s">
        <v>156</v>
      </c>
      <c r="E291">
        <v>70</v>
      </c>
      <c r="F291" t="s">
        <v>48</v>
      </c>
      <c r="G291" s="10">
        <v>17719</v>
      </c>
    </row>
    <row r="292" spans="1:7">
      <c r="A292" s="1" t="s">
        <v>275</v>
      </c>
      <c r="B292" s="1" t="s">
        <v>274</v>
      </c>
      <c r="C292" s="1">
        <v>2021</v>
      </c>
      <c r="D292" t="s">
        <v>157</v>
      </c>
      <c r="E292">
        <v>71</v>
      </c>
      <c r="F292" t="s">
        <v>48</v>
      </c>
      <c r="G292" s="10">
        <v>44373</v>
      </c>
    </row>
    <row r="293" spans="1:7">
      <c r="A293" s="1" t="s">
        <v>275</v>
      </c>
      <c r="B293" s="1" t="s">
        <v>274</v>
      </c>
      <c r="C293" s="1">
        <v>2021</v>
      </c>
      <c r="D293" t="s">
        <v>158</v>
      </c>
      <c r="E293">
        <v>72</v>
      </c>
      <c r="F293" t="s">
        <v>48</v>
      </c>
      <c r="G293" s="10">
        <v>18393</v>
      </c>
    </row>
    <row r="294" spans="1:7">
      <c r="A294" s="1" t="s">
        <v>275</v>
      </c>
      <c r="B294" s="1" t="s">
        <v>274</v>
      </c>
      <c r="C294" s="1">
        <v>2021</v>
      </c>
      <c r="D294" t="s">
        <v>159</v>
      </c>
      <c r="E294">
        <v>73</v>
      </c>
      <c r="F294" t="s">
        <v>48</v>
      </c>
      <c r="G294" s="10">
        <v>10774</v>
      </c>
    </row>
    <row r="295" spans="1:7">
      <c r="A295" s="1" t="s">
        <v>275</v>
      </c>
      <c r="B295" s="1" t="s">
        <v>274</v>
      </c>
      <c r="C295" s="1">
        <v>2021</v>
      </c>
      <c r="D295" t="s">
        <v>160</v>
      </c>
      <c r="E295">
        <v>74</v>
      </c>
      <c r="F295" t="s">
        <v>48</v>
      </c>
      <c r="G295" s="10">
        <v>15698</v>
      </c>
    </row>
    <row r="296" spans="1:7">
      <c r="A296" s="1" t="s">
        <v>275</v>
      </c>
      <c r="B296" s="1" t="s">
        <v>274</v>
      </c>
      <c r="C296" s="1">
        <v>2021</v>
      </c>
      <c r="D296" t="s">
        <v>161</v>
      </c>
      <c r="E296">
        <v>75</v>
      </c>
      <c r="F296" t="s">
        <v>48</v>
      </c>
      <c r="G296" s="10">
        <v>33954</v>
      </c>
    </row>
    <row r="297" spans="1:7">
      <c r="A297" s="1" t="s">
        <v>275</v>
      </c>
      <c r="B297" s="1" t="s">
        <v>274</v>
      </c>
      <c r="C297" s="1">
        <v>2021</v>
      </c>
      <c r="D297" t="s">
        <v>162</v>
      </c>
      <c r="E297">
        <v>76</v>
      </c>
      <c r="F297" t="s">
        <v>48</v>
      </c>
      <c r="G297" s="10">
        <v>6335</v>
      </c>
    </row>
    <row r="298" spans="1:7">
      <c r="A298" s="1" t="s">
        <v>275</v>
      </c>
      <c r="B298" s="1" t="s">
        <v>274</v>
      </c>
      <c r="C298" s="1">
        <v>2021</v>
      </c>
      <c r="D298" t="s">
        <v>163</v>
      </c>
      <c r="E298">
        <v>77</v>
      </c>
      <c r="F298" t="s">
        <v>48</v>
      </c>
      <c r="G298" s="10">
        <v>3552</v>
      </c>
    </row>
    <row r="299" spans="1:7">
      <c r="A299" s="1" t="s">
        <v>275</v>
      </c>
      <c r="B299" s="1" t="s">
        <v>274</v>
      </c>
      <c r="C299" s="1">
        <v>2021</v>
      </c>
      <c r="D299" t="s">
        <v>164</v>
      </c>
      <c r="E299">
        <v>78</v>
      </c>
      <c r="F299" t="s">
        <v>48</v>
      </c>
      <c r="G299" s="10">
        <v>3698</v>
      </c>
    </row>
    <row r="300" spans="1:7">
      <c r="A300" s="1" t="s">
        <v>275</v>
      </c>
      <c r="B300" s="1" t="s">
        <v>274</v>
      </c>
      <c r="C300" s="1">
        <v>2021</v>
      </c>
      <c r="D300" t="s">
        <v>165</v>
      </c>
      <c r="E300">
        <v>79</v>
      </c>
      <c r="F300" t="s">
        <v>48</v>
      </c>
      <c r="G300" s="10">
        <v>4895</v>
      </c>
    </row>
    <row r="301" spans="1:7">
      <c r="A301" s="1" t="s">
        <v>275</v>
      </c>
      <c r="B301" s="1" t="s">
        <v>274</v>
      </c>
      <c r="C301" s="1">
        <v>2021</v>
      </c>
      <c r="D301" t="s">
        <v>166</v>
      </c>
      <c r="E301">
        <v>80</v>
      </c>
      <c r="F301" t="s">
        <v>48</v>
      </c>
      <c r="G301" s="10">
        <v>1236</v>
      </c>
    </row>
    <row r="302" spans="1:7">
      <c r="A302" s="1" t="s">
        <v>275</v>
      </c>
      <c r="B302" s="1" t="s">
        <v>274</v>
      </c>
      <c r="C302" s="1">
        <v>2021</v>
      </c>
      <c r="D302" t="s">
        <v>167</v>
      </c>
      <c r="E302">
        <v>81</v>
      </c>
      <c r="F302" t="s">
        <v>48</v>
      </c>
      <c r="G302" s="10">
        <v>569</v>
      </c>
    </row>
    <row r="303" spans="1:7">
      <c r="A303" s="1" t="s">
        <v>275</v>
      </c>
      <c r="B303" s="1" t="s">
        <v>274</v>
      </c>
      <c r="C303" s="1">
        <v>2021</v>
      </c>
      <c r="D303" t="s">
        <v>168</v>
      </c>
      <c r="E303">
        <v>82</v>
      </c>
      <c r="F303" t="s">
        <v>48</v>
      </c>
      <c r="G303" s="10">
        <v>785</v>
      </c>
    </row>
    <row r="304" spans="1:7">
      <c r="A304" s="1" t="s">
        <v>275</v>
      </c>
      <c r="B304" s="1" t="s">
        <v>274</v>
      </c>
      <c r="C304" s="1">
        <v>2021</v>
      </c>
      <c r="D304" t="s">
        <v>169</v>
      </c>
      <c r="E304">
        <v>83</v>
      </c>
      <c r="F304" t="s">
        <v>48</v>
      </c>
      <c r="G304" s="10">
        <v>4965</v>
      </c>
    </row>
    <row r="305" spans="1:7">
      <c r="A305" s="1" t="s">
        <v>275</v>
      </c>
      <c r="B305" s="1" t="s">
        <v>274</v>
      </c>
      <c r="C305" s="1">
        <v>2021</v>
      </c>
      <c r="D305" t="s">
        <v>170</v>
      </c>
      <c r="E305">
        <v>84</v>
      </c>
      <c r="F305" t="s">
        <v>48</v>
      </c>
      <c r="G305" s="10">
        <v>622</v>
      </c>
    </row>
    <row r="306" spans="1:7">
      <c r="A306" s="1" t="s">
        <v>275</v>
      </c>
      <c r="B306" s="1" t="s">
        <v>274</v>
      </c>
      <c r="C306" s="1">
        <v>2021</v>
      </c>
      <c r="D306" t="s">
        <v>171</v>
      </c>
      <c r="E306">
        <v>85</v>
      </c>
      <c r="F306" t="s">
        <v>48</v>
      </c>
      <c r="G306" s="10">
        <v>6</v>
      </c>
    </row>
    <row r="307" spans="1:7">
      <c r="A307" s="1" t="s">
        <v>275</v>
      </c>
      <c r="B307" s="1" t="s">
        <v>274</v>
      </c>
      <c r="C307" s="1">
        <v>2021</v>
      </c>
      <c r="D307" t="s">
        <v>172</v>
      </c>
      <c r="E307">
        <v>86</v>
      </c>
      <c r="F307" t="s">
        <v>48</v>
      </c>
      <c r="G307" s="10">
        <v>633</v>
      </c>
    </row>
    <row r="308" spans="1:7">
      <c r="A308" s="1" t="s">
        <v>275</v>
      </c>
      <c r="B308" s="1" t="s">
        <v>274</v>
      </c>
      <c r="C308" s="1">
        <v>2021</v>
      </c>
      <c r="D308" t="s">
        <v>173</v>
      </c>
      <c r="E308">
        <v>87</v>
      </c>
      <c r="F308" t="s">
        <v>48</v>
      </c>
      <c r="G308" s="10">
        <v>1255</v>
      </c>
    </row>
    <row r="309" spans="1:7">
      <c r="A309" s="1" t="s">
        <v>275</v>
      </c>
      <c r="B309" s="1" t="s">
        <v>274</v>
      </c>
      <c r="C309" s="1">
        <v>2021</v>
      </c>
      <c r="D309" t="s">
        <v>174</v>
      </c>
      <c r="E309">
        <v>88</v>
      </c>
      <c r="F309" t="s">
        <v>48</v>
      </c>
      <c r="G309" s="10">
        <v>10774</v>
      </c>
    </row>
    <row r="310" spans="1:7">
      <c r="A310" s="1" t="s">
        <v>275</v>
      </c>
      <c r="B310" s="1" t="s">
        <v>274</v>
      </c>
      <c r="C310" s="1">
        <v>2021</v>
      </c>
      <c r="D310" t="s">
        <v>175</v>
      </c>
      <c r="E310">
        <v>89</v>
      </c>
      <c r="F310" t="s">
        <v>48</v>
      </c>
      <c r="G310" s="10">
        <v>121</v>
      </c>
    </row>
    <row r="311" spans="1:7">
      <c r="A311" s="1" t="s">
        <v>275</v>
      </c>
      <c r="B311" s="1" t="s">
        <v>274</v>
      </c>
      <c r="C311" s="1">
        <v>2021</v>
      </c>
      <c r="D311" t="s">
        <v>176</v>
      </c>
      <c r="E311">
        <v>90</v>
      </c>
      <c r="F311" t="s">
        <v>48</v>
      </c>
      <c r="G311" s="10">
        <v>2161</v>
      </c>
    </row>
    <row r="312" spans="1:7">
      <c r="A312" s="1" t="s">
        <v>183</v>
      </c>
      <c r="B312" s="1" t="s">
        <v>295</v>
      </c>
      <c r="C312" s="1">
        <v>2021</v>
      </c>
      <c r="D312" t="s">
        <v>146</v>
      </c>
      <c r="E312">
        <v>60</v>
      </c>
      <c r="F312" t="s">
        <v>50</v>
      </c>
      <c r="G312" s="10">
        <v>1</v>
      </c>
    </row>
    <row r="313" spans="1:7">
      <c r="A313" s="1" t="s">
        <v>183</v>
      </c>
      <c r="B313" s="1" t="s">
        <v>295</v>
      </c>
      <c r="C313" s="1">
        <v>2021</v>
      </c>
      <c r="D313" t="s">
        <v>147</v>
      </c>
      <c r="E313">
        <v>61</v>
      </c>
      <c r="F313" t="s">
        <v>50</v>
      </c>
      <c r="G313" s="10">
        <f>SUM(G314:G320)</f>
        <v>463</v>
      </c>
    </row>
    <row r="314" spans="1:7">
      <c r="A314" s="1" t="s">
        <v>183</v>
      </c>
      <c r="B314" s="1" t="s">
        <v>295</v>
      </c>
      <c r="C314" s="1">
        <v>2021</v>
      </c>
      <c r="D314" t="s">
        <v>148</v>
      </c>
      <c r="E314">
        <v>62</v>
      </c>
      <c r="F314" t="s">
        <v>50</v>
      </c>
      <c r="G314" s="10">
        <v>227</v>
      </c>
    </row>
    <row r="315" spans="1:7">
      <c r="A315" s="1" t="s">
        <v>183</v>
      </c>
      <c r="B315" s="1" t="s">
        <v>295</v>
      </c>
      <c r="C315" s="1">
        <v>2021</v>
      </c>
      <c r="D315" t="s">
        <v>149</v>
      </c>
      <c r="E315">
        <v>63</v>
      </c>
      <c r="F315" t="s">
        <v>50</v>
      </c>
      <c r="G315" s="10">
        <v>25</v>
      </c>
    </row>
    <row r="316" spans="1:7">
      <c r="A316" s="1" t="s">
        <v>183</v>
      </c>
      <c r="B316" s="1" t="s">
        <v>295</v>
      </c>
      <c r="C316" s="1">
        <v>2021</v>
      </c>
      <c r="D316" t="s">
        <v>150</v>
      </c>
      <c r="E316">
        <v>64</v>
      </c>
      <c r="F316" t="s">
        <v>50</v>
      </c>
      <c r="G316" s="10">
        <v>35</v>
      </c>
    </row>
    <row r="317" spans="1:7">
      <c r="A317" s="1" t="s">
        <v>183</v>
      </c>
      <c r="B317" s="1" t="s">
        <v>295</v>
      </c>
      <c r="C317" s="1">
        <v>2021</v>
      </c>
      <c r="D317" t="s">
        <v>151</v>
      </c>
      <c r="E317">
        <v>65</v>
      </c>
      <c r="F317" t="s">
        <v>50</v>
      </c>
      <c r="G317" s="10">
        <v>129</v>
      </c>
    </row>
    <row r="318" spans="1:7">
      <c r="A318" s="1" t="s">
        <v>183</v>
      </c>
      <c r="B318" s="1" t="s">
        <v>295</v>
      </c>
      <c r="C318" s="1">
        <v>2021</v>
      </c>
      <c r="D318" t="s">
        <v>152</v>
      </c>
      <c r="E318">
        <v>66</v>
      </c>
      <c r="F318" t="s">
        <v>48</v>
      </c>
      <c r="G318" s="10">
        <v>29</v>
      </c>
    </row>
    <row r="319" spans="1:7">
      <c r="A319" s="1" t="s">
        <v>183</v>
      </c>
      <c r="B319" s="1" t="s">
        <v>295</v>
      </c>
      <c r="C319" s="1">
        <v>2021</v>
      </c>
      <c r="D319" t="s">
        <v>153</v>
      </c>
      <c r="E319">
        <v>67</v>
      </c>
      <c r="F319" t="s">
        <v>48</v>
      </c>
      <c r="G319" s="10">
        <v>13</v>
      </c>
    </row>
    <row r="320" spans="1:7">
      <c r="A320" s="1" t="s">
        <v>183</v>
      </c>
      <c r="B320" s="1" t="s">
        <v>295</v>
      </c>
      <c r="C320" s="1">
        <v>2021</v>
      </c>
      <c r="D320" t="s">
        <v>154</v>
      </c>
      <c r="E320">
        <v>68</v>
      </c>
      <c r="F320" t="s">
        <v>48</v>
      </c>
      <c r="G320" s="10">
        <v>5</v>
      </c>
    </row>
    <row r="321" spans="1:7">
      <c r="A321" s="1" t="s">
        <v>183</v>
      </c>
      <c r="B321" s="1" t="s">
        <v>295</v>
      </c>
      <c r="C321" s="1">
        <v>2021</v>
      </c>
      <c r="D321" t="s">
        <v>155</v>
      </c>
      <c r="E321">
        <v>69</v>
      </c>
      <c r="F321" t="s">
        <v>48</v>
      </c>
      <c r="G321" s="10">
        <f>SUM(G322:G325)</f>
        <v>128019</v>
      </c>
    </row>
    <row r="322" spans="1:7">
      <c r="A322" s="1" t="s">
        <v>183</v>
      </c>
      <c r="B322" s="1" t="s">
        <v>295</v>
      </c>
      <c r="C322" s="1">
        <v>2021</v>
      </c>
      <c r="D322" t="s">
        <v>156</v>
      </c>
      <c r="E322">
        <v>70</v>
      </c>
      <c r="F322" t="s">
        <v>48</v>
      </c>
      <c r="G322" s="10">
        <v>23673</v>
      </c>
    </row>
    <row r="323" spans="1:7">
      <c r="A323" s="1" t="s">
        <v>183</v>
      </c>
      <c r="B323" s="1" t="s">
        <v>295</v>
      </c>
      <c r="C323" s="1">
        <v>2021</v>
      </c>
      <c r="D323" t="s">
        <v>157</v>
      </c>
      <c r="E323">
        <v>71</v>
      </c>
      <c r="F323" t="s">
        <v>48</v>
      </c>
      <c r="G323" s="10">
        <v>68695</v>
      </c>
    </row>
    <row r="324" spans="1:7">
      <c r="A324" s="1" t="s">
        <v>183</v>
      </c>
      <c r="B324" s="1" t="s">
        <v>295</v>
      </c>
      <c r="C324" s="1">
        <v>2021</v>
      </c>
      <c r="D324" t="s">
        <v>158</v>
      </c>
      <c r="E324">
        <v>72</v>
      </c>
      <c r="F324" t="s">
        <v>48</v>
      </c>
      <c r="G324" s="10">
        <v>33461</v>
      </c>
    </row>
    <row r="325" spans="1:7">
      <c r="A325" s="1" t="s">
        <v>183</v>
      </c>
      <c r="B325" s="1" t="s">
        <v>295</v>
      </c>
      <c r="C325" s="1">
        <v>2021</v>
      </c>
      <c r="D325" t="s">
        <v>159</v>
      </c>
      <c r="E325">
        <v>73</v>
      </c>
      <c r="F325" t="s">
        <v>48</v>
      </c>
      <c r="G325" s="10">
        <v>2190</v>
      </c>
    </row>
    <row r="326" spans="1:7">
      <c r="A326" s="1" t="s">
        <v>183</v>
      </c>
      <c r="B326" s="1" t="s">
        <v>295</v>
      </c>
      <c r="C326" s="1">
        <v>2021</v>
      </c>
      <c r="D326" t="s">
        <v>160</v>
      </c>
      <c r="E326">
        <v>74</v>
      </c>
      <c r="F326" t="s">
        <v>48</v>
      </c>
      <c r="G326" s="10">
        <v>51749</v>
      </c>
    </row>
    <row r="327" spans="1:7">
      <c r="A327" s="1" t="s">
        <v>183</v>
      </c>
      <c r="B327" s="1" t="s">
        <v>295</v>
      </c>
      <c r="C327" s="1">
        <v>2021</v>
      </c>
      <c r="D327" t="s">
        <v>161</v>
      </c>
      <c r="E327">
        <v>75</v>
      </c>
      <c r="F327" t="s">
        <v>48</v>
      </c>
      <c r="G327" s="10">
        <v>47663</v>
      </c>
    </row>
    <row r="328" spans="1:7">
      <c r="A328" s="1" t="s">
        <v>183</v>
      </c>
      <c r="B328" s="1" t="s">
        <v>295</v>
      </c>
      <c r="C328" s="1">
        <v>2021</v>
      </c>
      <c r="D328" t="s">
        <v>162</v>
      </c>
      <c r="E328">
        <v>76</v>
      </c>
      <c r="F328" t="s">
        <v>48</v>
      </c>
      <c r="G328" s="10">
        <v>5504</v>
      </c>
    </row>
    <row r="329" spans="1:7">
      <c r="A329" s="1" t="s">
        <v>183</v>
      </c>
      <c r="B329" s="1" t="s">
        <v>295</v>
      </c>
      <c r="C329" s="1">
        <v>2021</v>
      </c>
      <c r="D329" t="s">
        <v>163</v>
      </c>
      <c r="E329">
        <v>77</v>
      </c>
      <c r="F329" t="s">
        <v>48</v>
      </c>
      <c r="G329" s="10">
        <v>18579</v>
      </c>
    </row>
    <row r="330" spans="1:7">
      <c r="A330" s="1" t="s">
        <v>183</v>
      </c>
      <c r="B330" s="1" t="s">
        <v>295</v>
      </c>
      <c r="C330" s="1">
        <v>2021</v>
      </c>
      <c r="D330" t="s">
        <v>164</v>
      </c>
      <c r="E330">
        <v>78</v>
      </c>
      <c r="F330" t="s">
        <v>48</v>
      </c>
      <c r="G330" s="10">
        <v>18752</v>
      </c>
    </row>
    <row r="331" spans="1:7">
      <c r="A331" s="1" t="s">
        <v>183</v>
      </c>
      <c r="B331" s="1" t="s">
        <v>295</v>
      </c>
      <c r="C331" s="1">
        <v>2021</v>
      </c>
      <c r="D331" t="s">
        <v>165</v>
      </c>
      <c r="E331">
        <v>79</v>
      </c>
      <c r="F331" t="s">
        <v>48</v>
      </c>
      <c r="G331" s="10">
        <v>10012</v>
      </c>
    </row>
    <row r="332" spans="1:7">
      <c r="A332" s="1" t="s">
        <v>183</v>
      </c>
      <c r="B332" s="1" t="s">
        <v>295</v>
      </c>
      <c r="C332" s="1">
        <v>2021</v>
      </c>
      <c r="D332" t="s">
        <v>166</v>
      </c>
      <c r="E332">
        <v>80</v>
      </c>
      <c r="F332" t="s">
        <v>48</v>
      </c>
      <c r="G332" s="10">
        <v>9429</v>
      </c>
    </row>
    <row r="333" spans="1:7">
      <c r="A333" s="1" t="s">
        <v>183</v>
      </c>
      <c r="B333" s="1" t="s">
        <v>295</v>
      </c>
      <c r="C333" s="1">
        <v>2021</v>
      </c>
      <c r="D333" t="s">
        <v>167</v>
      </c>
      <c r="E333">
        <v>81</v>
      </c>
      <c r="F333" t="s">
        <v>48</v>
      </c>
      <c r="G333" s="10">
        <v>9633</v>
      </c>
    </row>
    <row r="334" spans="1:7">
      <c r="A334" s="1" t="s">
        <v>183</v>
      </c>
      <c r="B334" s="1" t="s">
        <v>295</v>
      </c>
      <c r="C334" s="1">
        <v>2021</v>
      </c>
      <c r="D334" t="s">
        <v>168</v>
      </c>
      <c r="E334">
        <v>82</v>
      </c>
      <c r="F334" t="s">
        <v>48</v>
      </c>
      <c r="G334" s="10">
        <v>3278</v>
      </c>
    </row>
    <row r="335" spans="1:7">
      <c r="A335" s="1" t="s">
        <v>183</v>
      </c>
      <c r="B335" s="1" t="s">
        <v>295</v>
      </c>
      <c r="C335" s="1">
        <v>2021</v>
      </c>
      <c r="D335" t="s">
        <v>169</v>
      </c>
      <c r="E335">
        <v>83</v>
      </c>
      <c r="F335" t="s">
        <v>48</v>
      </c>
      <c r="G335" s="10">
        <v>2082</v>
      </c>
    </row>
    <row r="336" spans="1:7">
      <c r="A336" s="1" t="s">
        <v>183</v>
      </c>
      <c r="B336" s="1" t="s">
        <v>295</v>
      </c>
      <c r="C336" s="1">
        <v>2021</v>
      </c>
      <c r="D336" t="s">
        <v>170</v>
      </c>
      <c r="E336">
        <v>84</v>
      </c>
      <c r="F336" t="s">
        <v>48</v>
      </c>
      <c r="G336" s="10">
        <v>2000</v>
      </c>
    </row>
    <row r="337" spans="1:7">
      <c r="A337" s="1" t="s">
        <v>183</v>
      </c>
      <c r="B337" s="1" t="s">
        <v>295</v>
      </c>
      <c r="C337" s="1">
        <v>2021</v>
      </c>
      <c r="D337" t="s">
        <v>171</v>
      </c>
      <c r="E337">
        <v>85</v>
      </c>
      <c r="F337" t="s">
        <v>48</v>
      </c>
      <c r="G337" s="10">
        <v>532</v>
      </c>
    </row>
    <row r="338" spans="1:7">
      <c r="A338" s="1" t="s">
        <v>183</v>
      </c>
      <c r="B338" s="1" t="s">
        <v>295</v>
      </c>
      <c r="C338" s="1">
        <v>2021</v>
      </c>
      <c r="D338" t="s">
        <v>172</v>
      </c>
      <c r="E338">
        <v>86</v>
      </c>
      <c r="F338" t="s">
        <v>48</v>
      </c>
      <c r="G338" s="10">
        <v>13735</v>
      </c>
    </row>
    <row r="339" spans="1:7">
      <c r="A339" s="1" t="s">
        <v>183</v>
      </c>
      <c r="B339" s="1" t="s">
        <v>295</v>
      </c>
      <c r="C339" s="1">
        <v>2021</v>
      </c>
      <c r="D339" t="s">
        <v>173</v>
      </c>
      <c r="E339">
        <v>87</v>
      </c>
      <c r="F339" t="s">
        <v>48</v>
      </c>
      <c r="G339" s="10">
        <v>884</v>
      </c>
    </row>
    <row r="340" spans="1:7">
      <c r="A340" s="1" t="s">
        <v>183</v>
      </c>
      <c r="B340" s="1" t="s">
        <v>295</v>
      </c>
      <c r="C340" s="1">
        <v>2021</v>
      </c>
      <c r="D340" t="s">
        <v>174</v>
      </c>
      <c r="E340">
        <v>88</v>
      </c>
      <c r="F340" t="s">
        <v>48</v>
      </c>
      <c r="G340" s="10">
        <v>6449</v>
      </c>
    </row>
    <row r="341" spans="1:7">
      <c r="A341" s="1" t="s">
        <v>183</v>
      </c>
      <c r="B341" s="1" t="s">
        <v>295</v>
      </c>
      <c r="C341" s="1">
        <v>2021</v>
      </c>
      <c r="D341" t="s">
        <v>175</v>
      </c>
      <c r="E341">
        <v>89</v>
      </c>
      <c r="F341" t="s">
        <v>48</v>
      </c>
      <c r="G341" s="10">
        <v>2532</v>
      </c>
    </row>
    <row r="342" spans="1:7">
      <c r="A342" s="1" t="s">
        <v>183</v>
      </c>
      <c r="B342" s="1" t="s">
        <v>295</v>
      </c>
      <c r="C342" s="1">
        <v>2021</v>
      </c>
      <c r="D342" t="s">
        <v>176</v>
      </c>
      <c r="E342">
        <v>90</v>
      </c>
      <c r="F342" t="s">
        <v>48</v>
      </c>
      <c r="G342" s="10">
        <v>1516</v>
      </c>
    </row>
    <row r="343" spans="1:7">
      <c r="A343" s="1" t="s">
        <v>210</v>
      </c>
      <c r="B343" s="1" t="s">
        <v>296</v>
      </c>
      <c r="C343" s="1">
        <v>2021</v>
      </c>
      <c r="D343" t="s">
        <v>146</v>
      </c>
      <c r="E343">
        <v>60</v>
      </c>
      <c r="F343" t="s">
        <v>50</v>
      </c>
      <c r="G343" s="10">
        <v>1</v>
      </c>
    </row>
    <row r="344" spans="1:7">
      <c r="A344" s="1" t="s">
        <v>210</v>
      </c>
      <c r="B344" s="1" t="s">
        <v>296</v>
      </c>
      <c r="C344" s="1">
        <v>2021</v>
      </c>
      <c r="D344" t="s">
        <v>147</v>
      </c>
      <c r="E344">
        <v>61</v>
      </c>
      <c r="F344" t="s">
        <v>50</v>
      </c>
      <c r="G344" s="10">
        <f>SUM(G345:G351)</f>
        <v>957</v>
      </c>
    </row>
    <row r="345" spans="1:7">
      <c r="A345" s="1" t="s">
        <v>210</v>
      </c>
      <c r="B345" s="1" t="s">
        <v>296</v>
      </c>
      <c r="C345" s="1">
        <v>2021</v>
      </c>
      <c r="D345" t="s">
        <v>148</v>
      </c>
      <c r="E345">
        <v>62</v>
      </c>
      <c r="F345" t="s">
        <v>50</v>
      </c>
      <c r="G345" s="10">
        <v>525</v>
      </c>
    </row>
    <row r="346" spans="1:7">
      <c r="A346" s="1" t="s">
        <v>210</v>
      </c>
      <c r="B346" s="1" t="s">
        <v>296</v>
      </c>
      <c r="C346" s="1">
        <v>2021</v>
      </c>
      <c r="D346" t="s">
        <v>149</v>
      </c>
      <c r="E346">
        <v>63</v>
      </c>
      <c r="F346" t="s">
        <v>50</v>
      </c>
      <c r="G346" s="10">
        <v>64</v>
      </c>
    </row>
    <row r="347" spans="1:7">
      <c r="A347" s="1" t="s">
        <v>210</v>
      </c>
      <c r="B347" s="1" t="s">
        <v>296</v>
      </c>
      <c r="C347" s="1">
        <v>2021</v>
      </c>
      <c r="D347" t="s">
        <v>150</v>
      </c>
      <c r="E347">
        <v>64</v>
      </c>
      <c r="F347" t="s">
        <v>50</v>
      </c>
      <c r="G347" s="10">
        <v>209</v>
      </c>
    </row>
    <row r="348" spans="1:7">
      <c r="A348" s="1" t="s">
        <v>210</v>
      </c>
      <c r="B348" s="1" t="s">
        <v>296</v>
      </c>
      <c r="C348" s="1">
        <v>2021</v>
      </c>
      <c r="D348" t="s">
        <v>151</v>
      </c>
      <c r="E348">
        <v>65</v>
      </c>
      <c r="F348" t="s">
        <v>50</v>
      </c>
      <c r="G348" s="10">
        <v>39</v>
      </c>
    </row>
    <row r="349" spans="1:7">
      <c r="A349" s="1" t="s">
        <v>210</v>
      </c>
      <c r="B349" s="1" t="s">
        <v>296</v>
      </c>
      <c r="C349" s="1">
        <v>2021</v>
      </c>
      <c r="D349" t="s">
        <v>152</v>
      </c>
      <c r="E349">
        <v>66</v>
      </c>
      <c r="F349" t="s">
        <v>48</v>
      </c>
      <c r="G349" s="10">
        <v>71</v>
      </c>
    </row>
    <row r="350" spans="1:7">
      <c r="A350" s="1" t="s">
        <v>210</v>
      </c>
      <c r="B350" s="1" t="s">
        <v>296</v>
      </c>
      <c r="C350" s="1">
        <v>2021</v>
      </c>
      <c r="D350" t="s">
        <v>153</v>
      </c>
      <c r="E350">
        <v>67</v>
      </c>
      <c r="F350" t="s">
        <v>48</v>
      </c>
      <c r="G350" s="10">
        <v>48</v>
      </c>
    </row>
    <row r="351" spans="1:7">
      <c r="A351" s="1" t="s">
        <v>210</v>
      </c>
      <c r="B351" s="1" t="s">
        <v>296</v>
      </c>
      <c r="C351" s="1">
        <v>2021</v>
      </c>
      <c r="D351" t="s">
        <v>154</v>
      </c>
      <c r="E351">
        <v>68</v>
      </c>
      <c r="F351" t="s">
        <v>48</v>
      </c>
      <c r="G351" s="10">
        <v>1</v>
      </c>
    </row>
    <row r="352" spans="1:7">
      <c r="A352" s="1" t="s">
        <v>210</v>
      </c>
      <c r="B352" s="1" t="s">
        <v>296</v>
      </c>
      <c r="C352" s="1">
        <v>2021</v>
      </c>
      <c r="D352" t="s">
        <v>155</v>
      </c>
      <c r="E352">
        <v>69</v>
      </c>
      <c r="F352" t="s">
        <v>48</v>
      </c>
      <c r="G352" s="10">
        <f>SUM(G353:G356)</f>
        <v>115177</v>
      </c>
    </row>
    <row r="353" spans="1:7">
      <c r="A353" s="1" t="s">
        <v>210</v>
      </c>
      <c r="B353" s="1" t="s">
        <v>296</v>
      </c>
      <c r="C353" s="1">
        <v>2021</v>
      </c>
      <c r="D353" t="s">
        <v>156</v>
      </c>
      <c r="E353">
        <v>70</v>
      </c>
      <c r="F353" t="s">
        <v>48</v>
      </c>
      <c r="G353" s="10">
        <v>34993</v>
      </c>
    </row>
    <row r="354" spans="1:7">
      <c r="A354" s="1" t="s">
        <v>210</v>
      </c>
      <c r="B354" s="1" t="s">
        <v>296</v>
      </c>
      <c r="C354" s="1">
        <v>2021</v>
      </c>
      <c r="D354" t="s">
        <v>157</v>
      </c>
      <c r="E354">
        <v>71</v>
      </c>
      <c r="F354" t="s">
        <v>48</v>
      </c>
      <c r="G354" s="10">
        <v>71401</v>
      </c>
    </row>
    <row r="355" spans="1:7">
      <c r="A355" s="1" t="s">
        <v>210</v>
      </c>
      <c r="B355" s="1" t="s">
        <v>296</v>
      </c>
      <c r="C355" s="1">
        <v>2021</v>
      </c>
      <c r="D355" t="s">
        <v>158</v>
      </c>
      <c r="E355">
        <v>72</v>
      </c>
      <c r="F355" t="s">
        <v>48</v>
      </c>
      <c r="G355" s="10">
        <v>5434</v>
      </c>
    </row>
    <row r="356" spans="1:7">
      <c r="A356" s="1" t="s">
        <v>210</v>
      </c>
      <c r="B356" s="1" t="s">
        <v>296</v>
      </c>
      <c r="C356" s="1">
        <v>2021</v>
      </c>
      <c r="D356" t="s">
        <v>159</v>
      </c>
      <c r="E356">
        <v>73</v>
      </c>
      <c r="F356" t="s">
        <v>48</v>
      </c>
      <c r="G356" s="10">
        <v>3349</v>
      </c>
    </row>
    <row r="357" spans="1:7">
      <c r="A357" s="1" t="s">
        <v>210</v>
      </c>
      <c r="B357" s="1" t="s">
        <v>296</v>
      </c>
      <c r="C357" s="1">
        <v>2021</v>
      </c>
      <c r="D357" t="s">
        <v>160</v>
      </c>
      <c r="E357">
        <v>74</v>
      </c>
      <c r="F357" t="s">
        <v>48</v>
      </c>
      <c r="G357" s="10">
        <v>35650</v>
      </c>
    </row>
    <row r="358" spans="1:7">
      <c r="A358" s="1" t="s">
        <v>210</v>
      </c>
      <c r="B358" s="1" t="s">
        <v>296</v>
      </c>
      <c r="C358" s="1">
        <v>2021</v>
      </c>
      <c r="D358" t="s">
        <v>161</v>
      </c>
      <c r="E358">
        <v>75</v>
      </c>
      <c r="F358" t="s">
        <v>48</v>
      </c>
      <c r="G358" s="10">
        <v>24308</v>
      </c>
    </row>
    <row r="359" spans="1:7">
      <c r="A359" s="1" t="s">
        <v>210</v>
      </c>
      <c r="B359" s="1" t="s">
        <v>296</v>
      </c>
      <c r="C359" s="1">
        <v>2021</v>
      </c>
      <c r="D359" t="s">
        <v>162</v>
      </c>
      <c r="E359">
        <v>76</v>
      </c>
      <c r="F359" t="s">
        <v>48</v>
      </c>
      <c r="G359" s="10">
        <v>5493</v>
      </c>
    </row>
    <row r="360" spans="1:7">
      <c r="A360" s="1" t="s">
        <v>210</v>
      </c>
      <c r="B360" s="1" t="s">
        <v>296</v>
      </c>
      <c r="C360" s="1">
        <v>2021</v>
      </c>
      <c r="D360" t="s">
        <v>163</v>
      </c>
      <c r="E360">
        <v>77</v>
      </c>
      <c r="F360" t="s">
        <v>48</v>
      </c>
      <c r="G360" s="10">
        <v>4794</v>
      </c>
    </row>
    <row r="361" spans="1:7">
      <c r="A361" s="1" t="s">
        <v>210</v>
      </c>
      <c r="B361" s="1" t="s">
        <v>296</v>
      </c>
      <c r="C361" s="1">
        <v>2021</v>
      </c>
      <c r="D361" t="s">
        <v>164</v>
      </c>
      <c r="E361">
        <v>78</v>
      </c>
      <c r="F361" t="s">
        <v>48</v>
      </c>
      <c r="G361" s="10">
        <v>5302</v>
      </c>
    </row>
    <row r="362" spans="1:7">
      <c r="A362" s="1" t="s">
        <v>210</v>
      </c>
      <c r="B362" s="1" t="s">
        <v>296</v>
      </c>
      <c r="C362" s="1">
        <v>2021</v>
      </c>
      <c r="D362" t="s">
        <v>165</v>
      </c>
      <c r="E362">
        <v>79</v>
      </c>
      <c r="F362" t="s">
        <v>48</v>
      </c>
      <c r="G362" s="10">
        <v>3493</v>
      </c>
    </row>
    <row r="363" spans="1:7">
      <c r="A363" s="1" t="s">
        <v>210</v>
      </c>
      <c r="B363" s="1" t="s">
        <v>296</v>
      </c>
      <c r="C363" s="1">
        <v>2021</v>
      </c>
      <c r="D363" t="s">
        <v>166</v>
      </c>
      <c r="E363">
        <v>80</v>
      </c>
      <c r="F363" t="s">
        <v>48</v>
      </c>
      <c r="G363" s="10">
        <v>8673</v>
      </c>
    </row>
    <row r="364" spans="1:7">
      <c r="A364" s="1" t="s">
        <v>210</v>
      </c>
      <c r="B364" s="1" t="s">
        <v>296</v>
      </c>
      <c r="C364" s="1">
        <v>2021</v>
      </c>
      <c r="D364" t="s">
        <v>167</v>
      </c>
      <c r="E364">
        <v>81</v>
      </c>
      <c r="F364" t="s">
        <v>48</v>
      </c>
      <c r="G364" s="10">
        <v>3334</v>
      </c>
    </row>
    <row r="365" spans="1:7">
      <c r="A365" s="1" t="s">
        <v>210</v>
      </c>
      <c r="B365" s="1" t="s">
        <v>296</v>
      </c>
      <c r="C365" s="1">
        <v>2021</v>
      </c>
      <c r="D365" t="s">
        <v>168</v>
      </c>
      <c r="E365">
        <v>82</v>
      </c>
      <c r="F365" t="s">
        <v>48</v>
      </c>
      <c r="G365" s="10">
        <v>689</v>
      </c>
    </row>
    <row r="366" spans="1:7">
      <c r="A366" s="1" t="s">
        <v>210</v>
      </c>
      <c r="B366" s="1" t="s">
        <v>296</v>
      </c>
      <c r="C366" s="1">
        <v>2021</v>
      </c>
      <c r="D366" t="s">
        <v>169</v>
      </c>
      <c r="E366">
        <v>83</v>
      </c>
      <c r="F366" t="s">
        <v>48</v>
      </c>
      <c r="G366" s="10">
        <v>566</v>
      </c>
    </row>
    <row r="367" spans="1:7">
      <c r="A367" s="1" t="s">
        <v>210</v>
      </c>
      <c r="B367" s="1" t="s">
        <v>296</v>
      </c>
      <c r="C367" s="1">
        <v>2021</v>
      </c>
      <c r="D367" t="s">
        <v>170</v>
      </c>
      <c r="E367">
        <v>84</v>
      </c>
      <c r="F367" t="s">
        <v>48</v>
      </c>
      <c r="G367" s="10">
        <v>399</v>
      </c>
    </row>
    <row r="368" spans="1:7">
      <c r="A368" s="1" t="s">
        <v>210</v>
      </c>
      <c r="B368" s="1" t="s">
        <v>296</v>
      </c>
      <c r="C368" s="1">
        <v>2021</v>
      </c>
      <c r="D368" t="s">
        <v>171</v>
      </c>
      <c r="E368">
        <v>85</v>
      </c>
      <c r="F368" t="s">
        <v>48</v>
      </c>
      <c r="G368" s="10">
        <v>946</v>
      </c>
    </row>
    <row r="369" spans="1:7">
      <c r="A369" s="1" t="s">
        <v>210</v>
      </c>
      <c r="B369" s="1" t="s">
        <v>296</v>
      </c>
      <c r="C369" s="1">
        <v>2021</v>
      </c>
      <c r="D369" t="s">
        <v>172</v>
      </c>
      <c r="E369">
        <v>86</v>
      </c>
      <c r="F369" t="s">
        <v>48</v>
      </c>
      <c r="G369" s="10">
        <v>16826</v>
      </c>
    </row>
    <row r="370" spans="1:7">
      <c r="A370" s="1" t="s">
        <v>210</v>
      </c>
      <c r="B370" s="1" t="s">
        <v>296</v>
      </c>
      <c r="C370" s="1">
        <v>2021</v>
      </c>
      <c r="D370" t="s">
        <v>173</v>
      </c>
      <c r="E370">
        <v>87</v>
      </c>
      <c r="F370" t="s">
        <v>48</v>
      </c>
      <c r="G370" s="10">
        <v>539</v>
      </c>
    </row>
    <row r="371" spans="1:7">
      <c r="A371" s="1" t="s">
        <v>210</v>
      </c>
      <c r="B371" s="1" t="s">
        <v>296</v>
      </c>
      <c r="C371" s="1">
        <v>2021</v>
      </c>
      <c r="D371" t="s">
        <v>174</v>
      </c>
      <c r="E371">
        <v>88</v>
      </c>
      <c r="F371" t="s">
        <v>48</v>
      </c>
      <c r="G371" s="10">
        <v>3349</v>
      </c>
    </row>
    <row r="372" spans="1:7">
      <c r="A372" s="1" t="s">
        <v>210</v>
      </c>
      <c r="B372" s="1" t="s">
        <v>296</v>
      </c>
      <c r="C372" s="1">
        <v>2021</v>
      </c>
      <c r="D372" t="s">
        <v>175</v>
      </c>
      <c r="E372">
        <v>89</v>
      </c>
      <c r="F372" t="s">
        <v>48</v>
      </c>
      <c r="G372" s="10">
        <v>217</v>
      </c>
    </row>
    <row r="373" spans="1:7">
      <c r="A373" s="1" t="s">
        <v>210</v>
      </c>
      <c r="B373" s="1" t="s">
        <v>296</v>
      </c>
      <c r="C373" s="1">
        <v>2021</v>
      </c>
      <c r="D373" t="s">
        <v>176</v>
      </c>
      <c r="E373">
        <v>90</v>
      </c>
      <c r="F373" t="s">
        <v>48</v>
      </c>
      <c r="G373" s="10">
        <v>599</v>
      </c>
    </row>
    <row r="374" spans="1:7">
      <c r="A374" s="1" t="s">
        <v>199</v>
      </c>
      <c r="B374" s="1" t="s">
        <v>283</v>
      </c>
      <c r="C374" s="1">
        <v>2021</v>
      </c>
      <c r="D374" t="s">
        <v>146</v>
      </c>
      <c r="E374">
        <v>60</v>
      </c>
      <c r="F374" t="s">
        <v>50</v>
      </c>
      <c r="G374" s="10">
        <v>3</v>
      </c>
    </row>
    <row r="375" spans="1:7">
      <c r="A375" s="1" t="s">
        <v>199</v>
      </c>
      <c r="B375" s="1" t="s">
        <v>283</v>
      </c>
      <c r="C375" s="1">
        <v>2021</v>
      </c>
      <c r="D375" t="s">
        <v>147</v>
      </c>
      <c r="E375">
        <v>61</v>
      </c>
      <c r="F375" t="s">
        <v>50</v>
      </c>
      <c r="G375" s="10">
        <f>SUM(G376:G382)</f>
        <v>360</v>
      </c>
    </row>
    <row r="376" spans="1:7">
      <c r="A376" s="1" t="s">
        <v>199</v>
      </c>
      <c r="B376" s="1" t="s">
        <v>283</v>
      </c>
      <c r="C376" s="1">
        <v>2021</v>
      </c>
      <c r="D376" t="s">
        <v>148</v>
      </c>
      <c r="E376">
        <v>62</v>
      </c>
      <c r="F376" t="s">
        <v>50</v>
      </c>
      <c r="G376" s="10">
        <v>149</v>
      </c>
    </row>
    <row r="377" spans="1:7">
      <c r="A377" s="1" t="s">
        <v>199</v>
      </c>
      <c r="B377" s="1" t="s">
        <v>283</v>
      </c>
      <c r="C377" s="1">
        <v>2021</v>
      </c>
      <c r="D377" t="s">
        <v>149</v>
      </c>
      <c r="E377">
        <v>63</v>
      </c>
      <c r="F377" t="s">
        <v>50</v>
      </c>
      <c r="G377" s="10">
        <v>13</v>
      </c>
    </row>
    <row r="378" spans="1:7">
      <c r="A378" s="1" t="s">
        <v>199</v>
      </c>
      <c r="B378" s="1" t="s">
        <v>283</v>
      </c>
      <c r="C378" s="1">
        <v>2021</v>
      </c>
      <c r="D378" t="s">
        <v>150</v>
      </c>
      <c r="E378">
        <v>64</v>
      </c>
      <c r="F378" t="s">
        <v>50</v>
      </c>
      <c r="G378" s="10">
        <v>73</v>
      </c>
    </row>
    <row r="379" spans="1:7">
      <c r="A379" s="1" t="s">
        <v>199</v>
      </c>
      <c r="B379" s="1" t="s">
        <v>283</v>
      </c>
      <c r="C379" s="1">
        <v>2021</v>
      </c>
      <c r="D379" t="s">
        <v>151</v>
      </c>
      <c r="E379">
        <v>65</v>
      </c>
      <c r="F379" t="s">
        <v>50</v>
      </c>
      <c r="G379" s="10">
        <v>94</v>
      </c>
    </row>
    <row r="380" spans="1:7">
      <c r="A380" s="1" t="s">
        <v>199</v>
      </c>
      <c r="B380" s="1" t="s">
        <v>283</v>
      </c>
      <c r="C380" s="1">
        <v>2021</v>
      </c>
      <c r="D380" t="s">
        <v>152</v>
      </c>
      <c r="E380">
        <v>66</v>
      </c>
      <c r="F380" t="s">
        <v>48</v>
      </c>
      <c r="G380" s="10">
        <v>16</v>
      </c>
    </row>
    <row r="381" spans="1:7">
      <c r="A381" s="1" t="s">
        <v>199</v>
      </c>
      <c r="B381" s="1" t="s">
        <v>283</v>
      </c>
      <c r="C381" s="1">
        <v>2021</v>
      </c>
      <c r="D381" t="s">
        <v>153</v>
      </c>
      <c r="E381">
        <v>67</v>
      </c>
      <c r="F381" t="s">
        <v>48</v>
      </c>
      <c r="G381" s="10">
        <v>11</v>
      </c>
    </row>
    <row r="382" spans="1:7">
      <c r="A382" s="1" t="s">
        <v>199</v>
      </c>
      <c r="B382" s="1" t="s">
        <v>283</v>
      </c>
      <c r="C382" s="1">
        <v>2021</v>
      </c>
      <c r="D382" t="s">
        <v>154</v>
      </c>
      <c r="E382">
        <v>68</v>
      </c>
      <c r="F382" t="s">
        <v>48</v>
      </c>
      <c r="G382" s="10">
        <v>4</v>
      </c>
    </row>
    <row r="383" spans="1:7">
      <c r="A383" s="1" t="s">
        <v>199</v>
      </c>
      <c r="B383" s="1" t="s">
        <v>283</v>
      </c>
      <c r="C383" s="1">
        <v>2021</v>
      </c>
      <c r="D383" t="s">
        <v>155</v>
      </c>
      <c r="E383">
        <v>69</v>
      </c>
      <c r="F383" t="s">
        <v>48</v>
      </c>
      <c r="G383" s="10">
        <f>SUM(G384:G387)</f>
        <v>61514</v>
      </c>
    </row>
    <row r="384" spans="1:7">
      <c r="A384" s="1" t="s">
        <v>199</v>
      </c>
      <c r="B384" s="1" t="s">
        <v>283</v>
      </c>
      <c r="C384" s="1">
        <v>2021</v>
      </c>
      <c r="D384" t="s">
        <v>156</v>
      </c>
      <c r="E384">
        <v>70</v>
      </c>
      <c r="F384" t="s">
        <v>48</v>
      </c>
      <c r="G384" s="10">
        <v>4378</v>
      </c>
    </row>
    <row r="385" spans="1:7">
      <c r="A385" s="1" t="s">
        <v>199</v>
      </c>
      <c r="B385" s="1" t="s">
        <v>283</v>
      </c>
      <c r="C385" s="1">
        <v>2021</v>
      </c>
      <c r="D385" t="s">
        <v>157</v>
      </c>
      <c r="E385">
        <v>71</v>
      </c>
      <c r="F385" t="s">
        <v>48</v>
      </c>
      <c r="G385" s="10">
        <v>47298</v>
      </c>
    </row>
    <row r="386" spans="1:7">
      <c r="A386" s="1" t="s">
        <v>199</v>
      </c>
      <c r="B386" s="1" t="s">
        <v>283</v>
      </c>
      <c r="C386" s="1">
        <v>2021</v>
      </c>
      <c r="D386" t="s">
        <v>158</v>
      </c>
      <c r="E386">
        <v>72</v>
      </c>
      <c r="F386" t="s">
        <v>48</v>
      </c>
      <c r="G386" s="10">
        <v>7037</v>
      </c>
    </row>
    <row r="387" spans="1:7">
      <c r="A387" s="1" t="s">
        <v>199</v>
      </c>
      <c r="B387" s="1" t="s">
        <v>283</v>
      </c>
      <c r="C387" s="1">
        <v>2021</v>
      </c>
      <c r="D387" t="s">
        <v>159</v>
      </c>
      <c r="E387">
        <v>73</v>
      </c>
      <c r="F387" t="s">
        <v>48</v>
      </c>
      <c r="G387" s="10">
        <v>2801</v>
      </c>
    </row>
    <row r="388" spans="1:7">
      <c r="A388" s="1" t="s">
        <v>199</v>
      </c>
      <c r="B388" s="1" t="s">
        <v>283</v>
      </c>
      <c r="C388" s="1">
        <v>2021</v>
      </c>
      <c r="D388" t="s">
        <v>160</v>
      </c>
      <c r="E388">
        <v>74</v>
      </c>
      <c r="F388" t="s">
        <v>48</v>
      </c>
      <c r="G388" s="10">
        <v>1560</v>
      </c>
    </row>
    <row r="389" spans="1:7">
      <c r="A389" s="1" t="s">
        <v>199</v>
      </c>
      <c r="B389" s="1" t="s">
        <v>283</v>
      </c>
      <c r="C389" s="1">
        <v>2021</v>
      </c>
      <c r="D389" t="s">
        <v>161</v>
      </c>
      <c r="E389">
        <v>75</v>
      </c>
      <c r="F389" t="s">
        <v>48</v>
      </c>
      <c r="G389" s="10">
        <v>9579</v>
      </c>
    </row>
    <row r="390" spans="1:7">
      <c r="A390" s="1" t="s">
        <v>199</v>
      </c>
      <c r="B390" s="1" t="s">
        <v>283</v>
      </c>
      <c r="C390" s="1">
        <v>2021</v>
      </c>
      <c r="D390" t="s">
        <v>162</v>
      </c>
      <c r="E390">
        <v>76</v>
      </c>
      <c r="F390" t="s">
        <v>48</v>
      </c>
      <c r="G390" s="10">
        <v>794</v>
      </c>
    </row>
    <row r="391" spans="1:7">
      <c r="A391" s="1" t="s">
        <v>199</v>
      </c>
      <c r="B391" s="1" t="s">
        <v>283</v>
      </c>
      <c r="C391" s="1">
        <v>2021</v>
      </c>
      <c r="D391" t="s">
        <v>163</v>
      </c>
      <c r="E391">
        <v>77</v>
      </c>
      <c r="F391" t="s">
        <v>48</v>
      </c>
      <c r="G391" s="10">
        <v>31445</v>
      </c>
    </row>
    <row r="392" spans="1:7">
      <c r="A392" s="1" t="s">
        <v>199</v>
      </c>
      <c r="B392" s="1" t="s">
        <v>283</v>
      </c>
      <c r="C392" s="1">
        <v>2021</v>
      </c>
      <c r="D392" t="s">
        <v>164</v>
      </c>
      <c r="E392">
        <v>78</v>
      </c>
      <c r="F392" t="s">
        <v>48</v>
      </c>
      <c r="G392" s="10">
        <v>2215</v>
      </c>
    </row>
    <row r="393" spans="1:7">
      <c r="A393" s="1" t="s">
        <v>199</v>
      </c>
      <c r="B393" s="1" t="s">
        <v>283</v>
      </c>
      <c r="C393" s="1">
        <v>2021</v>
      </c>
      <c r="D393" t="s">
        <v>165</v>
      </c>
      <c r="E393">
        <v>79</v>
      </c>
      <c r="F393" t="s">
        <v>48</v>
      </c>
      <c r="G393" s="10">
        <v>626</v>
      </c>
    </row>
    <row r="394" spans="1:7">
      <c r="A394" s="1" t="s">
        <v>199</v>
      </c>
      <c r="B394" s="1" t="s">
        <v>283</v>
      </c>
      <c r="C394" s="1">
        <v>2021</v>
      </c>
      <c r="D394" t="s">
        <v>166</v>
      </c>
      <c r="E394">
        <v>80</v>
      </c>
      <c r="F394" t="s">
        <v>48</v>
      </c>
      <c r="G394" s="10">
        <v>7936</v>
      </c>
    </row>
    <row r="395" spans="1:7">
      <c r="A395" s="1" t="s">
        <v>199</v>
      </c>
      <c r="B395" s="1" t="s">
        <v>283</v>
      </c>
      <c r="C395" s="1">
        <v>2021</v>
      </c>
      <c r="D395" t="s">
        <v>167</v>
      </c>
      <c r="E395">
        <v>81</v>
      </c>
      <c r="F395" t="s">
        <v>48</v>
      </c>
      <c r="G395" s="10">
        <v>378</v>
      </c>
    </row>
    <row r="396" spans="1:7">
      <c r="A396" s="1" t="s">
        <v>199</v>
      </c>
      <c r="B396" s="1" t="s">
        <v>283</v>
      </c>
      <c r="C396" s="1">
        <v>2021</v>
      </c>
      <c r="D396" t="s">
        <v>168</v>
      </c>
      <c r="E396">
        <v>82</v>
      </c>
      <c r="F396" t="s">
        <v>48</v>
      </c>
      <c r="G396" s="10">
        <v>415</v>
      </c>
    </row>
    <row r="397" spans="1:7">
      <c r="A397" s="1" t="s">
        <v>199</v>
      </c>
      <c r="B397" s="1" t="s">
        <v>283</v>
      </c>
      <c r="C397" s="1">
        <v>2021</v>
      </c>
      <c r="D397" t="s">
        <v>169</v>
      </c>
      <c r="E397">
        <v>83</v>
      </c>
      <c r="F397" t="s">
        <v>48</v>
      </c>
      <c r="G397" s="10">
        <v>1080</v>
      </c>
    </row>
    <row r="398" spans="1:7">
      <c r="A398" s="1" t="s">
        <v>199</v>
      </c>
      <c r="B398" s="1" t="s">
        <v>283</v>
      </c>
      <c r="C398" s="1">
        <v>2021</v>
      </c>
      <c r="D398" t="s">
        <v>170</v>
      </c>
      <c r="E398">
        <v>84</v>
      </c>
      <c r="F398" t="s">
        <v>48</v>
      </c>
      <c r="G398" s="10">
        <v>141</v>
      </c>
    </row>
    <row r="399" spans="1:7">
      <c r="A399" s="1" t="s">
        <v>199</v>
      </c>
      <c r="B399" s="1" t="s">
        <v>283</v>
      </c>
      <c r="C399" s="1">
        <v>2021</v>
      </c>
      <c r="D399" t="s">
        <v>171</v>
      </c>
      <c r="E399">
        <v>85</v>
      </c>
      <c r="F399" t="s">
        <v>48</v>
      </c>
      <c r="G399" s="10">
        <v>173</v>
      </c>
    </row>
    <row r="400" spans="1:7">
      <c r="A400" s="1" t="s">
        <v>199</v>
      </c>
      <c r="B400" s="1" t="s">
        <v>283</v>
      </c>
      <c r="C400" s="1">
        <v>2021</v>
      </c>
      <c r="D400" t="s">
        <v>172</v>
      </c>
      <c r="E400">
        <v>86</v>
      </c>
      <c r="F400" t="s">
        <v>48</v>
      </c>
      <c r="G400" s="10">
        <v>879</v>
      </c>
    </row>
    <row r="401" spans="1:7">
      <c r="A401" s="1" t="s">
        <v>199</v>
      </c>
      <c r="B401" s="1" t="s">
        <v>283</v>
      </c>
      <c r="C401" s="1">
        <v>2021</v>
      </c>
      <c r="D401" t="s">
        <v>173</v>
      </c>
      <c r="E401">
        <v>87</v>
      </c>
      <c r="F401" t="s">
        <v>48</v>
      </c>
      <c r="G401" s="10">
        <v>678</v>
      </c>
    </row>
    <row r="402" spans="1:7">
      <c r="A402" s="1" t="s">
        <v>199</v>
      </c>
      <c r="B402" s="1" t="s">
        <v>283</v>
      </c>
      <c r="C402" s="1">
        <v>2021</v>
      </c>
      <c r="D402" t="s">
        <v>174</v>
      </c>
      <c r="E402">
        <v>88</v>
      </c>
      <c r="F402" t="s">
        <v>48</v>
      </c>
      <c r="G402" s="10">
        <v>700</v>
      </c>
    </row>
    <row r="403" spans="1:7">
      <c r="A403" s="1" t="s">
        <v>199</v>
      </c>
      <c r="B403" s="1" t="s">
        <v>283</v>
      </c>
      <c r="C403" s="1">
        <v>2021</v>
      </c>
      <c r="D403" t="s">
        <v>175</v>
      </c>
      <c r="E403">
        <v>89</v>
      </c>
      <c r="F403" t="s">
        <v>48</v>
      </c>
      <c r="G403" s="10">
        <v>2105</v>
      </c>
    </row>
    <row r="404" spans="1:7">
      <c r="A404" s="1" t="s">
        <v>199</v>
      </c>
      <c r="B404" s="1" t="s">
        <v>283</v>
      </c>
      <c r="C404" s="1">
        <v>2021</v>
      </c>
      <c r="D404" t="s">
        <v>176</v>
      </c>
      <c r="E404">
        <v>90</v>
      </c>
      <c r="F404" t="s">
        <v>48</v>
      </c>
      <c r="G404" s="10">
        <v>810</v>
      </c>
    </row>
    <row r="405" spans="1:7">
      <c r="A405" s="1" t="s">
        <v>184</v>
      </c>
      <c r="B405" s="1" t="s">
        <v>295</v>
      </c>
      <c r="C405" s="1">
        <v>2021</v>
      </c>
      <c r="D405" t="s">
        <v>146</v>
      </c>
      <c r="E405">
        <v>60</v>
      </c>
      <c r="F405" t="s">
        <v>50</v>
      </c>
      <c r="G405" s="10">
        <v>5</v>
      </c>
    </row>
    <row r="406" spans="1:7">
      <c r="A406" s="1" t="s">
        <v>184</v>
      </c>
      <c r="B406" s="1" t="s">
        <v>295</v>
      </c>
      <c r="C406" s="1">
        <v>2021</v>
      </c>
      <c r="D406" t="s">
        <v>147</v>
      </c>
      <c r="E406">
        <v>61</v>
      </c>
      <c r="F406" t="s">
        <v>50</v>
      </c>
      <c r="G406" s="10">
        <f>SUM(G407:G413)</f>
        <v>1379</v>
      </c>
    </row>
    <row r="407" spans="1:7">
      <c r="A407" s="1" t="s">
        <v>184</v>
      </c>
      <c r="B407" s="1" t="s">
        <v>295</v>
      </c>
      <c r="C407" s="1">
        <v>2021</v>
      </c>
      <c r="D407" t="s">
        <v>148</v>
      </c>
      <c r="E407">
        <v>62</v>
      </c>
      <c r="F407" t="s">
        <v>50</v>
      </c>
      <c r="G407" s="10">
        <v>649</v>
      </c>
    </row>
    <row r="408" spans="1:7">
      <c r="A408" s="1" t="s">
        <v>184</v>
      </c>
      <c r="B408" s="1" t="s">
        <v>295</v>
      </c>
      <c r="C408" s="1">
        <v>2021</v>
      </c>
      <c r="D408" t="s">
        <v>149</v>
      </c>
      <c r="E408">
        <v>63</v>
      </c>
      <c r="F408" t="s">
        <v>50</v>
      </c>
      <c r="G408" s="10">
        <v>43</v>
      </c>
    </row>
    <row r="409" spans="1:7">
      <c r="A409" s="1" t="s">
        <v>184</v>
      </c>
      <c r="B409" s="1" t="s">
        <v>295</v>
      </c>
      <c r="C409" s="1">
        <v>2021</v>
      </c>
      <c r="D409" t="s">
        <v>150</v>
      </c>
      <c r="E409">
        <v>64</v>
      </c>
      <c r="F409" t="s">
        <v>50</v>
      </c>
      <c r="G409" s="10">
        <v>48</v>
      </c>
    </row>
    <row r="410" spans="1:7">
      <c r="A410" s="1" t="s">
        <v>184</v>
      </c>
      <c r="B410" s="1" t="s">
        <v>295</v>
      </c>
      <c r="C410" s="1">
        <v>2021</v>
      </c>
      <c r="D410" t="s">
        <v>151</v>
      </c>
      <c r="E410">
        <v>65</v>
      </c>
      <c r="F410" t="s">
        <v>50</v>
      </c>
      <c r="G410" s="10">
        <v>341</v>
      </c>
    </row>
    <row r="411" spans="1:7">
      <c r="A411" s="1" t="s">
        <v>184</v>
      </c>
      <c r="B411" s="1" t="s">
        <v>295</v>
      </c>
      <c r="C411" s="1">
        <v>2021</v>
      </c>
      <c r="D411" t="s">
        <v>152</v>
      </c>
      <c r="E411">
        <v>66</v>
      </c>
      <c r="F411" t="s">
        <v>48</v>
      </c>
      <c r="G411" s="10">
        <v>165</v>
      </c>
    </row>
    <row r="412" spans="1:7">
      <c r="A412" s="1" t="s">
        <v>184</v>
      </c>
      <c r="B412" s="1" t="s">
        <v>295</v>
      </c>
      <c r="C412" s="1">
        <v>2021</v>
      </c>
      <c r="D412" t="s">
        <v>153</v>
      </c>
      <c r="E412">
        <v>67</v>
      </c>
      <c r="F412" t="s">
        <v>48</v>
      </c>
      <c r="G412" s="10">
        <v>125</v>
      </c>
    </row>
    <row r="413" spans="1:7">
      <c r="A413" s="1" t="s">
        <v>184</v>
      </c>
      <c r="B413" s="1" t="s">
        <v>295</v>
      </c>
      <c r="C413" s="1">
        <v>2021</v>
      </c>
      <c r="D413" t="s">
        <v>154</v>
      </c>
      <c r="E413">
        <v>68</v>
      </c>
      <c r="F413" t="s">
        <v>48</v>
      </c>
      <c r="G413" s="10">
        <v>8</v>
      </c>
    </row>
    <row r="414" spans="1:7">
      <c r="A414" s="1" t="s">
        <v>184</v>
      </c>
      <c r="B414" s="1" t="s">
        <v>295</v>
      </c>
      <c r="C414" s="1">
        <v>2021</v>
      </c>
      <c r="D414" t="s">
        <v>155</v>
      </c>
      <c r="E414">
        <v>69</v>
      </c>
      <c r="F414" t="s">
        <v>48</v>
      </c>
      <c r="G414" s="10">
        <f>SUM(G415:G418)</f>
        <v>185176</v>
      </c>
    </row>
    <row r="415" spans="1:7">
      <c r="A415" s="1" t="s">
        <v>184</v>
      </c>
      <c r="B415" s="1" t="s">
        <v>295</v>
      </c>
      <c r="C415" s="1">
        <v>2021</v>
      </c>
      <c r="D415" t="s">
        <v>156</v>
      </c>
      <c r="E415">
        <v>70</v>
      </c>
      <c r="F415" t="s">
        <v>48</v>
      </c>
      <c r="G415" s="10">
        <v>39250</v>
      </c>
    </row>
    <row r="416" spans="1:7">
      <c r="A416" s="1" t="s">
        <v>184</v>
      </c>
      <c r="B416" s="1" t="s">
        <v>295</v>
      </c>
      <c r="C416" s="1">
        <v>2021</v>
      </c>
      <c r="D416" t="s">
        <v>157</v>
      </c>
      <c r="E416">
        <v>71</v>
      </c>
      <c r="F416" t="s">
        <v>48</v>
      </c>
      <c r="G416" s="10">
        <v>124266</v>
      </c>
    </row>
    <row r="417" spans="1:7">
      <c r="A417" s="1" t="s">
        <v>184</v>
      </c>
      <c r="B417" s="1" t="s">
        <v>295</v>
      </c>
      <c r="C417" s="1">
        <v>2021</v>
      </c>
      <c r="D417" t="s">
        <v>158</v>
      </c>
      <c r="E417">
        <v>72</v>
      </c>
      <c r="F417" t="s">
        <v>48</v>
      </c>
      <c r="G417" s="10">
        <v>18010</v>
      </c>
    </row>
    <row r="418" spans="1:7">
      <c r="A418" s="1" t="s">
        <v>184</v>
      </c>
      <c r="B418" s="1" t="s">
        <v>295</v>
      </c>
      <c r="C418" s="1">
        <v>2021</v>
      </c>
      <c r="D418" t="s">
        <v>159</v>
      </c>
      <c r="E418">
        <v>73</v>
      </c>
      <c r="F418" t="s">
        <v>48</v>
      </c>
      <c r="G418" s="10">
        <v>3650</v>
      </c>
    </row>
    <row r="419" spans="1:7">
      <c r="A419" s="1" t="s">
        <v>184</v>
      </c>
      <c r="B419" s="1" t="s">
        <v>295</v>
      </c>
      <c r="C419" s="1">
        <v>2021</v>
      </c>
      <c r="D419" t="s">
        <v>160</v>
      </c>
      <c r="E419">
        <v>74</v>
      </c>
      <c r="F419" t="s">
        <v>48</v>
      </c>
      <c r="G419" s="10">
        <v>9750</v>
      </c>
    </row>
    <row r="420" spans="1:7">
      <c r="A420" s="1" t="s">
        <v>184</v>
      </c>
      <c r="B420" s="1" t="s">
        <v>295</v>
      </c>
      <c r="C420" s="1">
        <v>2021</v>
      </c>
      <c r="D420" t="s">
        <v>161</v>
      </c>
      <c r="E420">
        <v>75</v>
      </c>
      <c r="F420" t="s">
        <v>48</v>
      </c>
      <c r="G420" s="10">
        <v>14176</v>
      </c>
    </row>
    <row r="421" spans="1:7">
      <c r="A421" s="1" t="s">
        <v>184</v>
      </c>
      <c r="B421" s="1" t="s">
        <v>295</v>
      </c>
      <c r="C421" s="1">
        <v>2021</v>
      </c>
      <c r="D421" t="s">
        <v>162</v>
      </c>
      <c r="E421">
        <v>76</v>
      </c>
      <c r="F421" t="s">
        <v>48</v>
      </c>
      <c r="G421" s="10">
        <v>3600</v>
      </c>
    </row>
    <row r="422" spans="1:7">
      <c r="A422" s="1" t="s">
        <v>184</v>
      </c>
      <c r="B422" s="1" t="s">
        <v>295</v>
      </c>
      <c r="C422" s="1">
        <v>2021</v>
      </c>
      <c r="D422" t="s">
        <v>163</v>
      </c>
      <c r="E422">
        <v>77</v>
      </c>
      <c r="F422" t="s">
        <v>48</v>
      </c>
      <c r="G422" s="10">
        <v>4650</v>
      </c>
    </row>
    <row r="423" spans="1:7">
      <c r="A423" s="1" t="s">
        <v>184</v>
      </c>
      <c r="B423" s="1" t="s">
        <v>295</v>
      </c>
      <c r="C423" s="1">
        <v>2021</v>
      </c>
      <c r="D423" t="s">
        <v>164</v>
      </c>
      <c r="E423">
        <v>78</v>
      </c>
      <c r="F423" t="s">
        <v>48</v>
      </c>
      <c r="G423" s="10">
        <v>4200</v>
      </c>
    </row>
    <row r="424" spans="1:7">
      <c r="A424" s="1" t="s">
        <v>184</v>
      </c>
      <c r="B424" s="1" t="s">
        <v>295</v>
      </c>
      <c r="C424" s="1">
        <v>2021</v>
      </c>
      <c r="D424" t="s">
        <v>165</v>
      </c>
      <c r="E424">
        <v>79</v>
      </c>
      <c r="F424" t="s">
        <v>48</v>
      </c>
      <c r="G424" s="10">
        <v>1780</v>
      </c>
    </row>
    <row r="425" spans="1:7">
      <c r="A425" s="1" t="s">
        <v>184</v>
      </c>
      <c r="B425" s="1" t="s">
        <v>295</v>
      </c>
      <c r="C425" s="1">
        <v>2021</v>
      </c>
      <c r="D425" t="s">
        <v>166</v>
      </c>
      <c r="E425">
        <v>80</v>
      </c>
      <c r="F425" t="s">
        <v>48</v>
      </c>
      <c r="G425" s="10">
        <v>3750</v>
      </c>
    </row>
    <row r="426" spans="1:7">
      <c r="A426" s="1" t="s">
        <v>184</v>
      </c>
      <c r="B426" s="1" t="s">
        <v>295</v>
      </c>
      <c r="C426" s="1">
        <v>2021</v>
      </c>
      <c r="D426" t="s">
        <v>167</v>
      </c>
      <c r="E426">
        <v>81</v>
      </c>
      <c r="F426" t="s">
        <v>48</v>
      </c>
      <c r="G426" s="10">
        <v>1450</v>
      </c>
    </row>
    <row r="427" spans="1:7">
      <c r="A427" s="1" t="s">
        <v>184</v>
      </c>
      <c r="B427" s="1" t="s">
        <v>295</v>
      </c>
      <c r="C427" s="1">
        <v>2021</v>
      </c>
      <c r="D427" t="s">
        <v>168</v>
      </c>
      <c r="E427">
        <v>82</v>
      </c>
      <c r="F427" t="s">
        <v>48</v>
      </c>
      <c r="G427" s="10">
        <v>1300</v>
      </c>
    </row>
    <row r="428" spans="1:7">
      <c r="A428" s="1" t="s">
        <v>184</v>
      </c>
      <c r="B428" s="1" t="s">
        <v>295</v>
      </c>
      <c r="C428" s="1">
        <v>2021</v>
      </c>
      <c r="D428" t="s">
        <v>169</v>
      </c>
      <c r="E428">
        <v>83</v>
      </c>
      <c r="F428" t="s">
        <v>48</v>
      </c>
      <c r="G428" s="10">
        <v>2600</v>
      </c>
    </row>
    <row r="429" spans="1:7">
      <c r="A429" s="1" t="s">
        <v>184</v>
      </c>
      <c r="B429" s="1" t="s">
        <v>295</v>
      </c>
      <c r="C429" s="1">
        <v>2021</v>
      </c>
      <c r="D429" t="s">
        <v>170</v>
      </c>
      <c r="E429">
        <v>84</v>
      </c>
      <c r="F429" t="s">
        <v>48</v>
      </c>
      <c r="G429" s="10">
        <v>1456</v>
      </c>
    </row>
    <row r="430" spans="1:7">
      <c r="A430" s="1" t="s">
        <v>184</v>
      </c>
      <c r="B430" s="1" t="s">
        <v>295</v>
      </c>
      <c r="C430" s="1">
        <v>2021</v>
      </c>
      <c r="D430" t="s">
        <v>171</v>
      </c>
      <c r="E430">
        <v>85</v>
      </c>
      <c r="F430" t="s">
        <v>48</v>
      </c>
      <c r="G430" s="10">
        <v>1600</v>
      </c>
    </row>
    <row r="431" spans="1:7">
      <c r="A431" s="1" t="s">
        <v>184</v>
      </c>
      <c r="B431" s="1" t="s">
        <v>295</v>
      </c>
      <c r="C431" s="1">
        <v>2021</v>
      </c>
      <c r="D431" t="s">
        <v>172</v>
      </c>
      <c r="E431">
        <v>86</v>
      </c>
      <c r="F431" t="s">
        <v>48</v>
      </c>
      <c r="G431" s="10">
        <v>57020</v>
      </c>
    </row>
    <row r="432" spans="1:7">
      <c r="A432" s="1" t="s">
        <v>184</v>
      </c>
      <c r="B432" s="1" t="s">
        <v>295</v>
      </c>
      <c r="C432" s="1">
        <v>2021</v>
      </c>
      <c r="D432" t="s">
        <v>173</v>
      </c>
      <c r="E432">
        <v>87</v>
      </c>
      <c r="F432" t="s">
        <v>48</v>
      </c>
      <c r="G432" s="10">
        <v>1450</v>
      </c>
    </row>
    <row r="433" spans="1:7">
      <c r="A433" s="1" t="s">
        <v>184</v>
      </c>
      <c r="B433" s="1" t="s">
        <v>295</v>
      </c>
      <c r="C433" s="1">
        <v>2021</v>
      </c>
      <c r="D433" t="s">
        <v>174</v>
      </c>
      <c r="E433">
        <v>88</v>
      </c>
      <c r="F433" t="s">
        <v>48</v>
      </c>
      <c r="G433" s="10">
        <v>3700</v>
      </c>
    </row>
    <row r="434" spans="1:7">
      <c r="A434" s="1" t="s">
        <v>184</v>
      </c>
      <c r="B434" s="1" t="s">
        <v>295</v>
      </c>
      <c r="C434" s="1">
        <v>2021</v>
      </c>
      <c r="D434" t="s">
        <v>175</v>
      </c>
      <c r="E434">
        <v>89</v>
      </c>
      <c r="F434" t="s">
        <v>48</v>
      </c>
      <c r="G434" s="10">
        <v>1200</v>
      </c>
    </row>
    <row r="435" spans="1:7">
      <c r="A435" s="1" t="s">
        <v>184</v>
      </c>
      <c r="B435" s="1" t="s">
        <v>295</v>
      </c>
      <c r="C435" s="1">
        <v>2021</v>
      </c>
      <c r="D435" t="s">
        <v>176</v>
      </c>
      <c r="E435">
        <v>90</v>
      </c>
      <c r="F435" t="s">
        <v>48</v>
      </c>
      <c r="G435" s="10">
        <v>1500</v>
      </c>
    </row>
    <row r="436" spans="1:7">
      <c r="A436" s="1" t="s">
        <v>287</v>
      </c>
      <c r="B436" s="1" t="s">
        <v>286</v>
      </c>
      <c r="C436" s="1">
        <v>2021</v>
      </c>
      <c r="D436" t="s">
        <v>146</v>
      </c>
      <c r="E436">
        <v>60</v>
      </c>
      <c r="F436" t="s">
        <v>50</v>
      </c>
      <c r="G436" s="10">
        <v>1</v>
      </c>
    </row>
    <row r="437" spans="1:7">
      <c r="A437" s="1" t="s">
        <v>287</v>
      </c>
      <c r="B437" s="1" t="s">
        <v>286</v>
      </c>
      <c r="C437" s="1">
        <v>2021</v>
      </c>
      <c r="D437" t="s">
        <v>147</v>
      </c>
      <c r="E437">
        <v>61</v>
      </c>
      <c r="F437" t="s">
        <v>50</v>
      </c>
      <c r="G437" s="10">
        <f>SUM(G438:G444)</f>
        <v>28</v>
      </c>
    </row>
    <row r="438" spans="1:7">
      <c r="A438" s="1" t="s">
        <v>287</v>
      </c>
      <c r="B438" s="1" t="s">
        <v>286</v>
      </c>
      <c r="C438" s="1">
        <v>2021</v>
      </c>
      <c r="D438" t="s">
        <v>148</v>
      </c>
      <c r="E438">
        <v>62</v>
      </c>
      <c r="F438" t="s">
        <v>50</v>
      </c>
      <c r="G438" s="10">
        <v>1</v>
      </c>
    </row>
    <row r="439" spans="1:7">
      <c r="A439" s="1" t="s">
        <v>287</v>
      </c>
      <c r="B439" s="1" t="s">
        <v>286</v>
      </c>
      <c r="C439" s="1">
        <v>2021</v>
      </c>
      <c r="D439" t="s">
        <v>149</v>
      </c>
      <c r="E439">
        <v>63</v>
      </c>
      <c r="F439" t="s">
        <v>50</v>
      </c>
      <c r="G439" s="10">
        <v>7</v>
      </c>
    </row>
    <row r="440" spans="1:7">
      <c r="A440" s="1" t="s">
        <v>287</v>
      </c>
      <c r="B440" s="1" t="s">
        <v>286</v>
      </c>
      <c r="C440" s="1">
        <v>2021</v>
      </c>
      <c r="D440" t="s">
        <v>150</v>
      </c>
      <c r="E440">
        <v>64</v>
      </c>
      <c r="F440" t="s">
        <v>50</v>
      </c>
      <c r="G440" s="10">
        <v>4</v>
      </c>
    </row>
    <row r="441" spans="1:7">
      <c r="A441" s="1" t="s">
        <v>287</v>
      </c>
      <c r="B441" s="1" t="s">
        <v>286</v>
      </c>
      <c r="C441" s="1">
        <v>2021</v>
      </c>
      <c r="D441" t="s">
        <v>151</v>
      </c>
      <c r="E441">
        <v>65</v>
      </c>
      <c r="F441" t="s">
        <v>50</v>
      </c>
      <c r="G441" s="10">
        <v>8</v>
      </c>
    </row>
    <row r="442" spans="1:7">
      <c r="A442" s="1" t="s">
        <v>287</v>
      </c>
      <c r="B442" s="1" t="s">
        <v>286</v>
      </c>
      <c r="C442" s="1">
        <v>2021</v>
      </c>
      <c r="D442" t="s">
        <v>152</v>
      </c>
      <c r="E442">
        <v>66</v>
      </c>
      <c r="F442" t="s">
        <v>48</v>
      </c>
      <c r="G442" s="10">
        <v>2</v>
      </c>
    </row>
    <row r="443" spans="1:7">
      <c r="A443" s="1" t="s">
        <v>287</v>
      </c>
      <c r="B443" s="1" t="s">
        <v>286</v>
      </c>
      <c r="C443" s="1">
        <v>2021</v>
      </c>
      <c r="D443" t="s">
        <v>153</v>
      </c>
      <c r="E443">
        <v>67</v>
      </c>
      <c r="F443" t="s">
        <v>48</v>
      </c>
      <c r="G443" s="10">
        <v>5</v>
      </c>
    </row>
    <row r="444" spans="1:7">
      <c r="A444" s="1" t="s">
        <v>287</v>
      </c>
      <c r="B444" s="1" t="s">
        <v>286</v>
      </c>
      <c r="C444" s="1">
        <v>2021</v>
      </c>
      <c r="D444" t="s">
        <v>154</v>
      </c>
      <c r="E444">
        <v>68</v>
      </c>
      <c r="F444" t="s">
        <v>48</v>
      </c>
      <c r="G444" s="10">
        <v>1</v>
      </c>
    </row>
    <row r="445" spans="1:7">
      <c r="A445" s="1" t="s">
        <v>287</v>
      </c>
      <c r="B445" s="1" t="s">
        <v>286</v>
      </c>
      <c r="C445" s="1">
        <v>2021</v>
      </c>
      <c r="D445" t="s">
        <v>155</v>
      </c>
      <c r="E445">
        <v>69</v>
      </c>
      <c r="F445" t="s">
        <v>48</v>
      </c>
      <c r="G445" s="10">
        <f>SUM(G446:G449)</f>
        <v>7189</v>
      </c>
    </row>
    <row r="446" spans="1:7">
      <c r="A446" s="1" t="s">
        <v>287</v>
      </c>
      <c r="B446" s="1" t="s">
        <v>286</v>
      </c>
      <c r="C446" s="1">
        <v>2021</v>
      </c>
      <c r="D446" t="s">
        <v>156</v>
      </c>
      <c r="E446">
        <v>70</v>
      </c>
      <c r="F446" t="s">
        <v>48</v>
      </c>
      <c r="G446" s="10">
        <v>1285</v>
      </c>
    </row>
    <row r="447" spans="1:7">
      <c r="A447" s="1" t="s">
        <v>287</v>
      </c>
      <c r="B447" s="1" t="s">
        <v>286</v>
      </c>
      <c r="C447" s="1">
        <v>2021</v>
      </c>
      <c r="D447" t="s">
        <v>157</v>
      </c>
      <c r="E447">
        <v>71</v>
      </c>
      <c r="F447" t="s">
        <v>48</v>
      </c>
      <c r="G447" s="10">
        <v>4870</v>
      </c>
    </row>
    <row r="448" spans="1:7">
      <c r="A448" s="1" t="s">
        <v>287</v>
      </c>
      <c r="B448" s="1" t="s">
        <v>286</v>
      </c>
      <c r="C448" s="1">
        <v>2021</v>
      </c>
      <c r="D448" t="s">
        <v>158</v>
      </c>
      <c r="E448">
        <v>72</v>
      </c>
      <c r="F448" t="s">
        <v>48</v>
      </c>
      <c r="G448" s="10">
        <v>760</v>
      </c>
    </row>
    <row r="449" spans="1:7">
      <c r="A449" s="1" t="s">
        <v>287</v>
      </c>
      <c r="B449" s="1" t="s">
        <v>286</v>
      </c>
      <c r="C449" s="1">
        <v>2021</v>
      </c>
      <c r="D449" t="s">
        <v>159</v>
      </c>
      <c r="E449">
        <v>73</v>
      </c>
      <c r="F449" t="s">
        <v>48</v>
      </c>
      <c r="G449" s="10">
        <v>274</v>
      </c>
    </row>
    <row r="450" spans="1:7">
      <c r="A450" s="1" t="s">
        <v>287</v>
      </c>
      <c r="B450" s="1" t="s">
        <v>286</v>
      </c>
      <c r="C450" s="1">
        <v>2021</v>
      </c>
      <c r="D450" t="s">
        <v>160</v>
      </c>
      <c r="E450">
        <v>74</v>
      </c>
      <c r="F450" t="s">
        <v>48</v>
      </c>
      <c r="G450" s="10">
        <v>1616</v>
      </c>
    </row>
    <row r="451" spans="1:7">
      <c r="A451" s="1" t="s">
        <v>287</v>
      </c>
      <c r="B451" s="1" t="s">
        <v>286</v>
      </c>
      <c r="C451" s="1">
        <v>2021</v>
      </c>
      <c r="D451" t="s">
        <v>161</v>
      </c>
      <c r="E451">
        <v>75</v>
      </c>
      <c r="F451" t="s">
        <v>48</v>
      </c>
      <c r="G451" s="10">
        <v>2100</v>
      </c>
    </row>
    <row r="452" spans="1:7">
      <c r="A452" s="1" t="s">
        <v>287</v>
      </c>
      <c r="B452" s="1" t="s">
        <v>286</v>
      </c>
      <c r="C452" s="1">
        <v>2021</v>
      </c>
      <c r="D452" t="s">
        <v>162</v>
      </c>
      <c r="E452">
        <v>76</v>
      </c>
      <c r="F452" t="s">
        <v>48</v>
      </c>
      <c r="G452" s="10">
        <v>1875</v>
      </c>
    </row>
    <row r="453" spans="1:7">
      <c r="A453" s="1" t="s">
        <v>287</v>
      </c>
      <c r="B453" s="1" t="s">
        <v>286</v>
      </c>
      <c r="C453" s="1">
        <v>2021</v>
      </c>
      <c r="D453" t="s">
        <v>163</v>
      </c>
      <c r="E453">
        <v>77</v>
      </c>
      <c r="F453" t="s">
        <v>48</v>
      </c>
      <c r="G453" s="10">
        <v>2769</v>
      </c>
    </row>
    <row r="454" spans="1:7">
      <c r="A454" s="1" t="s">
        <v>287</v>
      </c>
      <c r="B454" s="1" t="s">
        <v>286</v>
      </c>
      <c r="C454" s="1">
        <v>2021</v>
      </c>
      <c r="D454" t="s">
        <v>164</v>
      </c>
      <c r="E454">
        <v>78</v>
      </c>
      <c r="F454" t="s">
        <v>48</v>
      </c>
      <c r="G454" s="10">
        <v>628</v>
      </c>
    </row>
    <row r="455" spans="1:7">
      <c r="A455" s="1" t="s">
        <v>287</v>
      </c>
      <c r="B455" s="1" t="s">
        <v>286</v>
      </c>
      <c r="C455" s="1">
        <v>2021</v>
      </c>
      <c r="D455" t="s">
        <v>165</v>
      </c>
      <c r="E455">
        <v>79</v>
      </c>
      <c r="F455" t="s">
        <v>48</v>
      </c>
      <c r="G455" s="10">
        <v>566</v>
      </c>
    </row>
    <row r="456" spans="1:7">
      <c r="A456" s="1" t="s">
        <v>287</v>
      </c>
      <c r="B456" s="1" t="s">
        <v>286</v>
      </c>
      <c r="C456" s="1">
        <v>2021</v>
      </c>
      <c r="D456" t="s">
        <v>166</v>
      </c>
      <c r="E456">
        <v>80</v>
      </c>
      <c r="F456" t="s">
        <v>48</v>
      </c>
      <c r="G456" s="10">
        <v>4052</v>
      </c>
    </row>
    <row r="457" spans="1:7">
      <c r="A457" s="1" t="s">
        <v>287</v>
      </c>
      <c r="B457" s="1" t="s">
        <v>286</v>
      </c>
      <c r="C457" s="1">
        <v>2021</v>
      </c>
      <c r="D457" t="s">
        <v>167</v>
      </c>
      <c r="E457">
        <v>81</v>
      </c>
      <c r="F457" t="s">
        <v>48</v>
      </c>
      <c r="G457" s="10">
        <v>258</v>
      </c>
    </row>
    <row r="458" spans="1:7">
      <c r="A458" s="1" t="s">
        <v>287</v>
      </c>
      <c r="B458" s="1" t="s">
        <v>286</v>
      </c>
      <c r="C458" s="1">
        <v>2021</v>
      </c>
      <c r="D458" t="s">
        <v>168</v>
      </c>
      <c r="E458">
        <v>82</v>
      </c>
      <c r="F458" t="s">
        <v>48</v>
      </c>
      <c r="G458" s="10">
        <v>429</v>
      </c>
    </row>
    <row r="459" spans="1:7">
      <c r="A459" s="1" t="s">
        <v>287</v>
      </c>
      <c r="B459" s="1" t="s">
        <v>286</v>
      </c>
      <c r="C459" s="1">
        <v>2021</v>
      </c>
      <c r="D459" t="s">
        <v>169</v>
      </c>
      <c r="E459">
        <v>83</v>
      </c>
      <c r="F459" t="s">
        <v>48</v>
      </c>
      <c r="G459" s="10">
        <v>485</v>
      </c>
    </row>
    <row r="460" spans="1:7">
      <c r="A460" s="1" t="s">
        <v>287</v>
      </c>
      <c r="B460" s="1" t="s">
        <v>286</v>
      </c>
      <c r="C460" s="1">
        <v>2021</v>
      </c>
      <c r="D460" t="s">
        <v>170</v>
      </c>
      <c r="E460">
        <v>84</v>
      </c>
      <c r="F460" t="s">
        <v>48</v>
      </c>
      <c r="G460" s="10">
        <v>64</v>
      </c>
    </row>
    <row r="461" spans="1:7">
      <c r="A461" s="1" t="s">
        <v>287</v>
      </c>
      <c r="B461" s="1" t="s">
        <v>286</v>
      </c>
      <c r="C461" s="1">
        <v>2021</v>
      </c>
      <c r="D461" t="s">
        <v>171</v>
      </c>
      <c r="E461">
        <v>85</v>
      </c>
      <c r="F461" t="s">
        <v>48</v>
      </c>
      <c r="G461" s="10">
        <v>456</v>
      </c>
    </row>
    <row r="462" spans="1:7">
      <c r="A462" s="1" t="s">
        <v>287</v>
      </c>
      <c r="B462" s="1" t="s">
        <v>286</v>
      </c>
      <c r="C462" s="1">
        <v>2021</v>
      </c>
      <c r="D462" t="s">
        <v>172</v>
      </c>
      <c r="E462">
        <v>86</v>
      </c>
      <c r="F462" t="s">
        <v>48</v>
      </c>
      <c r="G462" s="10">
        <v>55074</v>
      </c>
    </row>
    <row r="463" spans="1:7">
      <c r="A463" s="1" t="s">
        <v>287</v>
      </c>
      <c r="B463" s="1" t="s">
        <v>286</v>
      </c>
      <c r="C463" s="1">
        <v>2021</v>
      </c>
      <c r="D463" t="s">
        <v>173</v>
      </c>
      <c r="E463">
        <v>87</v>
      </c>
      <c r="F463" t="s">
        <v>48</v>
      </c>
      <c r="G463" s="10">
        <v>255</v>
      </c>
    </row>
    <row r="464" spans="1:7">
      <c r="A464" s="1" t="s">
        <v>287</v>
      </c>
      <c r="B464" s="1" t="s">
        <v>286</v>
      </c>
      <c r="C464" s="1">
        <v>2021</v>
      </c>
      <c r="D464" t="s">
        <v>174</v>
      </c>
      <c r="E464">
        <v>88</v>
      </c>
      <c r="F464" t="s">
        <v>48</v>
      </c>
      <c r="G464" s="10">
        <v>274</v>
      </c>
    </row>
    <row r="465" spans="1:7">
      <c r="A465" s="1" t="s">
        <v>287</v>
      </c>
      <c r="B465" s="1" t="s">
        <v>286</v>
      </c>
      <c r="C465" s="1">
        <v>2021</v>
      </c>
      <c r="D465" t="s">
        <v>175</v>
      </c>
      <c r="E465">
        <v>89</v>
      </c>
      <c r="F465" t="s">
        <v>48</v>
      </c>
      <c r="G465" s="10">
        <v>35</v>
      </c>
    </row>
    <row r="466" spans="1:7">
      <c r="A466" s="1" t="s">
        <v>287</v>
      </c>
      <c r="B466" s="1" t="s">
        <v>286</v>
      </c>
      <c r="C466" s="1">
        <v>2021</v>
      </c>
      <c r="D466" t="s">
        <v>176</v>
      </c>
      <c r="E466">
        <v>90</v>
      </c>
      <c r="F466" t="s">
        <v>48</v>
      </c>
      <c r="G466" s="10">
        <v>64</v>
      </c>
    </row>
    <row r="467" spans="1:7">
      <c r="A467" s="1" t="s">
        <v>287</v>
      </c>
      <c r="B467" s="1" t="s">
        <v>286</v>
      </c>
      <c r="C467" s="1">
        <v>2021</v>
      </c>
      <c r="G467" s="10"/>
    </row>
    <row r="468" spans="1:7">
      <c r="A468" s="1" t="s">
        <v>236</v>
      </c>
      <c r="B468" s="1" t="s">
        <v>274</v>
      </c>
      <c r="C468" s="1">
        <v>2021</v>
      </c>
      <c r="D468" t="s">
        <v>146</v>
      </c>
      <c r="E468">
        <v>60</v>
      </c>
      <c r="F468" t="s">
        <v>50</v>
      </c>
      <c r="G468" s="10">
        <v>2</v>
      </c>
    </row>
    <row r="469" spans="1:7">
      <c r="A469" s="1" t="s">
        <v>236</v>
      </c>
      <c r="B469" s="1" t="s">
        <v>274</v>
      </c>
      <c r="C469" s="1">
        <v>2021</v>
      </c>
      <c r="D469" t="s">
        <v>147</v>
      </c>
      <c r="E469">
        <v>61</v>
      </c>
      <c r="F469" t="s">
        <v>50</v>
      </c>
      <c r="G469" s="10">
        <f>SUM(G470:G476)</f>
        <v>53</v>
      </c>
    </row>
    <row r="470" spans="1:7">
      <c r="A470" s="1" t="s">
        <v>236</v>
      </c>
      <c r="B470" s="1" t="s">
        <v>274</v>
      </c>
      <c r="C470" s="1">
        <v>2021</v>
      </c>
      <c r="D470" t="s">
        <v>148</v>
      </c>
      <c r="E470">
        <v>62</v>
      </c>
      <c r="F470" t="s">
        <v>50</v>
      </c>
      <c r="G470" s="10">
        <v>47</v>
      </c>
    </row>
    <row r="471" spans="1:7">
      <c r="A471" s="1" t="s">
        <v>236</v>
      </c>
      <c r="B471" s="1" t="s">
        <v>274</v>
      </c>
      <c r="C471" s="1">
        <v>2021</v>
      </c>
      <c r="D471" t="s">
        <v>149</v>
      </c>
      <c r="E471">
        <v>63</v>
      </c>
      <c r="F471" t="s">
        <v>50</v>
      </c>
      <c r="G471" s="10">
        <v>1</v>
      </c>
    </row>
    <row r="472" spans="1:7">
      <c r="A472" s="1" t="s">
        <v>236</v>
      </c>
      <c r="B472" s="1" t="s">
        <v>274</v>
      </c>
      <c r="C472" s="1">
        <v>2021</v>
      </c>
      <c r="D472" t="s">
        <v>150</v>
      </c>
      <c r="E472">
        <v>64</v>
      </c>
      <c r="F472" t="s">
        <v>50</v>
      </c>
      <c r="G472" s="10">
        <v>2</v>
      </c>
    </row>
    <row r="473" spans="1:7">
      <c r="A473" s="1" t="s">
        <v>236</v>
      </c>
      <c r="B473" s="1" t="s">
        <v>274</v>
      </c>
      <c r="C473" s="1">
        <v>2021</v>
      </c>
      <c r="D473" t="s">
        <v>151</v>
      </c>
      <c r="E473">
        <v>65</v>
      </c>
      <c r="F473" t="s">
        <v>50</v>
      </c>
      <c r="G473" s="10">
        <v>3</v>
      </c>
    </row>
    <row r="474" spans="1:7">
      <c r="A474" s="1" t="s">
        <v>236</v>
      </c>
      <c r="B474" s="1" t="s">
        <v>274</v>
      </c>
      <c r="C474" s="1">
        <v>2021</v>
      </c>
      <c r="D474" t="s">
        <v>152</v>
      </c>
      <c r="E474">
        <v>66</v>
      </c>
      <c r="F474" t="s">
        <v>48</v>
      </c>
      <c r="G474" s="10">
        <v>0</v>
      </c>
    </row>
    <row r="475" spans="1:7">
      <c r="A475" s="1" t="s">
        <v>236</v>
      </c>
      <c r="B475" s="1" t="s">
        <v>274</v>
      </c>
      <c r="C475" s="1">
        <v>2021</v>
      </c>
      <c r="D475" t="s">
        <v>153</v>
      </c>
      <c r="E475">
        <v>67</v>
      </c>
      <c r="F475" t="s">
        <v>48</v>
      </c>
      <c r="G475" s="10">
        <v>0</v>
      </c>
    </row>
    <row r="476" spans="1:7">
      <c r="A476" s="1" t="s">
        <v>236</v>
      </c>
      <c r="B476" s="1" t="s">
        <v>274</v>
      </c>
      <c r="C476" s="1">
        <v>2021</v>
      </c>
      <c r="D476" t="s">
        <v>154</v>
      </c>
      <c r="E476">
        <v>68</v>
      </c>
      <c r="F476" t="s">
        <v>48</v>
      </c>
      <c r="G476" s="10">
        <v>0</v>
      </c>
    </row>
    <row r="477" spans="1:7">
      <c r="A477" s="1" t="s">
        <v>236</v>
      </c>
      <c r="B477" s="1" t="s">
        <v>274</v>
      </c>
      <c r="C477" s="1">
        <v>2021</v>
      </c>
      <c r="D477" t="s">
        <v>155</v>
      </c>
      <c r="E477">
        <v>69</v>
      </c>
      <c r="F477" t="s">
        <v>48</v>
      </c>
      <c r="G477" s="10">
        <f>SUM(G478:G481)</f>
        <v>13680</v>
      </c>
    </row>
    <row r="478" spans="1:7">
      <c r="A478" s="1" t="s">
        <v>236</v>
      </c>
      <c r="B478" s="1" t="s">
        <v>274</v>
      </c>
      <c r="C478" s="1">
        <v>2021</v>
      </c>
      <c r="D478" t="s">
        <v>156</v>
      </c>
      <c r="E478">
        <v>70</v>
      </c>
      <c r="F478" t="s">
        <v>48</v>
      </c>
      <c r="G478" s="10">
        <v>2355</v>
      </c>
    </row>
    <row r="479" spans="1:7">
      <c r="A479" s="1" t="s">
        <v>236</v>
      </c>
      <c r="B479" s="1" t="s">
        <v>274</v>
      </c>
      <c r="C479" s="1">
        <v>2021</v>
      </c>
      <c r="D479" t="s">
        <v>157</v>
      </c>
      <c r="E479">
        <v>71</v>
      </c>
      <c r="F479" t="s">
        <v>48</v>
      </c>
      <c r="G479" s="10">
        <v>6932</v>
      </c>
    </row>
    <row r="480" spans="1:7">
      <c r="A480" s="1" t="s">
        <v>236</v>
      </c>
      <c r="B480" s="1" t="s">
        <v>274</v>
      </c>
      <c r="C480" s="1">
        <v>2021</v>
      </c>
      <c r="D480" t="s">
        <v>158</v>
      </c>
      <c r="E480">
        <v>72</v>
      </c>
      <c r="F480" t="s">
        <v>48</v>
      </c>
      <c r="G480" s="10">
        <v>4227</v>
      </c>
    </row>
    <row r="481" spans="1:7">
      <c r="A481" s="1" t="s">
        <v>236</v>
      </c>
      <c r="B481" s="1" t="s">
        <v>274</v>
      </c>
      <c r="C481" s="1">
        <v>2021</v>
      </c>
      <c r="D481" t="s">
        <v>159</v>
      </c>
      <c r="E481">
        <v>73</v>
      </c>
      <c r="F481" t="s">
        <v>48</v>
      </c>
      <c r="G481" s="10">
        <v>166</v>
      </c>
    </row>
    <row r="482" spans="1:7">
      <c r="A482" s="1" t="s">
        <v>236</v>
      </c>
      <c r="B482" s="1" t="s">
        <v>274</v>
      </c>
      <c r="C482" s="1">
        <v>2021</v>
      </c>
      <c r="D482" t="s">
        <v>160</v>
      </c>
      <c r="E482">
        <v>74</v>
      </c>
      <c r="F482" t="s">
        <v>48</v>
      </c>
      <c r="G482" s="10">
        <v>2114</v>
      </c>
    </row>
    <row r="483" spans="1:7">
      <c r="A483" s="1" t="s">
        <v>236</v>
      </c>
      <c r="B483" s="1" t="s">
        <v>274</v>
      </c>
      <c r="C483" s="1">
        <v>2021</v>
      </c>
      <c r="D483" t="s">
        <v>161</v>
      </c>
      <c r="E483">
        <v>75</v>
      </c>
      <c r="F483" t="s">
        <v>48</v>
      </c>
      <c r="G483" s="10">
        <v>7993</v>
      </c>
    </row>
    <row r="484" spans="1:7">
      <c r="A484" s="1" t="s">
        <v>236</v>
      </c>
      <c r="B484" s="1" t="s">
        <v>274</v>
      </c>
      <c r="C484" s="1">
        <v>2021</v>
      </c>
      <c r="D484" t="s">
        <v>162</v>
      </c>
      <c r="E484">
        <v>76</v>
      </c>
      <c r="F484" t="s">
        <v>48</v>
      </c>
      <c r="G484" s="10">
        <v>716</v>
      </c>
    </row>
    <row r="485" spans="1:7">
      <c r="A485" s="1" t="s">
        <v>236</v>
      </c>
      <c r="B485" s="1" t="s">
        <v>274</v>
      </c>
      <c r="C485" s="1">
        <v>2021</v>
      </c>
      <c r="D485" t="s">
        <v>163</v>
      </c>
      <c r="E485">
        <v>77</v>
      </c>
      <c r="F485" t="s">
        <v>48</v>
      </c>
      <c r="G485" s="10">
        <v>881</v>
      </c>
    </row>
    <row r="486" spans="1:7">
      <c r="A486" s="1" t="s">
        <v>236</v>
      </c>
      <c r="B486" s="1" t="s">
        <v>274</v>
      </c>
      <c r="C486" s="1">
        <v>2021</v>
      </c>
      <c r="D486" t="s">
        <v>164</v>
      </c>
      <c r="E486">
        <v>78</v>
      </c>
      <c r="F486" t="s">
        <v>48</v>
      </c>
      <c r="G486" s="10">
        <v>792</v>
      </c>
    </row>
    <row r="487" spans="1:7">
      <c r="A487" s="1" t="s">
        <v>236</v>
      </c>
      <c r="B487" s="1" t="s">
        <v>274</v>
      </c>
      <c r="C487" s="1">
        <v>2021</v>
      </c>
      <c r="D487" t="s">
        <v>165</v>
      </c>
      <c r="E487">
        <v>79</v>
      </c>
      <c r="F487" t="s">
        <v>48</v>
      </c>
      <c r="G487" s="10">
        <v>737</v>
      </c>
    </row>
    <row r="488" spans="1:7">
      <c r="A488" s="1" t="s">
        <v>236</v>
      </c>
      <c r="B488" s="1" t="s">
        <v>274</v>
      </c>
      <c r="C488" s="1">
        <v>2021</v>
      </c>
      <c r="D488" t="s">
        <v>166</v>
      </c>
      <c r="E488">
        <v>80</v>
      </c>
      <c r="F488" t="s">
        <v>48</v>
      </c>
      <c r="G488" s="10">
        <v>767</v>
      </c>
    </row>
    <row r="489" spans="1:7">
      <c r="A489" s="1" t="s">
        <v>236</v>
      </c>
      <c r="B489" s="1" t="s">
        <v>274</v>
      </c>
      <c r="C489" s="1">
        <v>2021</v>
      </c>
      <c r="D489" t="s">
        <v>167</v>
      </c>
      <c r="E489">
        <v>81</v>
      </c>
      <c r="F489" t="s">
        <v>48</v>
      </c>
      <c r="G489" s="10">
        <v>75</v>
      </c>
    </row>
    <row r="490" spans="1:7">
      <c r="A490" s="1" t="s">
        <v>236</v>
      </c>
      <c r="B490" s="1" t="s">
        <v>274</v>
      </c>
      <c r="C490" s="1">
        <v>2021</v>
      </c>
      <c r="D490" t="s">
        <v>168</v>
      </c>
      <c r="E490">
        <v>82</v>
      </c>
      <c r="F490" t="s">
        <v>48</v>
      </c>
      <c r="G490" s="10">
        <v>452</v>
      </c>
    </row>
    <row r="491" spans="1:7">
      <c r="A491" s="1" t="s">
        <v>236</v>
      </c>
      <c r="B491" s="1" t="s">
        <v>274</v>
      </c>
      <c r="C491" s="1">
        <v>2021</v>
      </c>
      <c r="D491" t="s">
        <v>169</v>
      </c>
      <c r="E491">
        <v>83</v>
      </c>
      <c r="F491" t="s">
        <v>48</v>
      </c>
      <c r="G491" s="10">
        <v>238</v>
      </c>
    </row>
    <row r="492" spans="1:7">
      <c r="A492" s="1" t="s">
        <v>236</v>
      </c>
      <c r="B492" s="1" t="s">
        <v>274</v>
      </c>
      <c r="C492" s="1">
        <v>2021</v>
      </c>
      <c r="D492" t="s">
        <v>170</v>
      </c>
      <c r="E492">
        <v>84</v>
      </c>
      <c r="F492" t="s">
        <v>48</v>
      </c>
      <c r="G492" s="10">
        <v>601</v>
      </c>
    </row>
    <row r="493" spans="1:7">
      <c r="A493" s="1" t="s">
        <v>236</v>
      </c>
      <c r="B493" s="1" t="s">
        <v>274</v>
      </c>
      <c r="C493" s="1">
        <v>2021</v>
      </c>
      <c r="D493" t="s">
        <v>171</v>
      </c>
      <c r="E493">
        <v>85</v>
      </c>
      <c r="F493" t="s">
        <v>48</v>
      </c>
      <c r="G493" s="10">
        <v>20</v>
      </c>
    </row>
    <row r="494" spans="1:7">
      <c r="A494" s="1" t="s">
        <v>236</v>
      </c>
      <c r="B494" s="1" t="s">
        <v>274</v>
      </c>
      <c r="C494" s="1">
        <v>2021</v>
      </c>
      <c r="D494" t="s">
        <v>172</v>
      </c>
      <c r="E494">
        <v>86</v>
      </c>
      <c r="F494" t="s">
        <v>48</v>
      </c>
      <c r="G494" s="10">
        <v>183</v>
      </c>
    </row>
    <row r="495" spans="1:7">
      <c r="A495" s="1" t="s">
        <v>236</v>
      </c>
      <c r="B495" s="1" t="s">
        <v>274</v>
      </c>
      <c r="C495" s="1">
        <v>2021</v>
      </c>
      <c r="D495" t="s">
        <v>173</v>
      </c>
      <c r="E495">
        <v>87</v>
      </c>
      <c r="F495" t="s">
        <v>48</v>
      </c>
      <c r="G495" s="10">
        <v>12</v>
      </c>
    </row>
    <row r="496" spans="1:7">
      <c r="A496" s="1" t="s">
        <v>236</v>
      </c>
      <c r="B496" s="1" t="s">
        <v>274</v>
      </c>
      <c r="C496" s="1">
        <v>2021</v>
      </c>
      <c r="D496" t="s">
        <v>174</v>
      </c>
      <c r="E496">
        <v>88</v>
      </c>
      <c r="F496" t="s">
        <v>48</v>
      </c>
      <c r="G496" s="10">
        <v>213</v>
      </c>
    </row>
    <row r="497" spans="1:7">
      <c r="A497" s="1" t="s">
        <v>236</v>
      </c>
      <c r="B497" s="1" t="s">
        <v>274</v>
      </c>
      <c r="C497" s="1">
        <v>2021</v>
      </c>
      <c r="D497" t="s">
        <v>175</v>
      </c>
      <c r="E497">
        <v>89</v>
      </c>
      <c r="F497" t="s">
        <v>48</v>
      </c>
      <c r="G497" s="10">
        <v>0</v>
      </c>
    </row>
    <row r="498" spans="1:7">
      <c r="A498" s="1" t="s">
        <v>236</v>
      </c>
      <c r="B498" s="1" t="s">
        <v>274</v>
      </c>
      <c r="C498" s="1">
        <v>2021</v>
      </c>
      <c r="D498" t="s">
        <v>176</v>
      </c>
      <c r="E498">
        <v>90</v>
      </c>
      <c r="F498" t="s">
        <v>48</v>
      </c>
      <c r="G498" s="10">
        <v>0</v>
      </c>
    </row>
    <row r="499" spans="1:7">
      <c r="A499" s="1" t="s">
        <v>241</v>
      </c>
      <c r="B499" s="1" t="s">
        <v>274</v>
      </c>
      <c r="C499" s="1">
        <v>2021</v>
      </c>
      <c r="D499" t="s">
        <v>146</v>
      </c>
      <c r="E499">
        <v>60</v>
      </c>
      <c r="F499" t="s">
        <v>50</v>
      </c>
      <c r="G499" s="10">
        <v>1</v>
      </c>
    </row>
    <row r="500" spans="1:7">
      <c r="A500" s="1" t="s">
        <v>241</v>
      </c>
      <c r="B500" s="1" t="s">
        <v>274</v>
      </c>
      <c r="C500" s="1">
        <v>2021</v>
      </c>
      <c r="D500" t="s">
        <v>147</v>
      </c>
      <c r="E500">
        <v>61</v>
      </c>
      <c r="F500" t="s">
        <v>50</v>
      </c>
      <c r="G500" s="10">
        <f>SUM(G501:G507)</f>
        <v>432</v>
      </c>
    </row>
    <row r="501" spans="1:7">
      <c r="A501" s="1" t="s">
        <v>241</v>
      </c>
      <c r="B501" s="1" t="s">
        <v>274</v>
      </c>
      <c r="C501" s="1">
        <v>2021</v>
      </c>
      <c r="D501" t="s">
        <v>148</v>
      </c>
      <c r="E501">
        <v>62</v>
      </c>
      <c r="F501" t="s">
        <v>50</v>
      </c>
      <c r="G501" s="10">
        <v>257</v>
      </c>
    </row>
    <row r="502" spans="1:7">
      <c r="A502" s="1" t="s">
        <v>241</v>
      </c>
      <c r="B502" s="1" t="s">
        <v>274</v>
      </c>
      <c r="C502" s="1">
        <v>2021</v>
      </c>
      <c r="D502" t="s">
        <v>149</v>
      </c>
      <c r="E502">
        <v>63</v>
      </c>
      <c r="F502" t="s">
        <v>50</v>
      </c>
      <c r="G502" s="10">
        <v>21</v>
      </c>
    </row>
    <row r="503" spans="1:7">
      <c r="A503" s="1" t="s">
        <v>241</v>
      </c>
      <c r="B503" s="1" t="s">
        <v>274</v>
      </c>
      <c r="C503" s="1">
        <v>2021</v>
      </c>
      <c r="D503" t="s">
        <v>150</v>
      </c>
      <c r="E503">
        <v>64</v>
      </c>
      <c r="F503" t="s">
        <v>50</v>
      </c>
      <c r="G503" s="10">
        <v>58</v>
      </c>
    </row>
    <row r="504" spans="1:7">
      <c r="A504" s="1" t="s">
        <v>241</v>
      </c>
      <c r="B504" s="1" t="s">
        <v>274</v>
      </c>
      <c r="C504" s="1">
        <v>2021</v>
      </c>
      <c r="D504" t="s">
        <v>151</v>
      </c>
      <c r="E504">
        <v>65</v>
      </c>
      <c r="F504" t="s">
        <v>50</v>
      </c>
      <c r="G504" s="10">
        <v>91</v>
      </c>
    </row>
    <row r="505" spans="1:7">
      <c r="A505" s="1" t="s">
        <v>241</v>
      </c>
      <c r="B505" s="1" t="s">
        <v>274</v>
      </c>
      <c r="C505" s="1">
        <v>2021</v>
      </c>
      <c r="D505" t="s">
        <v>152</v>
      </c>
      <c r="E505">
        <v>66</v>
      </c>
      <c r="F505" t="s">
        <v>48</v>
      </c>
      <c r="G505" s="10">
        <v>3</v>
      </c>
    </row>
    <row r="506" spans="1:7">
      <c r="A506" s="1" t="s">
        <v>241</v>
      </c>
      <c r="B506" s="1" t="s">
        <v>274</v>
      </c>
      <c r="C506" s="1">
        <v>2021</v>
      </c>
      <c r="D506" t="s">
        <v>153</v>
      </c>
      <c r="E506">
        <v>67</v>
      </c>
      <c r="F506" t="s">
        <v>48</v>
      </c>
      <c r="G506" s="10">
        <v>1</v>
      </c>
    </row>
    <row r="507" spans="1:7">
      <c r="A507" s="1" t="s">
        <v>241</v>
      </c>
      <c r="B507" s="1" t="s">
        <v>274</v>
      </c>
      <c r="C507" s="1">
        <v>2021</v>
      </c>
      <c r="D507" t="s">
        <v>154</v>
      </c>
      <c r="E507">
        <v>68</v>
      </c>
      <c r="F507" t="s">
        <v>48</v>
      </c>
      <c r="G507" s="10">
        <v>1</v>
      </c>
    </row>
    <row r="508" spans="1:7">
      <c r="A508" s="1" t="s">
        <v>241</v>
      </c>
      <c r="B508" s="1" t="s">
        <v>274</v>
      </c>
      <c r="C508" s="1">
        <v>2021</v>
      </c>
      <c r="D508" t="s">
        <v>155</v>
      </c>
      <c r="E508">
        <v>69</v>
      </c>
      <c r="F508" t="s">
        <v>48</v>
      </c>
      <c r="G508" s="10">
        <f>SUM(G509:G512)</f>
        <v>42003</v>
      </c>
    </row>
    <row r="509" spans="1:7">
      <c r="A509" s="1" t="s">
        <v>241</v>
      </c>
      <c r="B509" s="1" t="s">
        <v>274</v>
      </c>
      <c r="C509" s="1">
        <v>2021</v>
      </c>
      <c r="D509" t="s">
        <v>156</v>
      </c>
      <c r="E509">
        <v>70</v>
      </c>
      <c r="F509" t="s">
        <v>48</v>
      </c>
      <c r="G509" s="10">
        <v>8600</v>
      </c>
    </row>
    <row r="510" spans="1:7">
      <c r="A510" s="1" t="s">
        <v>241</v>
      </c>
      <c r="B510" s="1" t="s">
        <v>274</v>
      </c>
      <c r="C510" s="1">
        <v>2021</v>
      </c>
      <c r="D510" t="s">
        <v>157</v>
      </c>
      <c r="E510">
        <v>71</v>
      </c>
      <c r="F510" t="s">
        <v>48</v>
      </c>
      <c r="G510" s="10">
        <v>22203</v>
      </c>
    </row>
    <row r="511" spans="1:7">
      <c r="A511" s="1" t="s">
        <v>241</v>
      </c>
      <c r="B511" s="1" t="s">
        <v>274</v>
      </c>
      <c r="C511" s="1">
        <v>2021</v>
      </c>
      <c r="D511" t="s">
        <v>158</v>
      </c>
      <c r="E511">
        <v>72</v>
      </c>
      <c r="F511" t="s">
        <v>48</v>
      </c>
      <c r="G511" s="10">
        <v>10370</v>
      </c>
    </row>
    <row r="512" spans="1:7">
      <c r="A512" s="1" t="s">
        <v>241</v>
      </c>
      <c r="B512" s="1" t="s">
        <v>274</v>
      </c>
      <c r="C512" s="1">
        <v>2021</v>
      </c>
      <c r="D512" t="s">
        <v>159</v>
      </c>
      <c r="E512">
        <v>73</v>
      </c>
      <c r="F512" t="s">
        <v>48</v>
      </c>
      <c r="G512" s="10">
        <v>830</v>
      </c>
    </row>
    <row r="513" spans="1:7">
      <c r="A513" s="1" t="s">
        <v>241</v>
      </c>
      <c r="B513" s="1" t="s">
        <v>274</v>
      </c>
      <c r="C513" s="1">
        <v>2021</v>
      </c>
      <c r="D513" t="s">
        <v>160</v>
      </c>
      <c r="E513">
        <v>74</v>
      </c>
      <c r="F513" t="s">
        <v>48</v>
      </c>
      <c r="G513" s="10">
        <v>4200</v>
      </c>
    </row>
    <row r="514" spans="1:7">
      <c r="A514" s="1" t="s">
        <v>241</v>
      </c>
      <c r="B514" s="1" t="s">
        <v>274</v>
      </c>
      <c r="C514" s="1">
        <v>2021</v>
      </c>
      <c r="D514" t="s">
        <v>161</v>
      </c>
      <c r="E514">
        <v>75</v>
      </c>
      <c r="F514" t="s">
        <v>48</v>
      </c>
      <c r="G514" s="10">
        <v>8990</v>
      </c>
    </row>
    <row r="515" spans="1:7">
      <c r="A515" s="1" t="s">
        <v>241</v>
      </c>
      <c r="B515" s="1" t="s">
        <v>274</v>
      </c>
      <c r="C515" s="1">
        <v>2021</v>
      </c>
      <c r="D515" t="s">
        <v>162</v>
      </c>
      <c r="E515">
        <v>76</v>
      </c>
      <c r="F515" t="s">
        <v>48</v>
      </c>
      <c r="G515" s="10">
        <v>3600</v>
      </c>
    </row>
    <row r="516" spans="1:7">
      <c r="A516" s="1" t="s">
        <v>241</v>
      </c>
      <c r="B516" s="1" t="s">
        <v>274</v>
      </c>
      <c r="C516" s="1">
        <v>2021</v>
      </c>
      <c r="D516" t="s">
        <v>163</v>
      </c>
      <c r="E516">
        <v>77</v>
      </c>
      <c r="F516" t="s">
        <v>48</v>
      </c>
      <c r="G516" s="10">
        <v>27900</v>
      </c>
    </row>
    <row r="517" spans="1:7">
      <c r="A517" s="1" t="s">
        <v>241</v>
      </c>
      <c r="B517" s="1" t="s">
        <v>274</v>
      </c>
      <c r="C517" s="1">
        <v>2021</v>
      </c>
      <c r="D517" t="s">
        <v>164</v>
      </c>
      <c r="E517">
        <v>78</v>
      </c>
      <c r="F517" t="s">
        <v>48</v>
      </c>
      <c r="G517" s="10">
        <v>2420</v>
      </c>
    </row>
    <row r="518" spans="1:7">
      <c r="A518" s="1" t="s">
        <v>241</v>
      </c>
      <c r="B518" s="1" t="s">
        <v>274</v>
      </c>
      <c r="C518" s="1">
        <v>2021</v>
      </c>
      <c r="D518" t="s">
        <v>165</v>
      </c>
      <c r="E518">
        <v>79</v>
      </c>
      <c r="F518" t="s">
        <v>48</v>
      </c>
      <c r="G518" s="10">
        <v>2130</v>
      </c>
    </row>
    <row r="519" spans="1:7">
      <c r="A519" s="1" t="s">
        <v>241</v>
      </c>
      <c r="B519" s="1" t="s">
        <v>274</v>
      </c>
      <c r="C519" s="1">
        <v>2021</v>
      </c>
      <c r="D519" t="s">
        <v>166</v>
      </c>
      <c r="E519">
        <v>80</v>
      </c>
      <c r="F519" t="s">
        <v>48</v>
      </c>
      <c r="G519" s="10">
        <v>6916</v>
      </c>
    </row>
    <row r="520" spans="1:7">
      <c r="A520" s="1" t="s">
        <v>241</v>
      </c>
      <c r="B520" s="1" t="s">
        <v>274</v>
      </c>
      <c r="C520" s="1">
        <v>2021</v>
      </c>
      <c r="D520" t="s">
        <v>167</v>
      </c>
      <c r="E520">
        <v>81</v>
      </c>
      <c r="F520" t="s">
        <v>48</v>
      </c>
      <c r="G520" s="10">
        <v>2750</v>
      </c>
    </row>
    <row r="521" spans="1:7">
      <c r="A521" s="1" t="s">
        <v>241</v>
      </c>
      <c r="B521" s="1" t="s">
        <v>274</v>
      </c>
      <c r="C521" s="1">
        <v>2021</v>
      </c>
      <c r="D521" t="s">
        <v>168</v>
      </c>
      <c r="E521">
        <v>82</v>
      </c>
      <c r="F521" t="s">
        <v>48</v>
      </c>
      <c r="G521" s="10">
        <v>1948</v>
      </c>
    </row>
    <row r="522" spans="1:7">
      <c r="A522" s="1" t="s">
        <v>241</v>
      </c>
      <c r="B522" s="1" t="s">
        <v>274</v>
      </c>
      <c r="C522" s="1">
        <v>2021</v>
      </c>
      <c r="D522" t="s">
        <v>169</v>
      </c>
      <c r="E522">
        <v>83</v>
      </c>
      <c r="F522" t="s">
        <v>48</v>
      </c>
      <c r="G522" s="10">
        <v>1260</v>
      </c>
    </row>
    <row r="523" spans="1:7">
      <c r="A523" s="1" t="s">
        <v>241</v>
      </c>
      <c r="B523" s="1" t="s">
        <v>274</v>
      </c>
      <c r="C523" s="1">
        <v>2021</v>
      </c>
      <c r="D523" t="s">
        <v>170</v>
      </c>
      <c r="E523">
        <v>84</v>
      </c>
      <c r="F523" t="s">
        <v>48</v>
      </c>
      <c r="G523" s="10">
        <v>740</v>
      </c>
    </row>
    <row r="524" spans="1:7">
      <c r="A524" s="1" t="s">
        <v>241</v>
      </c>
      <c r="B524" s="1" t="s">
        <v>274</v>
      </c>
      <c r="C524" s="1">
        <v>2021</v>
      </c>
      <c r="D524" t="s">
        <v>171</v>
      </c>
      <c r="E524">
        <v>85</v>
      </c>
      <c r="F524" t="s">
        <v>48</v>
      </c>
      <c r="G524" s="10">
        <v>300</v>
      </c>
    </row>
    <row r="525" spans="1:7">
      <c r="A525" s="1" t="s">
        <v>241</v>
      </c>
      <c r="B525" s="1" t="s">
        <v>274</v>
      </c>
      <c r="C525" s="1">
        <v>2021</v>
      </c>
      <c r="D525" t="s">
        <v>172</v>
      </c>
      <c r="E525">
        <v>86</v>
      </c>
      <c r="F525" t="s">
        <v>48</v>
      </c>
      <c r="G525" s="10">
        <v>0</v>
      </c>
    </row>
    <row r="526" spans="1:7">
      <c r="A526" s="1" t="s">
        <v>241</v>
      </c>
      <c r="B526" s="1" t="s">
        <v>274</v>
      </c>
      <c r="C526" s="1">
        <v>2021</v>
      </c>
      <c r="D526" t="s">
        <v>173</v>
      </c>
      <c r="E526">
        <v>87</v>
      </c>
      <c r="F526" t="s">
        <v>48</v>
      </c>
      <c r="G526" s="10">
        <v>499</v>
      </c>
    </row>
    <row r="527" spans="1:7">
      <c r="A527" s="1" t="s">
        <v>241</v>
      </c>
      <c r="B527" s="1" t="s">
        <v>274</v>
      </c>
      <c r="C527" s="1">
        <v>2021</v>
      </c>
      <c r="D527" t="s">
        <v>174</v>
      </c>
      <c r="E527">
        <v>88</v>
      </c>
      <c r="F527" t="s">
        <v>48</v>
      </c>
      <c r="G527" s="10">
        <v>830</v>
      </c>
    </row>
    <row r="528" spans="1:7">
      <c r="A528" s="1" t="s">
        <v>241</v>
      </c>
      <c r="B528" s="1" t="s">
        <v>274</v>
      </c>
      <c r="C528" s="1">
        <v>2021</v>
      </c>
      <c r="D528" t="s">
        <v>175</v>
      </c>
      <c r="E528">
        <v>89</v>
      </c>
      <c r="F528" t="s">
        <v>48</v>
      </c>
      <c r="G528" s="10">
        <v>1130</v>
      </c>
    </row>
    <row r="529" spans="1:7">
      <c r="A529" s="1" t="s">
        <v>241</v>
      </c>
      <c r="B529" s="1" t="s">
        <v>274</v>
      </c>
      <c r="C529" s="1">
        <v>2021</v>
      </c>
      <c r="D529" t="s">
        <v>176</v>
      </c>
      <c r="E529">
        <v>90</v>
      </c>
      <c r="F529" t="s">
        <v>48</v>
      </c>
      <c r="G529" s="10">
        <v>1500</v>
      </c>
    </row>
    <row r="530" spans="1:7">
      <c r="A530" s="1" t="s">
        <v>185</v>
      </c>
      <c r="B530" s="1" t="s">
        <v>295</v>
      </c>
      <c r="C530" s="1">
        <v>2021</v>
      </c>
      <c r="D530" t="s">
        <v>146</v>
      </c>
      <c r="E530">
        <v>60</v>
      </c>
      <c r="F530" t="s">
        <v>50</v>
      </c>
      <c r="G530" s="10">
        <v>1</v>
      </c>
    </row>
    <row r="531" spans="1:7">
      <c r="A531" s="1" t="s">
        <v>185</v>
      </c>
      <c r="B531" s="1" t="s">
        <v>295</v>
      </c>
      <c r="C531" s="1">
        <v>2021</v>
      </c>
      <c r="D531" t="s">
        <v>147</v>
      </c>
      <c r="E531">
        <v>61</v>
      </c>
      <c r="F531" t="s">
        <v>50</v>
      </c>
      <c r="G531" s="10">
        <f>SUM(G532:G538)</f>
        <v>447</v>
      </c>
    </row>
    <row r="532" spans="1:7">
      <c r="A532" s="1" t="s">
        <v>185</v>
      </c>
      <c r="B532" s="1" t="s">
        <v>295</v>
      </c>
      <c r="C532" s="1">
        <v>2021</v>
      </c>
      <c r="D532" t="s">
        <v>148</v>
      </c>
      <c r="E532">
        <v>62</v>
      </c>
      <c r="F532" t="s">
        <v>50</v>
      </c>
      <c r="G532" s="10">
        <v>228</v>
      </c>
    </row>
    <row r="533" spans="1:7">
      <c r="A533" s="1" t="s">
        <v>185</v>
      </c>
      <c r="B533" s="1" t="s">
        <v>295</v>
      </c>
      <c r="C533" s="1">
        <v>2021</v>
      </c>
      <c r="D533" t="s">
        <v>149</v>
      </c>
      <c r="E533">
        <v>63</v>
      </c>
      <c r="F533" t="s">
        <v>50</v>
      </c>
      <c r="G533" s="10">
        <v>12</v>
      </c>
    </row>
    <row r="534" spans="1:7">
      <c r="A534" s="1" t="s">
        <v>185</v>
      </c>
      <c r="B534" s="1" t="s">
        <v>295</v>
      </c>
      <c r="C534" s="1">
        <v>2021</v>
      </c>
      <c r="D534" t="s">
        <v>150</v>
      </c>
      <c r="E534">
        <v>64</v>
      </c>
      <c r="F534" t="s">
        <v>50</v>
      </c>
      <c r="G534" s="10">
        <v>37</v>
      </c>
    </row>
    <row r="535" spans="1:7">
      <c r="A535" s="1" t="s">
        <v>185</v>
      </c>
      <c r="B535" s="1" t="s">
        <v>295</v>
      </c>
      <c r="C535" s="1">
        <v>2021</v>
      </c>
      <c r="D535" t="s">
        <v>151</v>
      </c>
      <c r="E535">
        <v>65</v>
      </c>
      <c r="F535" t="s">
        <v>50</v>
      </c>
      <c r="G535" s="10">
        <v>109</v>
      </c>
    </row>
    <row r="536" spans="1:7">
      <c r="A536" s="1" t="s">
        <v>185</v>
      </c>
      <c r="B536" s="1" t="s">
        <v>295</v>
      </c>
      <c r="C536" s="1">
        <v>2021</v>
      </c>
      <c r="D536" t="s">
        <v>152</v>
      </c>
      <c r="E536">
        <v>66</v>
      </c>
      <c r="F536" t="s">
        <v>48</v>
      </c>
      <c r="G536" s="10">
        <v>35</v>
      </c>
    </row>
    <row r="537" spans="1:7">
      <c r="A537" s="1" t="s">
        <v>185</v>
      </c>
      <c r="B537" s="1" t="s">
        <v>295</v>
      </c>
      <c r="C537" s="1">
        <v>2021</v>
      </c>
      <c r="D537" t="s">
        <v>153</v>
      </c>
      <c r="E537">
        <v>67</v>
      </c>
      <c r="F537" t="s">
        <v>48</v>
      </c>
      <c r="G537" s="10">
        <v>13</v>
      </c>
    </row>
    <row r="538" spans="1:7">
      <c r="A538" s="1" t="s">
        <v>185</v>
      </c>
      <c r="B538" s="1" t="s">
        <v>295</v>
      </c>
      <c r="C538" s="1">
        <v>2021</v>
      </c>
      <c r="D538" t="s">
        <v>154</v>
      </c>
      <c r="E538">
        <v>68</v>
      </c>
      <c r="F538" t="s">
        <v>48</v>
      </c>
      <c r="G538" s="10">
        <v>13</v>
      </c>
    </row>
    <row r="539" spans="1:7">
      <c r="A539" s="1" t="s">
        <v>185</v>
      </c>
      <c r="B539" s="1" t="s">
        <v>295</v>
      </c>
      <c r="C539" s="1">
        <v>2021</v>
      </c>
      <c r="D539" t="s">
        <v>155</v>
      </c>
      <c r="E539">
        <v>69</v>
      </c>
      <c r="F539" t="s">
        <v>48</v>
      </c>
      <c r="G539" s="10">
        <f>SUM(G540:G543)</f>
        <v>50783</v>
      </c>
    </row>
    <row r="540" spans="1:7">
      <c r="A540" s="1" t="s">
        <v>185</v>
      </c>
      <c r="B540" s="1" t="s">
        <v>295</v>
      </c>
      <c r="C540" s="1">
        <v>2021</v>
      </c>
      <c r="D540" t="s">
        <v>156</v>
      </c>
      <c r="E540">
        <v>70</v>
      </c>
      <c r="F540" t="s">
        <v>48</v>
      </c>
      <c r="G540" s="10">
        <v>16708</v>
      </c>
    </row>
    <row r="541" spans="1:7">
      <c r="A541" s="1" t="s">
        <v>185</v>
      </c>
      <c r="B541" s="1" t="s">
        <v>295</v>
      </c>
      <c r="C541" s="1">
        <v>2021</v>
      </c>
      <c r="D541" t="s">
        <v>157</v>
      </c>
      <c r="E541">
        <v>71</v>
      </c>
      <c r="F541" t="s">
        <v>48</v>
      </c>
      <c r="G541" s="10">
        <v>28670</v>
      </c>
    </row>
    <row r="542" spans="1:7">
      <c r="A542" s="1" t="s">
        <v>185</v>
      </c>
      <c r="B542" s="1" t="s">
        <v>295</v>
      </c>
      <c r="C542" s="1">
        <v>2021</v>
      </c>
      <c r="D542" t="s">
        <v>158</v>
      </c>
      <c r="E542">
        <v>72</v>
      </c>
      <c r="F542" t="s">
        <v>48</v>
      </c>
      <c r="G542" s="10">
        <v>3891</v>
      </c>
    </row>
    <row r="543" spans="1:7">
      <c r="A543" s="1" t="s">
        <v>185</v>
      </c>
      <c r="B543" s="1" t="s">
        <v>295</v>
      </c>
      <c r="C543" s="1">
        <v>2021</v>
      </c>
      <c r="D543" t="s">
        <v>159</v>
      </c>
      <c r="E543">
        <v>73</v>
      </c>
      <c r="F543" t="s">
        <v>48</v>
      </c>
      <c r="G543" s="10">
        <v>1514</v>
      </c>
    </row>
    <row r="544" spans="1:7">
      <c r="A544" s="1" t="s">
        <v>185</v>
      </c>
      <c r="B544" s="1" t="s">
        <v>295</v>
      </c>
      <c r="C544" s="1">
        <v>2021</v>
      </c>
      <c r="D544" t="s">
        <v>160</v>
      </c>
      <c r="E544">
        <v>74</v>
      </c>
      <c r="F544" t="s">
        <v>48</v>
      </c>
      <c r="G544" s="10">
        <v>4869</v>
      </c>
    </row>
    <row r="545" spans="1:7">
      <c r="A545" s="1" t="s">
        <v>185</v>
      </c>
      <c r="B545" s="1" t="s">
        <v>295</v>
      </c>
      <c r="C545" s="1">
        <v>2021</v>
      </c>
      <c r="D545" t="s">
        <v>161</v>
      </c>
      <c r="E545">
        <v>75</v>
      </c>
      <c r="F545" t="s">
        <v>48</v>
      </c>
      <c r="G545" s="10">
        <v>11330</v>
      </c>
    </row>
    <row r="546" spans="1:7">
      <c r="A546" s="1" t="s">
        <v>185</v>
      </c>
      <c r="B546" s="1" t="s">
        <v>295</v>
      </c>
      <c r="C546" s="1">
        <v>2021</v>
      </c>
      <c r="D546" t="s">
        <v>162</v>
      </c>
      <c r="E546">
        <v>76</v>
      </c>
      <c r="F546" t="s">
        <v>48</v>
      </c>
      <c r="G546" s="10">
        <v>5989</v>
      </c>
    </row>
    <row r="547" spans="1:7">
      <c r="A547" s="1" t="s">
        <v>185</v>
      </c>
      <c r="B547" s="1" t="s">
        <v>295</v>
      </c>
      <c r="C547" s="1">
        <v>2021</v>
      </c>
      <c r="D547" t="s">
        <v>163</v>
      </c>
      <c r="E547">
        <v>77</v>
      </c>
      <c r="F547" t="s">
        <v>48</v>
      </c>
      <c r="G547" s="10">
        <v>5586</v>
      </c>
    </row>
    <row r="548" spans="1:7">
      <c r="A548" s="1" t="s">
        <v>185</v>
      </c>
      <c r="B548" s="1" t="s">
        <v>295</v>
      </c>
      <c r="C548" s="1">
        <v>2021</v>
      </c>
      <c r="D548" t="s">
        <v>164</v>
      </c>
      <c r="E548">
        <v>78</v>
      </c>
      <c r="F548" t="s">
        <v>48</v>
      </c>
      <c r="G548" s="10">
        <v>3298</v>
      </c>
    </row>
    <row r="549" spans="1:7">
      <c r="A549" s="1" t="s">
        <v>185</v>
      </c>
      <c r="B549" s="1" t="s">
        <v>295</v>
      </c>
      <c r="C549" s="1">
        <v>2021</v>
      </c>
      <c r="D549" t="s">
        <v>165</v>
      </c>
      <c r="E549">
        <v>79</v>
      </c>
      <c r="F549" t="s">
        <v>48</v>
      </c>
      <c r="G549" s="10">
        <v>4652</v>
      </c>
    </row>
    <row r="550" spans="1:7">
      <c r="A550" s="1" t="s">
        <v>185</v>
      </c>
      <c r="B550" s="1" t="s">
        <v>295</v>
      </c>
      <c r="C550" s="1">
        <v>2021</v>
      </c>
      <c r="D550" t="s">
        <v>166</v>
      </c>
      <c r="E550">
        <v>80</v>
      </c>
      <c r="F550" t="s">
        <v>48</v>
      </c>
      <c r="G550" s="10">
        <v>2744</v>
      </c>
    </row>
    <row r="551" spans="1:7">
      <c r="A551" s="1" t="s">
        <v>185</v>
      </c>
      <c r="B551" s="1" t="s">
        <v>295</v>
      </c>
      <c r="C551" s="1">
        <v>2021</v>
      </c>
      <c r="D551" t="s">
        <v>167</v>
      </c>
      <c r="E551">
        <v>81</v>
      </c>
      <c r="F551" t="s">
        <v>48</v>
      </c>
      <c r="G551" s="10">
        <v>1705</v>
      </c>
    </row>
    <row r="552" spans="1:7">
      <c r="A552" s="1" t="s">
        <v>185</v>
      </c>
      <c r="B552" s="1" t="s">
        <v>295</v>
      </c>
      <c r="C552" s="1">
        <v>2021</v>
      </c>
      <c r="D552" t="s">
        <v>168</v>
      </c>
      <c r="E552">
        <v>82</v>
      </c>
      <c r="F552" t="s">
        <v>48</v>
      </c>
      <c r="G552" s="10">
        <v>557</v>
      </c>
    </row>
    <row r="553" spans="1:7">
      <c r="A553" s="1" t="s">
        <v>185</v>
      </c>
      <c r="B553" s="1" t="s">
        <v>295</v>
      </c>
      <c r="C553" s="1">
        <v>2021</v>
      </c>
      <c r="D553" t="s">
        <v>169</v>
      </c>
      <c r="E553">
        <v>83</v>
      </c>
      <c r="F553" t="s">
        <v>48</v>
      </c>
      <c r="G553" s="10">
        <v>541</v>
      </c>
    </row>
    <row r="554" spans="1:7">
      <c r="A554" s="1" t="s">
        <v>185</v>
      </c>
      <c r="B554" s="1" t="s">
        <v>295</v>
      </c>
      <c r="C554" s="1">
        <v>2021</v>
      </c>
      <c r="D554" t="s">
        <v>170</v>
      </c>
      <c r="E554">
        <v>84</v>
      </c>
      <c r="F554" t="s">
        <v>48</v>
      </c>
      <c r="G554" s="10">
        <v>603</v>
      </c>
    </row>
    <row r="555" spans="1:7">
      <c r="A555" s="1" t="s">
        <v>185</v>
      </c>
      <c r="B555" s="1" t="s">
        <v>295</v>
      </c>
      <c r="C555" s="1">
        <v>2021</v>
      </c>
      <c r="D555" t="s">
        <v>171</v>
      </c>
      <c r="E555">
        <v>85</v>
      </c>
      <c r="F555" t="s">
        <v>48</v>
      </c>
      <c r="G555" s="10">
        <v>309</v>
      </c>
    </row>
    <row r="556" spans="1:7">
      <c r="A556" s="1" t="s">
        <v>185</v>
      </c>
      <c r="B556" s="1" t="s">
        <v>295</v>
      </c>
      <c r="C556" s="1">
        <v>2021</v>
      </c>
      <c r="D556" t="s">
        <v>172</v>
      </c>
      <c r="E556">
        <v>86</v>
      </c>
      <c r="F556" t="s">
        <v>48</v>
      </c>
      <c r="G556" s="10">
        <v>3952</v>
      </c>
    </row>
    <row r="557" spans="1:7">
      <c r="A557" s="1" t="s">
        <v>185</v>
      </c>
      <c r="B557" s="1" t="s">
        <v>295</v>
      </c>
      <c r="C557" s="1">
        <v>2021</v>
      </c>
      <c r="D557" t="s">
        <v>173</v>
      </c>
      <c r="E557">
        <v>87</v>
      </c>
      <c r="F557" t="s">
        <v>48</v>
      </c>
      <c r="G557" s="10">
        <v>918</v>
      </c>
    </row>
    <row r="558" spans="1:7">
      <c r="A558" s="1" t="s">
        <v>185</v>
      </c>
      <c r="B558" s="1" t="s">
        <v>295</v>
      </c>
      <c r="C558" s="1">
        <v>2021</v>
      </c>
      <c r="D558" t="s">
        <v>174</v>
      </c>
      <c r="E558">
        <v>88</v>
      </c>
      <c r="F558" t="s">
        <v>48</v>
      </c>
      <c r="G558" s="10">
        <v>2805</v>
      </c>
    </row>
    <row r="559" spans="1:7">
      <c r="A559" s="1" t="s">
        <v>185</v>
      </c>
      <c r="B559" s="1" t="s">
        <v>295</v>
      </c>
      <c r="C559" s="1">
        <v>2021</v>
      </c>
      <c r="D559" t="s">
        <v>175</v>
      </c>
      <c r="E559">
        <v>89</v>
      </c>
      <c r="F559" t="s">
        <v>48</v>
      </c>
      <c r="G559" s="10">
        <v>365</v>
      </c>
    </row>
    <row r="560" spans="1:7">
      <c r="A560" s="1" t="s">
        <v>185</v>
      </c>
      <c r="B560" s="1" t="s">
        <v>295</v>
      </c>
      <c r="C560" s="1">
        <v>2021</v>
      </c>
      <c r="D560" t="s">
        <v>176</v>
      </c>
      <c r="E560">
        <v>90</v>
      </c>
      <c r="F560" t="s">
        <v>48</v>
      </c>
      <c r="G560" s="10">
        <v>560</v>
      </c>
    </row>
    <row r="561" spans="1:7">
      <c r="A561" s="1" t="s">
        <v>288</v>
      </c>
      <c r="B561" s="1" t="s">
        <v>286</v>
      </c>
      <c r="C561" s="1">
        <v>2021</v>
      </c>
      <c r="D561" t="s">
        <v>146</v>
      </c>
      <c r="E561">
        <v>60</v>
      </c>
      <c r="F561" t="s">
        <v>50</v>
      </c>
      <c r="G561" s="10">
        <v>0</v>
      </c>
    </row>
    <row r="562" spans="1:7">
      <c r="A562" s="1" t="s">
        <v>288</v>
      </c>
      <c r="B562" s="1" t="s">
        <v>286</v>
      </c>
      <c r="C562" s="1">
        <v>2021</v>
      </c>
      <c r="D562" t="s">
        <v>147</v>
      </c>
      <c r="E562">
        <v>61</v>
      </c>
      <c r="F562" t="s">
        <v>50</v>
      </c>
      <c r="G562" s="10">
        <f>SUM(G563:G569)</f>
        <v>7</v>
      </c>
    </row>
    <row r="563" spans="1:7">
      <c r="A563" s="1" t="s">
        <v>288</v>
      </c>
      <c r="B563" s="1" t="s">
        <v>286</v>
      </c>
      <c r="C563" s="1">
        <v>2021</v>
      </c>
      <c r="D563" t="s">
        <v>148</v>
      </c>
      <c r="E563">
        <v>62</v>
      </c>
      <c r="F563" t="s">
        <v>50</v>
      </c>
      <c r="G563" s="10">
        <v>1</v>
      </c>
    </row>
    <row r="564" spans="1:7">
      <c r="A564" s="1" t="s">
        <v>288</v>
      </c>
      <c r="B564" s="1" t="s">
        <v>286</v>
      </c>
      <c r="C564" s="1">
        <v>2021</v>
      </c>
      <c r="D564" t="s">
        <v>149</v>
      </c>
      <c r="E564">
        <v>63</v>
      </c>
      <c r="F564" t="s">
        <v>50</v>
      </c>
      <c r="G564" s="10">
        <v>1</v>
      </c>
    </row>
    <row r="565" spans="1:7">
      <c r="A565" s="1" t="s">
        <v>288</v>
      </c>
      <c r="B565" s="1" t="s">
        <v>286</v>
      </c>
      <c r="C565" s="1">
        <v>2021</v>
      </c>
      <c r="D565" t="s">
        <v>150</v>
      </c>
      <c r="E565">
        <v>64</v>
      </c>
      <c r="F565" t="s">
        <v>50</v>
      </c>
      <c r="G565" s="10">
        <v>1</v>
      </c>
    </row>
    <row r="566" spans="1:7">
      <c r="A566" s="1" t="s">
        <v>288</v>
      </c>
      <c r="B566" s="1" t="s">
        <v>286</v>
      </c>
      <c r="C566" s="1">
        <v>2021</v>
      </c>
      <c r="D566" t="s">
        <v>151</v>
      </c>
      <c r="E566">
        <v>65</v>
      </c>
      <c r="F566" t="s">
        <v>50</v>
      </c>
      <c r="G566" s="10">
        <v>1</v>
      </c>
    </row>
    <row r="567" spans="1:7">
      <c r="A567" s="1" t="s">
        <v>288</v>
      </c>
      <c r="B567" s="1" t="s">
        <v>286</v>
      </c>
      <c r="C567" s="1">
        <v>2021</v>
      </c>
      <c r="D567" t="s">
        <v>152</v>
      </c>
      <c r="E567">
        <v>66</v>
      </c>
      <c r="F567" t="s">
        <v>48</v>
      </c>
      <c r="G567" s="10">
        <v>1</v>
      </c>
    </row>
    <row r="568" spans="1:7">
      <c r="A568" s="1" t="s">
        <v>288</v>
      </c>
      <c r="B568" s="1" t="s">
        <v>286</v>
      </c>
      <c r="C568" s="1">
        <v>2021</v>
      </c>
      <c r="D568" t="s">
        <v>153</v>
      </c>
      <c r="E568">
        <v>67</v>
      </c>
      <c r="F568" t="s">
        <v>48</v>
      </c>
      <c r="G568" s="10">
        <v>1</v>
      </c>
    </row>
    <row r="569" spans="1:7">
      <c r="A569" s="1" t="s">
        <v>288</v>
      </c>
      <c r="B569" s="1" t="s">
        <v>286</v>
      </c>
      <c r="C569" s="1">
        <v>2021</v>
      </c>
      <c r="D569" t="s">
        <v>154</v>
      </c>
      <c r="E569">
        <v>68</v>
      </c>
      <c r="F569" t="s">
        <v>48</v>
      </c>
      <c r="G569" s="10">
        <v>1</v>
      </c>
    </row>
    <row r="570" spans="1:7">
      <c r="A570" s="1" t="s">
        <v>288</v>
      </c>
      <c r="B570" s="1" t="s">
        <v>286</v>
      </c>
      <c r="C570" s="1">
        <v>2021</v>
      </c>
      <c r="D570" t="s">
        <v>155</v>
      </c>
      <c r="E570">
        <v>69</v>
      </c>
      <c r="F570" t="s">
        <v>48</v>
      </c>
      <c r="G570" s="10">
        <f>SUM(G571:G574)</f>
        <v>33368</v>
      </c>
    </row>
    <row r="571" spans="1:7">
      <c r="A571" s="1" t="s">
        <v>288</v>
      </c>
      <c r="B571" s="1" t="s">
        <v>286</v>
      </c>
      <c r="C571" s="1">
        <v>2021</v>
      </c>
      <c r="D571" t="s">
        <v>156</v>
      </c>
      <c r="E571">
        <v>70</v>
      </c>
      <c r="F571" t="s">
        <v>48</v>
      </c>
      <c r="G571" s="10">
        <v>0</v>
      </c>
    </row>
    <row r="572" spans="1:7">
      <c r="A572" s="1" t="s">
        <v>288</v>
      </c>
      <c r="B572" s="1" t="s">
        <v>286</v>
      </c>
      <c r="C572" s="1">
        <v>2021</v>
      </c>
      <c r="D572" t="s">
        <v>157</v>
      </c>
      <c r="E572">
        <v>71</v>
      </c>
      <c r="F572" t="s">
        <v>48</v>
      </c>
      <c r="G572" s="10">
        <v>33368</v>
      </c>
    </row>
    <row r="573" spans="1:7">
      <c r="A573" s="1" t="s">
        <v>288</v>
      </c>
      <c r="B573" s="1" t="s">
        <v>286</v>
      </c>
      <c r="C573" s="1">
        <v>2021</v>
      </c>
      <c r="D573" t="s">
        <v>158</v>
      </c>
      <c r="E573">
        <v>72</v>
      </c>
      <c r="F573" t="s">
        <v>48</v>
      </c>
      <c r="G573" s="10">
        <v>0</v>
      </c>
    </row>
    <row r="574" spans="1:7">
      <c r="A574" s="1" t="s">
        <v>288</v>
      </c>
      <c r="B574" s="1" t="s">
        <v>286</v>
      </c>
      <c r="C574" s="1">
        <v>2021</v>
      </c>
      <c r="D574" t="s">
        <v>159</v>
      </c>
      <c r="E574">
        <v>73</v>
      </c>
      <c r="F574" t="s">
        <v>48</v>
      </c>
      <c r="G574" s="10">
        <v>0</v>
      </c>
    </row>
    <row r="575" spans="1:7">
      <c r="A575" s="1" t="s">
        <v>288</v>
      </c>
      <c r="B575" s="1" t="s">
        <v>286</v>
      </c>
      <c r="C575" s="1">
        <v>2021</v>
      </c>
      <c r="D575" t="s">
        <v>160</v>
      </c>
      <c r="E575">
        <v>74</v>
      </c>
      <c r="F575" t="s">
        <v>48</v>
      </c>
      <c r="G575" s="10">
        <v>1350</v>
      </c>
    </row>
    <row r="576" spans="1:7">
      <c r="A576" s="1" t="s">
        <v>288</v>
      </c>
      <c r="B576" s="1" t="s">
        <v>286</v>
      </c>
      <c r="C576" s="1">
        <v>2021</v>
      </c>
      <c r="D576" t="s">
        <v>161</v>
      </c>
      <c r="E576">
        <v>75</v>
      </c>
      <c r="F576" t="s">
        <v>48</v>
      </c>
      <c r="G576" s="10">
        <v>30480</v>
      </c>
    </row>
    <row r="577" spans="1:7">
      <c r="A577" s="1" t="s">
        <v>288</v>
      </c>
      <c r="B577" s="1" t="s">
        <v>286</v>
      </c>
      <c r="C577" s="1">
        <v>2021</v>
      </c>
      <c r="D577" t="s">
        <v>162</v>
      </c>
      <c r="E577">
        <v>76</v>
      </c>
      <c r="F577" t="s">
        <v>48</v>
      </c>
      <c r="G577" s="10">
        <v>450</v>
      </c>
    </row>
    <row r="578" spans="1:7">
      <c r="A578" s="1" t="s">
        <v>288</v>
      </c>
      <c r="B578" s="1" t="s">
        <v>286</v>
      </c>
      <c r="C578" s="1">
        <v>2021</v>
      </c>
      <c r="D578" t="s">
        <v>163</v>
      </c>
      <c r="E578">
        <v>77</v>
      </c>
      <c r="F578" t="s">
        <v>48</v>
      </c>
      <c r="G578" s="10">
        <v>438</v>
      </c>
    </row>
    <row r="579" spans="1:7">
      <c r="A579" s="1" t="s">
        <v>288</v>
      </c>
      <c r="B579" s="1" t="s">
        <v>286</v>
      </c>
      <c r="C579" s="1">
        <v>2021</v>
      </c>
      <c r="D579" t="s">
        <v>164</v>
      </c>
      <c r="E579">
        <v>78</v>
      </c>
      <c r="F579" t="s">
        <v>48</v>
      </c>
      <c r="G579" s="10">
        <v>240</v>
      </c>
    </row>
    <row r="580" spans="1:7">
      <c r="A580" s="1" t="s">
        <v>288</v>
      </c>
      <c r="B580" s="1" t="s">
        <v>286</v>
      </c>
      <c r="C580" s="1">
        <v>2021</v>
      </c>
      <c r="D580" t="s">
        <v>165</v>
      </c>
      <c r="E580">
        <v>79</v>
      </c>
      <c r="F580" t="s">
        <v>48</v>
      </c>
      <c r="G580" s="10">
        <v>1200</v>
      </c>
    </row>
    <row r="581" spans="1:7">
      <c r="A581" s="1" t="s">
        <v>288</v>
      </c>
      <c r="B581" s="1" t="s">
        <v>286</v>
      </c>
      <c r="C581" s="1">
        <v>2021</v>
      </c>
      <c r="D581" t="s">
        <v>166</v>
      </c>
      <c r="E581">
        <v>80</v>
      </c>
      <c r="F581" t="s">
        <v>48</v>
      </c>
      <c r="G581" s="10">
        <v>300</v>
      </c>
    </row>
    <row r="582" spans="1:7">
      <c r="A582" s="1" t="s">
        <v>288</v>
      </c>
      <c r="B582" s="1" t="s">
        <v>286</v>
      </c>
      <c r="C582" s="1">
        <v>2021</v>
      </c>
      <c r="D582" t="s">
        <v>167</v>
      </c>
      <c r="E582">
        <v>81</v>
      </c>
      <c r="F582" t="s">
        <v>48</v>
      </c>
      <c r="G582" s="10">
        <v>150</v>
      </c>
    </row>
    <row r="583" spans="1:7">
      <c r="A583" s="1" t="s">
        <v>288</v>
      </c>
      <c r="B583" s="1" t="s">
        <v>286</v>
      </c>
      <c r="C583" s="1">
        <v>2021</v>
      </c>
      <c r="D583" t="s">
        <v>168</v>
      </c>
      <c r="E583">
        <v>82</v>
      </c>
      <c r="F583" t="s">
        <v>48</v>
      </c>
      <c r="G583" s="10">
        <v>100</v>
      </c>
    </row>
    <row r="584" spans="1:7">
      <c r="A584" s="1" t="s">
        <v>288</v>
      </c>
      <c r="B584" s="1" t="s">
        <v>286</v>
      </c>
      <c r="C584" s="1">
        <v>2021</v>
      </c>
      <c r="D584" t="s">
        <v>169</v>
      </c>
      <c r="E584">
        <v>83</v>
      </c>
      <c r="F584" t="s">
        <v>48</v>
      </c>
      <c r="G584" s="10"/>
    </row>
    <row r="585" spans="1:7">
      <c r="A585" s="1" t="s">
        <v>288</v>
      </c>
      <c r="B585" s="1" t="s">
        <v>286</v>
      </c>
      <c r="C585" s="1">
        <v>2021</v>
      </c>
      <c r="D585" t="s">
        <v>170</v>
      </c>
      <c r="E585">
        <v>84</v>
      </c>
      <c r="F585" t="s">
        <v>48</v>
      </c>
      <c r="G585" s="10">
        <v>100</v>
      </c>
    </row>
    <row r="586" spans="1:7">
      <c r="A586" s="1" t="s">
        <v>288</v>
      </c>
      <c r="B586" s="1" t="s">
        <v>286</v>
      </c>
      <c r="C586" s="1">
        <v>2021</v>
      </c>
      <c r="D586" t="s">
        <v>171</v>
      </c>
      <c r="E586">
        <v>85</v>
      </c>
      <c r="F586" t="s">
        <v>48</v>
      </c>
      <c r="G586" s="10">
        <v>150</v>
      </c>
    </row>
    <row r="587" spans="1:7">
      <c r="A587" s="1" t="s">
        <v>288</v>
      </c>
      <c r="B587" s="1" t="s">
        <v>286</v>
      </c>
      <c r="C587" s="1">
        <v>2021</v>
      </c>
      <c r="D587" t="s">
        <v>172</v>
      </c>
      <c r="E587">
        <v>86</v>
      </c>
      <c r="F587" t="s">
        <v>48</v>
      </c>
      <c r="G587" s="10">
        <v>0</v>
      </c>
    </row>
    <row r="588" spans="1:7">
      <c r="A588" s="1" t="s">
        <v>288</v>
      </c>
      <c r="B588" s="1" t="s">
        <v>286</v>
      </c>
      <c r="C588" s="1">
        <v>2021</v>
      </c>
      <c r="D588" t="s">
        <v>173</v>
      </c>
      <c r="E588">
        <v>87</v>
      </c>
      <c r="F588" t="s">
        <v>48</v>
      </c>
      <c r="G588" s="10">
        <v>0</v>
      </c>
    </row>
    <row r="589" spans="1:7">
      <c r="A589" s="1" t="s">
        <v>288</v>
      </c>
      <c r="B589" s="1" t="s">
        <v>286</v>
      </c>
      <c r="C589" s="1">
        <v>2021</v>
      </c>
      <c r="D589" t="s">
        <v>174</v>
      </c>
      <c r="E589">
        <v>88</v>
      </c>
      <c r="F589" t="s">
        <v>48</v>
      </c>
      <c r="G589" s="10">
        <v>0</v>
      </c>
    </row>
    <row r="590" spans="1:7">
      <c r="A590" s="1" t="s">
        <v>288</v>
      </c>
      <c r="B590" s="1" t="s">
        <v>286</v>
      </c>
      <c r="C590" s="1">
        <v>2021</v>
      </c>
      <c r="D590" t="s">
        <v>175</v>
      </c>
      <c r="E590">
        <v>89</v>
      </c>
      <c r="F590" t="s">
        <v>48</v>
      </c>
      <c r="G590" s="10">
        <v>0</v>
      </c>
    </row>
    <row r="591" spans="1:7">
      <c r="A591" s="1" t="s">
        <v>288</v>
      </c>
      <c r="B591" s="1" t="s">
        <v>286</v>
      </c>
      <c r="C591" s="1">
        <v>2021</v>
      </c>
      <c r="D591" t="s">
        <v>176</v>
      </c>
      <c r="E591">
        <v>90</v>
      </c>
      <c r="F591" t="s">
        <v>48</v>
      </c>
      <c r="G591" s="10">
        <v>0</v>
      </c>
    </row>
    <row r="592" spans="1:7">
      <c r="A592" s="1" t="s">
        <v>226</v>
      </c>
      <c r="B592" s="1" t="s">
        <v>290</v>
      </c>
      <c r="C592" s="1">
        <v>2021</v>
      </c>
      <c r="D592" t="s">
        <v>146</v>
      </c>
      <c r="E592">
        <v>60</v>
      </c>
      <c r="F592" t="s">
        <v>50</v>
      </c>
      <c r="G592" s="10">
        <v>0</v>
      </c>
    </row>
    <row r="593" spans="1:7">
      <c r="A593" s="1" t="s">
        <v>226</v>
      </c>
      <c r="B593" s="1" t="s">
        <v>290</v>
      </c>
      <c r="C593" s="1">
        <v>2021</v>
      </c>
      <c r="D593" t="s">
        <v>147</v>
      </c>
      <c r="E593">
        <v>61</v>
      </c>
      <c r="F593" t="s">
        <v>50</v>
      </c>
      <c r="G593" s="10">
        <f>SUM(G594:G600)</f>
        <v>339</v>
      </c>
    </row>
    <row r="594" spans="1:7">
      <c r="A594" s="1" t="s">
        <v>226</v>
      </c>
      <c r="B594" s="1" t="s">
        <v>290</v>
      </c>
      <c r="C594" s="1">
        <v>2021</v>
      </c>
      <c r="D594" t="s">
        <v>148</v>
      </c>
      <c r="E594">
        <v>62</v>
      </c>
      <c r="F594" t="s">
        <v>50</v>
      </c>
      <c r="G594" s="10">
        <v>95</v>
      </c>
    </row>
    <row r="595" spans="1:7">
      <c r="A595" s="1" t="s">
        <v>226</v>
      </c>
      <c r="B595" s="1" t="s">
        <v>290</v>
      </c>
      <c r="C595" s="1">
        <v>2021</v>
      </c>
      <c r="D595" t="s">
        <v>149</v>
      </c>
      <c r="E595">
        <v>63</v>
      </c>
      <c r="F595" t="s">
        <v>50</v>
      </c>
      <c r="G595" s="10">
        <v>67</v>
      </c>
    </row>
    <row r="596" spans="1:7">
      <c r="A596" s="1" t="s">
        <v>226</v>
      </c>
      <c r="B596" s="1" t="s">
        <v>290</v>
      </c>
      <c r="C596" s="1">
        <v>2021</v>
      </c>
      <c r="D596" t="s">
        <v>150</v>
      </c>
      <c r="E596">
        <v>64</v>
      </c>
      <c r="F596" t="s">
        <v>50</v>
      </c>
      <c r="G596" s="10">
        <v>78</v>
      </c>
    </row>
    <row r="597" spans="1:7">
      <c r="A597" s="1" t="s">
        <v>226</v>
      </c>
      <c r="B597" s="1" t="s">
        <v>290</v>
      </c>
      <c r="C597" s="1">
        <v>2021</v>
      </c>
      <c r="D597" t="s">
        <v>151</v>
      </c>
      <c r="E597">
        <v>65</v>
      </c>
      <c r="F597" t="s">
        <v>50</v>
      </c>
      <c r="G597" s="10">
        <v>6</v>
      </c>
    </row>
    <row r="598" spans="1:7">
      <c r="A598" s="1" t="s">
        <v>226</v>
      </c>
      <c r="B598" s="1" t="s">
        <v>290</v>
      </c>
      <c r="C598" s="1">
        <v>2021</v>
      </c>
      <c r="D598" t="s">
        <v>152</v>
      </c>
      <c r="E598">
        <v>66</v>
      </c>
      <c r="F598" t="s">
        <v>48</v>
      </c>
      <c r="G598" s="10">
        <v>4</v>
      </c>
    </row>
    <row r="599" spans="1:7">
      <c r="A599" s="1" t="s">
        <v>226</v>
      </c>
      <c r="B599" s="1" t="s">
        <v>290</v>
      </c>
      <c r="C599" s="1">
        <v>2021</v>
      </c>
      <c r="D599" t="s">
        <v>153</v>
      </c>
      <c r="E599">
        <v>67</v>
      </c>
      <c r="F599" t="s">
        <v>48</v>
      </c>
      <c r="G599" s="10">
        <v>89</v>
      </c>
    </row>
    <row r="600" spans="1:7">
      <c r="A600" s="1" t="s">
        <v>226</v>
      </c>
      <c r="B600" s="1" t="s">
        <v>290</v>
      </c>
      <c r="C600" s="1">
        <v>2021</v>
      </c>
      <c r="D600" t="s">
        <v>154</v>
      </c>
      <c r="E600">
        <v>68</v>
      </c>
      <c r="F600" t="s">
        <v>48</v>
      </c>
      <c r="G600" s="10">
        <v>0</v>
      </c>
    </row>
    <row r="601" spans="1:7">
      <c r="A601" s="1" t="s">
        <v>226</v>
      </c>
      <c r="B601" s="1" t="s">
        <v>290</v>
      </c>
      <c r="C601" s="1">
        <v>2021</v>
      </c>
      <c r="D601" t="s">
        <v>155</v>
      </c>
      <c r="E601">
        <v>69</v>
      </c>
      <c r="F601" t="s">
        <v>48</v>
      </c>
      <c r="G601" s="10">
        <f>SUM(G602:G605)</f>
        <v>442938</v>
      </c>
    </row>
    <row r="602" spans="1:7">
      <c r="A602" s="1" t="s">
        <v>226</v>
      </c>
      <c r="B602" s="1" t="s">
        <v>290</v>
      </c>
      <c r="C602" s="1">
        <v>2021</v>
      </c>
      <c r="D602" t="s">
        <v>156</v>
      </c>
      <c r="E602">
        <v>70</v>
      </c>
      <c r="F602" t="s">
        <v>48</v>
      </c>
      <c r="G602" s="10">
        <v>123580</v>
      </c>
    </row>
    <row r="603" spans="1:7">
      <c r="A603" s="1" t="s">
        <v>226</v>
      </c>
      <c r="B603" s="1" t="s">
        <v>290</v>
      </c>
      <c r="C603" s="1">
        <v>2021</v>
      </c>
      <c r="D603" t="s">
        <v>157</v>
      </c>
      <c r="E603">
        <v>71</v>
      </c>
      <c r="F603" t="s">
        <v>48</v>
      </c>
      <c r="G603" s="10">
        <v>264434</v>
      </c>
    </row>
    <row r="604" spans="1:7">
      <c r="A604" s="1" t="s">
        <v>226</v>
      </c>
      <c r="B604" s="1" t="s">
        <v>290</v>
      </c>
      <c r="C604" s="1">
        <v>2021</v>
      </c>
      <c r="D604" t="s">
        <v>158</v>
      </c>
      <c r="E604">
        <v>72</v>
      </c>
      <c r="F604" t="s">
        <v>48</v>
      </c>
      <c r="G604" s="10">
        <v>33664</v>
      </c>
    </row>
    <row r="605" spans="1:7">
      <c r="A605" s="1" t="s">
        <v>226</v>
      </c>
      <c r="B605" s="1" t="s">
        <v>290</v>
      </c>
      <c r="C605" s="1">
        <v>2021</v>
      </c>
      <c r="D605" t="s">
        <v>159</v>
      </c>
      <c r="E605">
        <v>73</v>
      </c>
      <c r="F605" t="s">
        <v>48</v>
      </c>
      <c r="G605" s="10">
        <v>21260</v>
      </c>
    </row>
    <row r="606" spans="1:7">
      <c r="A606" s="1" t="s">
        <v>226</v>
      </c>
      <c r="B606" s="1" t="s">
        <v>290</v>
      </c>
      <c r="C606" s="1">
        <v>2021</v>
      </c>
      <c r="D606" t="s">
        <v>160</v>
      </c>
      <c r="E606">
        <v>74</v>
      </c>
      <c r="F606" t="s">
        <v>48</v>
      </c>
      <c r="G606" s="10">
        <v>18010</v>
      </c>
    </row>
    <row r="607" spans="1:7">
      <c r="A607" s="1" t="s">
        <v>226</v>
      </c>
      <c r="B607" s="1" t="s">
        <v>290</v>
      </c>
      <c r="C607" s="1">
        <v>2021</v>
      </c>
      <c r="D607" t="s">
        <v>161</v>
      </c>
      <c r="E607">
        <v>75</v>
      </c>
      <c r="F607" t="s">
        <v>48</v>
      </c>
      <c r="G607" s="10">
        <v>13631</v>
      </c>
    </row>
    <row r="608" spans="1:7">
      <c r="A608" s="1" t="s">
        <v>226</v>
      </c>
      <c r="B608" s="1" t="s">
        <v>290</v>
      </c>
      <c r="C608" s="1">
        <v>2021</v>
      </c>
      <c r="D608" t="s">
        <v>162</v>
      </c>
      <c r="E608">
        <v>76</v>
      </c>
      <c r="F608" t="s">
        <v>48</v>
      </c>
      <c r="G608" s="10">
        <v>14589</v>
      </c>
    </row>
    <row r="609" spans="1:7">
      <c r="A609" s="1" t="s">
        <v>226</v>
      </c>
      <c r="B609" s="1" t="s">
        <v>290</v>
      </c>
      <c r="C609" s="1">
        <v>2021</v>
      </c>
      <c r="D609" t="s">
        <v>163</v>
      </c>
      <c r="E609">
        <v>77</v>
      </c>
      <c r="F609" t="s">
        <v>48</v>
      </c>
      <c r="G609" s="10">
        <v>5514</v>
      </c>
    </row>
    <row r="610" spans="1:7">
      <c r="A610" s="1" t="s">
        <v>226</v>
      </c>
      <c r="B610" s="1" t="s">
        <v>290</v>
      </c>
      <c r="C610" s="1">
        <v>2021</v>
      </c>
      <c r="D610" t="s">
        <v>164</v>
      </c>
      <c r="E610">
        <v>78</v>
      </c>
      <c r="F610" t="s">
        <v>48</v>
      </c>
      <c r="G610" s="10">
        <v>8368</v>
      </c>
    </row>
    <row r="611" spans="1:7">
      <c r="A611" s="1" t="s">
        <v>226</v>
      </c>
      <c r="B611" s="1" t="s">
        <v>290</v>
      </c>
      <c r="C611" s="1">
        <v>2021</v>
      </c>
      <c r="D611" t="s">
        <v>165</v>
      </c>
      <c r="E611">
        <v>79</v>
      </c>
      <c r="F611" t="s">
        <v>48</v>
      </c>
      <c r="G611" s="10">
        <v>5562</v>
      </c>
    </row>
    <row r="612" spans="1:7">
      <c r="A612" s="1" t="s">
        <v>226</v>
      </c>
      <c r="B612" s="1" t="s">
        <v>290</v>
      </c>
      <c r="C612" s="1">
        <v>2021</v>
      </c>
      <c r="D612" t="s">
        <v>166</v>
      </c>
      <c r="E612">
        <v>80</v>
      </c>
      <c r="F612" t="s">
        <v>48</v>
      </c>
      <c r="G612" s="10">
        <v>8632</v>
      </c>
    </row>
    <row r="613" spans="1:7">
      <c r="A613" s="1" t="s">
        <v>226</v>
      </c>
      <c r="B613" s="1" t="s">
        <v>290</v>
      </c>
      <c r="C613" s="1">
        <v>2021</v>
      </c>
      <c r="D613" t="s">
        <v>167</v>
      </c>
      <c r="E613">
        <v>81</v>
      </c>
      <c r="F613" t="s">
        <v>48</v>
      </c>
      <c r="G613" s="10">
        <v>6325</v>
      </c>
    </row>
    <row r="614" spans="1:7">
      <c r="A614" s="1" t="s">
        <v>226</v>
      </c>
      <c r="B614" s="1" t="s">
        <v>290</v>
      </c>
      <c r="C614" s="1">
        <v>2021</v>
      </c>
      <c r="D614" t="s">
        <v>168</v>
      </c>
      <c r="E614">
        <v>82</v>
      </c>
      <c r="F614" t="s">
        <v>48</v>
      </c>
      <c r="G614" s="10">
        <v>15175</v>
      </c>
    </row>
    <row r="615" spans="1:7">
      <c r="A615" s="1" t="s">
        <v>226</v>
      </c>
      <c r="B615" s="1" t="s">
        <v>290</v>
      </c>
      <c r="C615" s="1">
        <v>2021</v>
      </c>
      <c r="D615" t="s">
        <v>169</v>
      </c>
      <c r="E615">
        <v>83</v>
      </c>
      <c r="F615" t="s">
        <v>48</v>
      </c>
      <c r="G615" s="10">
        <v>951</v>
      </c>
    </row>
    <row r="616" spans="1:7">
      <c r="A616" s="1" t="s">
        <v>226</v>
      </c>
      <c r="B616" s="1" t="s">
        <v>290</v>
      </c>
      <c r="C616" s="1">
        <v>2021</v>
      </c>
      <c r="D616" t="s">
        <v>170</v>
      </c>
      <c r="E616">
        <v>84</v>
      </c>
      <c r="F616" t="s">
        <v>48</v>
      </c>
      <c r="G616" s="10">
        <v>189</v>
      </c>
    </row>
    <row r="617" spans="1:7">
      <c r="A617" s="1" t="s">
        <v>226</v>
      </c>
      <c r="B617" s="1" t="s">
        <v>290</v>
      </c>
      <c r="C617" s="1">
        <v>2021</v>
      </c>
      <c r="D617" t="s">
        <v>171</v>
      </c>
      <c r="E617">
        <v>85</v>
      </c>
      <c r="F617" t="s">
        <v>48</v>
      </c>
      <c r="G617" s="10">
        <v>47</v>
      </c>
    </row>
    <row r="618" spans="1:7">
      <c r="A618" s="1" t="s">
        <v>226</v>
      </c>
      <c r="B618" s="1" t="s">
        <v>290</v>
      </c>
      <c r="C618" s="1">
        <v>2021</v>
      </c>
      <c r="D618" t="s">
        <v>172</v>
      </c>
      <c r="E618">
        <v>86</v>
      </c>
      <c r="F618" t="s">
        <v>48</v>
      </c>
      <c r="G618" s="10">
        <v>7589</v>
      </c>
    </row>
    <row r="619" spans="1:7">
      <c r="A619" s="1" t="s">
        <v>226</v>
      </c>
      <c r="B619" s="1" t="s">
        <v>290</v>
      </c>
      <c r="C619" s="1">
        <v>2021</v>
      </c>
      <c r="D619" t="s">
        <v>173</v>
      </c>
      <c r="E619">
        <v>87</v>
      </c>
      <c r="F619" t="s">
        <v>48</v>
      </c>
      <c r="G619" s="10">
        <v>350</v>
      </c>
    </row>
    <row r="620" spans="1:7">
      <c r="A620" s="1" t="s">
        <v>226</v>
      </c>
      <c r="B620" s="1" t="s">
        <v>290</v>
      </c>
      <c r="C620" s="1">
        <v>2021</v>
      </c>
      <c r="D620" t="s">
        <v>174</v>
      </c>
      <c r="E620">
        <v>88</v>
      </c>
      <c r="F620" t="s">
        <v>48</v>
      </c>
      <c r="G620" s="10">
        <v>2658</v>
      </c>
    </row>
    <row r="621" spans="1:7">
      <c r="A621" s="1" t="s">
        <v>226</v>
      </c>
      <c r="B621" s="1" t="s">
        <v>290</v>
      </c>
      <c r="C621" s="1">
        <v>2021</v>
      </c>
      <c r="D621" t="s">
        <v>175</v>
      </c>
      <c r="E621">
        <v>89</v>
      </c>
      <c r="F621" t="s">
        <v>48</v>
      </c>
      <c r="G621" s="10">
        <v>507</v>
      </c>
    </row>
    <row r="622" spans="1:7">
      <c r="A622" s="1" t="s">
        <v>226</v>
      </c>
      <c r="B622" s="1" t="s">
        <v>290</v>
      </c>
      <c r="C622" s="1">
        <v>2021</v>
      </c>
      <c r="D622" t="s">
        <v>176</v>
      </c>
      <c r="E622">
        <v>90</v>
      </c>
      <c r="F622" t="s">
        <v>48</v>
      </c>
      <c r="G622" s="10">
        <v>497</v>
      </c>
    </row>
    <row r="623" spans="1:7">
      <c r="A623" s="1" t="s">
        <v>205</v>
      </c>
      <c r="B623" s="1" t="s">
        <v>286</v>
      </c>
      <c r="C623" s="1">
        <v>2021</v>
      </c>
      <c r="D623" t="s">
        <v>146</v>
      </c>
      <c r="E623">
        <v>60</v>
      </c>
      <c r="F623" t="s">
        <v>50</v>
      </c>
      <c r="G623" s="10">
        <v>1</v>
      </c>
    </row>
    <row r="624" spans="1:7">
      <c r="A624" s="1" t="s">
        <v>205</v>
      </c>
      <c r="B624" s="1" t="s">
        <v>286</v>
      </c>
      <c r="C624" s="1">
        <v>2021</v>
      </c>
      <c r="D624" t="s">
        <v>147</v>
      </c>
      <c r="E624">
        <v>61</v>
      </c>
      <c r="F624" t="s">
        <v>50</v>
      </c>
      <c r="G624" s="10">
        <f>SUM(G625:G631)</f>
        <v>202</v>
      </c>
    </row>
    <row r="625" spans="1:7">
      <c r="A625" s="1" t="s">
        <v>205</v>
      </c>
      <c r="B625" s="1" t="s">
        <v>286</v>
      </c>
      <c r="C625" s="1">
        <v>2021</v>
      </c>
      <c r="D625" t="s">
        <v>148</v>
      </c>
      <c r="E625">
        <v>62</v>
      </c>
      <c r="F625" t="s">
        <v>50</v>
      </c>
      <c r="G625" s="10">
        <v>105</v>
      </c>
    </row>
    <row r="626" spans="1:7">
      <c r="A626" s="1" t="s">
        <v>205</v>
      </c>
      <c r="B626" s="1" t="s">
        <v>286</v>
      </c>
      <c r="C626" s="1">
        <v>2021</v>
      </c>
      <c r="D626" t="s">
        <v>149</v>
      </c>
      <c r="E626">
        <v>63</v>
      </c>
      <c r="F626" t="s">
        <v>50</v>
      </c>
      <c r="G626" s="10">
        <v>29</v>
      </c>
    </row>
    <row r="627" spans="1:7">
      <c r="A627" s="1" t="s">
        <v>205</v>
      </c>
      <c r="B627" s="1" t="s">
        <v>286</v>
      </c>
      <c r="C627" s="1">
        <v>2021</v>
      </c>
      <c r="D627" t="s">
        <v>150</v>
      </c>
      <c r="E627">
        <v>64</v>
      </c>
      <c r="F627" t="s">
        <v>50</v>
      </c>
      <c r="G627" s="10">
        <v>23</v>
      </c>
    </row>
    <row r="628" spans="1:7">
      <c r="A628" s="1" t="s">
        <v>205</v>
      </c>
      <c r="B628" s="1" t="s">
        <v>286</v>
      </c>
      <c r="C628" s="1">
        <v>2021</v>
      </c>
      <c r="D628" t="s">
        <v>151</v>
      </c>
      <c r="E628">
        <v>65</v>
      </c>
      <c r="F628" t="s">
        <v>50</v>
      </c>
      <c r="G628" s="10">
        <v>29</v>
      </c>
    </row>
    <row r="629" spans="1:7">
      <c r="A629" s="1" t="s">
        <v>205</v>
      </c>
      <c r="B629" s="1" t="s">
        <v>286</v>
      </c>
      <c r="C629" s="1">
        <v>2021</v>
      </c>
      <c r="D629" t="s">
        <v>152</v>
      </c>
      <c r="E629">
        <v>66</v>
      </c>
      <c r="F629" t="s">
        <v>48</v>
      </c>
      <c r="G629" s="10">
        <v>15</v>
      </c>
    </row>
    <row r="630" spans="1:7">
      <c r="A630" s="1" t="s">
        <v>205</v>
      </c>
      <c r="B630" s="1" t="s">
        <v>286</v>
      </c>
      <c r="C630" s="1">
        <v>2021</v>
      </c>
      <c r="D630" t="s">
        <v>153</v>
      </c>
      <c r="E630">
        <v>67</v>
      </c>
      <c r="F630" t="s">
        <v>48</v>
      </c>
      <c r="G630" s="10">
        <v>1</v>
      </c>
    </row>
    <row r="631" spans="1:7">
      <c r="A631" s="1" t="s">
        <v>205</v>
      </c>
      <c r="B631" s="1" t="s">
        <v>286</v>
      </c>
      <c r="C631" s="1">
        <v>2021</v>
      </c>
      <c r="D631" t="s">
        <v>154</v>
      </c>
      <c r="E631">
        <v>68</v>
      </c>
      <c r="F631" t="s">
        <v>48</v>
      </c>
      <c r="G631" s="10">
        <v>0</v>
      </c>
    </row>
    <row r="632" spans="1:7">
      <c r="A632" s="1" t="s">
        <v>205</v>
      </c>
      <c r="B632" s="1" t="s">
        <v>286</v>
      </c>
      <c r="C632" s="1">
        <v>2021</v>
      </c>
      <c r="D632" t="s">
        <v>155</v>
      </c>
      <c r="E632">
        <v>69</v>
      </c>
      <c r="F632" t="s">
        <v>48</v>
      </c>
      <c r="G632" s="10">
        <f>SUM(G633:G636)</f>
        <v>35528</v>
      </c>
    </row>
    <row r="633" spans="1:7">
      <c r="A633" s="1" t="s">
        <v>205</v>
      </c>
      <c r="B633" s="1" t="s">
        <v>286</v>
      </c>
      <c r="C633" s="1">
        <v>2021</v>
      </c>
      <c r="D633" t="s">
        <v>156</v>
      </c>
      <c r="E633">
        <v>70</v>
      </c>
      <c r="F633" t="s">
        <v>48</v>
      </c>
      <c r="G633" s="10">
        <v>176</v>
      </c>
    </row>
    <row r="634" spans="1:7">
      <c r="A634" s="1" t="s">
        <v>205</v>
      </c>
      <c r="B634" s="1" t="s">
        <v>286</v>
      </c>
      <c r="C634" s="1">
        <v>2021</v>
      </c>
      <c r="D634" t="s">
        <v>157</v>
      </c>
      <c r="E634">
        <v>71</v>
      </c>
      <c r="F634" t="s">
        <v>48</v>
      </c>
      <c r="G634" s="10">
        <v>34749</v>
      </c>
    </row>
    <row r="635" spans="1:7">
      <c r="A635" s="1" t="s">
        <v>205</v>
      </c>
      <c r="B635" s="1" t="s">
        <v>286</v>
      </c>
      <c r="C635" s="1">
        <v>2021</v>
      </c>
      <c r="D635" t="s">
        <v>158</v>
      </c>
      <c r="E635">
        <v>72</v>
      </c>
      <c r="F635" t="s">
        <v>48</v>
      </c>
      <c r="G635" s="10">
        <v>413</v>
      </c>
    </row>
    <row r="636" spans="1:7">
      <c r="A636" s="1" t="s">
        <v>205</v>
      </c>
      <c r="B636" s="1" t="s">
        <v>286</v>
      </c>
      <c r="C636" s="1">
        <v>2021</v>
      </c>
      <c r="D636" t="s">
        <v>159</v>
      </c>
      <c r="E636">
        <v>73</v>
      </c>
      <c r="F636" t="s">
        <v>48</v>
      </c>
      <c r="G636" s="10">
        <v>190</v>
      </c>
    </row>
    <row r="637" spans="1:7">
      <c r="A637" s="1" t="s">
        <v>205</v>
      </c>
      <c r="B637" s="1" t="s">
        <v>286</v>
      </c>
      <c r="C637" s="1">
        <v>2021</v>
      </c>
      <c r="D637" t="s">
        <v>160</v>
      </c>
      <c r="E637">
        <v>74</v>
      </c>
      <c r="F637" t="s">
        <v>48</v>
      </c>
      <c r="G637" s="10">
        <v>0</v>
      </c>
    </row>
    <row r="638" spans="1:7">
      <c r="A638" s="1" t="s">
        <v>205</v>
      </c>
      <c r="B638" s="1" t="s">
        <v>286</v>
      </c>
      <c r="C638" s="1">
        <v>2021</v>
      </c>
      <c r="D638" t="s">
        <v>161</v>
      </c>
      <c r="E638">
        <v>75</v>
      </c>
      <c r="F638" t="s">
        <v>48</v>
      </c>
      <c r="G638" s="10">
        <v>11786</v>
      </c>
    </row>
    <row r="639" spans="1:7">
      <c r="A639" s="1" t="s">
        <v>205</v>
      </c>
      <c r="B639" s="1" t="s">
        <v>286</v>
      </c>
      <c r="C639" s="1">
        <v>2021</v>
      </c>
      <c r="D639" t="s">
        <v>162</v>
      </c>
      <c r="E639">
        <v>76</v>
      </c>
      <c r="F639" t="s">
        <v>48</v>
      </c>
      <c r="G639" s="10">
        <v>4300</v>
      </c>
    </row>
    <row r="640" spans="1:7">
      <c r="A640" s="1" t="s">
        <v>205</v>
      </c>
      <c r="B640" s="1" t="s">
        <v>286</v>
      </c>
      <c r="C640" s="1">
        <v>2021</v>
      </c>
      <c r="D640" t="s">
        <v>163</v>
      </c>
      <c r="E640">
        <v>77</v>
      </c>
      <c r="F640" t="s">
        <v>48</v>
      </c>
      <c r="G640" s="10">
        <v>1080</v>
      </c>
    </row>
    <row r="641" spans="1:7">
      <c r="A641" s="1" t="s">
        <v>205</v>
      </c>
      <c r="B641" s="1" t="s">
        <v>286</v>
      </c>
      <c r="C641" s="1">
        <v>2021</v>
      </c>
      <c r="D641" t="s">
        <v>164</v>
      </c>
      <c r="E641">
        <v>78</v>
      </c>
      <c r="F641" t="s">
        <v>48</v>
      </c>
      <c r="G641" s="10">
        <v>243</v>
      </c>
    </row>
    <row r="642" spans="1:7">
      <c r="A642" s="1" t="s">
        <v>205</v>
      </c>
      <c r="B642" s="1" t="s">
        <v>286</v>
      </c>
      <c r="C642" s="1">
        <v>2021</v>
      </c>
      <c r="D642" t="s">
        <v>165</v>
      </c>
      <c r="E642">
        <v>79</v>
      </c>
      <c r="F642" t="s">
        <v>48</v>
      </c>
      <c r="G642" s="10">
        <v>210</v>
      </c>
    </row>
    <row r="643" spans="1:7">
      <c r="A643" s="1" t="s">
        <v>205</v>
      </c>
      <c r="B643" s="1" t="s">
        <v>286</v>
      </c>
      <c r="C643" s="1">
        <v>2021</v>
      </c>
      <c r="D643" t="s">
        <v>166</v>
      </c>
      <c r="E643">
        <v>80</v>
      </c>
      <c r="F643" t="s">
        <v>48</v>
      </c>
      <c r="G643" s="10">
        <v>410</v>
      </c>
    </row>
    <row r="644" spans="1:7">
      <c r="A644" s="1" t="s">
        <v>205</v>
      </c>
      <c r="B644" s="1" t="s">
        <v>286</v>
      </c>
      <c r="C644" s="1">
        <v>2021</v>
      </c>
      <c r="D644" t="s">
        <v>167</v>
      </c>
      <c r="E644">
        <v>81</v>
      </c>
      <c r="F644" t="s">
        <v>48</v>
      </c>
      <c r="G644" s="10">
        <v>539</v>
      </c>
    </row>
    <row r="645" spans="1:7">
      <c r="A645" s="1" t="s">
        <v>205</v>
      </c>
      <c r="B645" s="1" t="s">
        <v>286</v>
      </c>
      <c r="C645" s="1">
        <v>2021</v>
      </c>
      <c r="D645" t="s">
        <v>168</v>
      </c>
      <c r="E645">
        <v>82</v>
      </c>
      <c r="F645" t="s">
        <v>48</v>
      </c>
      <c r="G645" s="10">
        <v>20</v>
      </c>
    </row>
    <row r="646" spans="1:7">
      <c r="A646" s="1" t="s">
        <v>205</v>
      </c>
      <c r="B646" s="1" t="s">
        <v>286</v>
      </c>
      <c r="C646" s="1">
        <v>2021</v>
      </c>
      <c r="D646" t="s">
        <v>169</v>
      </c>
      <c r="E646">
        <v>83</v>
      </c>
      <c r="F646" t="s">
        <v>48</v>
      </c>
      <c r="G646" s="10">
        <v>40</v>
      </c>
    </row>
    <row r="647" spans="1:7">
      <c r="A647" s="1" t="s">
        <v>205</v>
      </c>
      <c r="B647" s="1" t="s">
        <v>286</v>
      </c>
      <c r="C647" s="1">
        <v>2021</v>
      </c>
      <c r="D647" t="s">
        <v>170</v>
      </c>
      <c r="E647">
        <v>84</v>
      </c>
      <c r="F647" t="s">
        <v>48</v>
      </c>
      <c r="G647" s="10">
        <v>0</v>
      </c>
    </row>
    <row r="648" spans="1:7">
      <c r="A648" s="1" t="s">
        <v>205</v>
      </c>
      <c r="B648" s="1" t="s">
        <v>286</v>
      </c>
      <c r="C648" s="1">
        <v>2021</v>
      </c>
      <c r="D648" t="s">
        <v>171</v>
      </c>
      <c r="E648">
        <v>85</v>
      </c>
      <c r="F648" t="s">
        <v>48</v>
      </c>
      <c r="G648" s="10">
        <v>35</v>
      </c>
    </row>
    <row r="649" spans="1:7">
      <c r="A649" s="1" t="s">
        <v>205</v>
      </c>
      <c r="B649" s="1" t="s">
        <v>286</v>
      </c>
      <c r="C649" s="1">
        <v>2021</v>
      </c>
      <c r="D649" t="s">
        <v>172</v>
      </c>
      <c r="E649">
        <v>86</v>
      </c>
      <c r="F649" t="s">
        <v>48</v>
      </c>
      <c r="G649" s="10">
        <v>16325</v>
      </c>
    </row>
    <row r="650" spans="1:7">
      <c r="A650" s="1" t="s">
        <v>205</v>
      </c>
      <c r="B650" s="1" t="s">
        <v>286</v>
      </c>
      <c r="C650" s="1">
        <v>2021</v>
      </c>
      <c r="D650" t="s">
        <v>173</v>
      </c>
      <c r="E650">
        <v>87</v>
      </c>
      <c r="F650" t="s">
        <v>48</v>
      </c>
      <c r="G650" s="10">
        <v>190</v>
      </c>
    </row>
    <row r="651" spans="1:7">
      <c r="A651" s="1" t="s">
        <v>205</v>
      </c>
      <c r="B651" s="1" t="s">
        <v>286</v>
      </c>
      <c r="C651" s="1">
        <v>2021</v>
      </c>
      <c r="D651" t="s">
        <v>174</v>
      </c>
      <c r="E651">
        <v>88</v>
      </c>
      <c r="F651" t="s">
        <v>48</v>
      </c>
      <c r="G651" s="10">
        <v>350</v>
      </c>
    </row>
    <row r="652" spans="1:7">
      <c r="A652" s="1" t="s">
        <v>205</v>
      </c>
      <c r="B652" s="1" t="s">
        <v>286</v>
      </c>
      <c r="C652" s="1">
        <v>2021</v>
      </c>
      <c r="D652" t="s">
        <v>175</v>
      </c>
      <c r="E652">
        <v>89</v>
      </c>
      <c r="F652" t="s">
        <v>48</v>
      </c>
      <c r="G652" s="10">
        <v>0</v>
      </c>
    </row>
    <row r="653" spans="1:7">
      <c r="A653" s="1" t="s">
        <v>205</v>
      </c>
      <c r="B653" s="1" t="s">
        <v>286</v>
      </c>
      <c r="C653" s="1">
        <v>2021</v>
      </c>
      <c r="D653" t="s">
        <v>176</v>
      </c>
      <c r="E653">
        <v>90</v>
      </c>
      <c r="F653" t="s">
        <v>48</v>
      </c>
      <c r="G653" s="10">
        <v>0</v>
      </c>
    </row>
    <row r="654" spans="1:7">
      <c r="A654" s="1" t="s">
        <v>200</v>
      </c>
      <c r="B654" s="1" t="s">
        <v>283</v>
      </c>
      <c r="C654" s="1">
        <v>2021</v>
      </c>
      <c r="D654" t="s">
        <v>146</v>
      </c>
      <c r="E654">
        <v>60</v>
      </c>
      <c r="F654" t="s">
        <v>50</v>
      </c>
      <c r="G654" s="10">
        <v>1</v>
      </c>
    </row>
    <row r="655" spans="1:7">
      <c r="A655" s="1" t="s">
        <v>200</v>
      </c>
      <c r="B655" s="1" t="s">
        <v>283</v>
      </c>
      <c r="C655" s="1">
        <v>2021</v>
      </c>
      <c r="D655" t="s">
        <v>147</v>
      </c>
      <c r="E655">
        <v>61</v>
      </c>
      <c r="F655" t="s">
        <v>50</v>
      </c>
      <c r="G655" s="10">
        <f>SUM(G656:G662)</f>
        <v>56</v>
      </c>
    </row>
    <row r="656" spans="1:7">
      <c r="A656" s="1" t="s">
        <v>200</v>
      </c>
      <c r="B656" s="1" t="s">
        <v>283</v>
      </c>
      <c r="C656" s="1">
        <v>2021</v>
      </c>
      <c r="D656" t="s">
        <v>148</v>
      </c>
      <c r="E656">
        <v>62</v>
      </c>
      <c r="F656" t="s">
        <v>50</v>
      </c>
      <c r="G656" s="10">
        <v>16</v>
      </c>
    </row>
    <row r="657" spans="1:7">
      <c r="A657" s="1" t="s">
        <v>200</v>
      </c>
      <c r="B657" s="1" t="s">
        <v>283</v>
      </c>
      <c r="C657" s="1">
        <v>2021</v>
      </c>
      <c r="D657" t="s">
        <v>149</v>
      </c>
      <c r="E657">
        <v>63</v>
      </c>
      <c r="F657" t="s">
        <v>50</v>
      </c>
      <c r="G657" s="10">
        <v>8</v>
      </c>
    </row>
    <row r="658" spans="1:7">
      <c r="A658" s="1" t="s">
        <v>200</v>
      </c>
      <c r="B658" s="1" t="s">
        <v>283</v>
      </c>
      <c r="C658" s="1">
        <v>2021</v>
      </c>
      <c r="D658" t="s">
        <v>150</v>
      </c>
      <c r="E658">
        <v>64</v>
      </c>
      <c r="F658" t="s">
        <v>50</v>
      </c>
      <c r="G658" s="10">
        <v>23</v>
      </c>
    </row>
    <row r="659" spans="1:7">
      <c r="A659" s="1" t="s">
        <v>200</v>
      </c>
      <c r="B659" s="1" t="s">
        <v>283</v>
      </c>
      <c r="C659" s="1">
        <v>2021</v>
      </c>
      <c r="D659" t="s">
        <v>151</v>
      </c>
      <c r="E659">
        <v>65</v>
      </c>
      <c r="F659" t="s">
        <v>50</v>
      </c>
      <c r="G659" s="10">
        <v>2</v>
      </c>
    </row>
    <row r="660" spans="1:7">
      <c r="A660" s="1" t="s">
        <v>200</v>
      </c>
      <c r="B660" s="1" t="s">
        <v>283</v>
      </c>
      <c r="C660" s="1">
        <v>2021</v>
      </c>
      <c r="D660" t="s">
        <v>152</v>
      </c>
      <c r="E660">
        <v>66</v>
      </c>
      <c r="F660" t="s">
        <v>48</v>
      </c>
      <c r="G660" s="10">
        <v>5</v>
      </c>
    </row>
    <row r="661" spans="1:7">
      <c r="A661" s="1" t="s">
        <v>200</v>
      </c>
      <c r="B661" s="1" t="s">
        <v>283</v>
      </c>
      <c r="C661" s="1">
        <v>2021</v>
      </c>
      <c r="D661" t="s">
        <v>153</v>
      </c>
      <c r="E661">
        <v>67</v>
      </c>
      <c r="F661" t="s">
        <v>48</v>
      </c>
      <c r="G661" s="10">
        <v>2</v>
      </c>
    </row>
    <row r="662" spans="1:7">
      <c r="A662" s="1" t="s">
        <v>200</v>
      </c>
      <c r="B662" s="1" t="s">
        <v>283</v>
      </c>
      <c r="C662" s="1">
        <v>2021</v>
      </c>
      <c r="D662" t="s">
        <v>154</v>
      </c>
      <c r="E662">
        <v>68</v>
      </c>
      <c r="F662" t="s">
        <v>48</v>
      </c>
      <c r="G662" s="10">
        <v>0</v>
      </c>
    </row>
    <row r="663" spans="1:7">
      <c r="A663" s="1" t="s">
        <v>200</v>
      </c>
      <c r="B663" s="1" t="s">
        <v>283</v>
      </c>
      <c r="C663" s="1">
        <v>2021</v>
      </c>
      <c r="D663" t="s">
        <v>155</v>
      </c>
      <c r="E663">
        <v>69</v>
      </c>
      <c r="F663" t="s">
        <v>48</v>
      </c>
      <c r="G663" s="10">
        <f>SUM(G664:G667)</f>
        <v>71074</v>
      </c>
    </row>
    <row r="664" spans="1:7">
      <c r="A664" s="1" t="s">
        <v>200</v>
      </c>
      <c r="B664" s="1" t="s">
        <v>283</v>
      </c>
      <c r="C664" s="1">
        <v>2021</v>
      </c>
      <c r="D664" t="s">
        <v>156</v>
      </c>
      <c r="E664">
        <v>70</v>
      </c>
      <c r="F664" t="s">
        <v>48</v>
      </c>
      <c r="G664" s="10">
        <v>16774</v>
      </c>
    </row>
    <row r="665" spans="1:7">
      <c r="A665" s="1" t="s">
        <v>200</v>
      </c>
      <c r="B665" s="1" t="s">
        <v>283</v>
      </c>
      <c r="C665" s="1">
        <v>2021</v>
      </c>
      <c r="D665" t="s">
        <v>157</v>
      </c>
      <c r="E665">
        <v>71</v>
      </c>
      <c r="F665" t="s">
        <v>48</v>
      </c>
      <c r="G665" s="10">
        <v>49012</v>
      </c>
    </row>
    <row r="666" spans="1:7">
      <c r="A666" s="1" t="s">
        <v>200</v>
      </c>
      <c r="B666" s="1" t="s">
        <v>283</v>
      </c>
      <c r="C666" s="1">
        <v>2021</v>
      </c>
      <c r="D666" t="s">
        <v>158</v>
      </c>
      <c r="E666">
        <v>72</v>
      </c>
      <c r="F666" t="s">
        <v>48</v>
      </c>
      <c r="G666" s="10">
        <v>3071</v>
      </c>
    </row>
    <row r="667" spans="1:7">
      <c r="A667" s="1" t="s">
        <v>200</v>
      </c>
      <c r="B667" s="1" t="s">
        <v>283</v>
      </c>
      <c r="C667" s="1">
        <v>2021</v>
      </c>
      <c r="D667" t="s">
        <v>159</v>
      </c>
      <c r="E667">
        <v>73</v>
      </c>
      <c r="F667" t="s">
        <v>48</v>
      </c>
      <c r="G667" s="10">
        <v>2217</v>
      </c>
    </row>
    <row r="668" spans="1:7">
      <c r="A668" s="1" t="s">
        <v>200</v>
      </c>
      <c r="B668" s="1" t="s">
        <v>283</v>
      </c>
      <c r="C668" s="1">
        <v>2021</v>
      </c>
      <c r="D668" t="s">
        <v>160</v>
      </c>
      <c r="E668">
        <v>74</v>
      </c>
      <c r="F668" t="s">
        <v>48</v>
      </c>
      <c r="G668" s="10">
        <v>5918</v>
      </c>
    </row>
    <row r="669" spans="1:7">
      <c r="A669" s="1" t="s">
        <v>200</v>
      </c>
      <c r="B669" s="1" t="s">
        <v>283</v>
      </c>
      <c r="C669" s="1">
        <v>2021</v>
      </c>
      <c r="D669" t="s">
        <v>161</v>
      </c>
      <c r="E669">
        <v>75</v>
      </c>
      <c r="F669" t="s">
        <v>48</v>
      </c>
      <c r="G669" s="10">
        <v>28936</v>
      </c>
    </row>
    <row r="670" spans="1:7">
      <c r="A670" s="1" t="s">
        <v>200</v>
      </c>
      <c r="B670" s="1" t="s">
        <v>283</v>
      </c>
      <c r="C670" s="1">
        <v>2021</v>
      </c>
      <c r="D670" t="s">
        <v>162</v>
      </c>
      <c r="E670">
        <v>76</v>
      </c>
      <c r="F670" t="s">
        <v>48</v>
      </c>
      <c r="G670" s="10">
        <v>936</v>
      </c>
    </row>
    <row r="671" spans="1:7">
      <c r="A671" s="1" t="s">
        <v>200</v>
      </c>
      <c r="B671" s="1" t="s">
        <v>283</v>
      </c>
      <c r="C671" s="1">
        <v>2021</v>
      </c>
      <c r="D671" t="s">
        <v>163</v>
      </c>
      <c r="E671">
        <v>77</v>
      </c>
      <c r="F671" t="s">
        <v>48</v>
      </c>
      <c r="G671" s="10">
        <v>31542</v>
      </c>
    </row>
    <row r="672" spans="1:7">
      <c r="A672" s="1" t="s">
        <v>200</v>
      </c>
      <c r="B672" s="1" t="s">
        <v>283</v>
      </c>
      <c r="C672" s="1">
        <v>2021</v>
      </c>
      <c r="D672" t="s">
        <v>164</v>
      </c>
      <c r="E672">
        <v>78</v>
      </c>
      <c r="F672" t="s">
        <v>48</v>
      </c>
      <c r="G672" s="10">
        <v>5600</v>
      </c>
    </row>
    <row r="673" spans="1:7">
      <c r="A673" s="1" t="s">
        <v>200</v>
      </c>
      <c r="B673" s="1" t="s">
        <v>283</v>
      </c>
      <c r="C673" s="1">
        <v>2021</v>
      </c>
      <c r="D673" t="s">
        <v>165</v>
      </c>
      <c r="E673">
        <v>79</v>
      </c>
      <c r="F673" t="s">
        <v>48</v>
      </c>
      <c r="G673" s="10">
        <v>3450</v>
      </c>
    </row>
    <row r="674" spans="1:7">
      <c r="A674" s="1" t="s">
        <v>200</v>
      </c>
      <c r="B674" s="1" t="s">
        <v>283</v>
      </c>
      <c r="C674" s="1">
        <v>2021</v>
      </c>
      <c r="D674" t="s">
        <v>166</v>
      </c>
      <c r="E674">
        <v>80</v>
      </c>
      <c r="F674" t="s">
        <v>48</v>
      </c>
      <c r="G674" s="10">
        <v>11291</v>
      </c>
    </row>
    <row r="675" spans="1:7">
      <c r="A675" s="1" t="s">
        <v>200</v>
      </c>
      <c r="B675" s="1" t="s">
        <v>283</v>
      </c>
      <c r="C675" s="1">
        <v>2021</v>
      </c>
      <c r="D675" t="s">
        <v>167</v>
      </c>
      <c r="E675">
        <v>81</v>
      </c>
      <c r="F675" t="s">
        <v>48</v>
      </c>
      <c r="G675" s="10">
        <v>724</v>
      </c>
    </row>
    <row r="676" spans="1:7">
      <c r="A676" s="1" t="s">
        <v>200</v>
      </c>
      <c r="B676" s="1" t="s">
        <v>283</v>
      </c>
      <c r="C676" s="1">
        <v>2021</v>
      </c>
      <c r="D676" t="s">
        <v>168</v>
      </c>
      <c r="E676">
        <v>82</v>
      </c>
      <c r="F676" t="s">
        <v>48</v>
      </c>
      <c r="G676" s="10">
        <v>27</v>
      </c>
    </row>
    <row r="677" spans="1:7">
      <c r="A677" s="1" t="s">
        <v>200</v>
      </c>
      <c r="B677" s="1" t="s">
        <v>283</v>
      </c>
      <c r="C677" s="1">
        <v>2021</v>
      </c>
      <c r="D677" t="s">
        <v>169</v>
      </c>
      <c r="E677">
        <v>83</v>
      </c>
      <c r="F677" t="s">
        <v>48</v>
      </c>
      <c r="G677" s="10">
        <v>191</v>
      </c>
    </row>
    <row r="678" spans="1:7">
      <c r="A678" s="1" t="s">
        <v>200</v>
      </c>
      <c r="B678" s="1" t="s">
        <v>283</v>
      </c>
      <c r="C678" s="1">
        <v>2021</v>
      </c>
      <c r="D678" t="s">
        <v>170</v>
      </c>
      <c r="E678">
        <v>84</v>
      </c>
      <c r="F678" t="s">
        <v>48</v>
      </c>
      <c r="G678" s="10">
        <v>214</v>
      </c>
    </row>
    <row r="679" spans="1:7">
      <c r="A679" s="1" t="s">
        <v>200</v>
      </c>
      <c r="B679" s="1" t="s">
        <v>283</v>
      </c>
      <c r="C679" s="1">
        <v>2021</v>
      </c>
      <c r="D679" t="s">
        <v>171</v>
      </c>
      <c r="E679">
        <v>85</v>
      </c>
      <c r="F679" t="s">
        <v>48</v>
      </c>
      <c r="G679" s="10">
        <v>58</v>
      </c>
    </row>
    <row r="680" spans="1:7">
      <c r="A680" s="1" t="s">
        <v>200</v>
      </c>
      <c r="B680" s="1" t="s">
        <v>283</v>
      </c>
      <c r="C680" s="1">
        <v>2021</v>
      </c>
      <c r="D680" t="s">
        <v>172</v>
      </c>
      <c r="E680">
        <v>86</v>
      </c>
      <c r="F680" t="s">
        <v>48</v>
      </c>
      <c r="G680" s="10">
        <v>4154</v>
      </c>
    </row>
    <row r="681" spans="1:7">
      <c r="A681" s="1" t="s">
        <v>200</v>
      </c>
      <c r="B681" s="1" t="s">
        <v>283</v>
      </c>
      <c r="C681" s="1">
        <v>2021</v>
      </c>
      <c r="D681" t="s">
        <v>173</v>
      </c>
      <c r="E681">
        <v>87</v>
      </c>
      <c r="F681" t="s">
        <v>48</v>
      </c>
      <c r="G681" s="10">
        <v>467</v>
      </c>
    </row>
    <row r="682" spans="1:7">
      <c r="A682" s="1" t="s">
        <v>200</v>
      </c>
      <c r="B682" s="1" t="s">
        <v>283</v>
      </c>
      <c r="C682" s="1">
        <v>2021</v>
      </c>
      <c r="D682" t="s">
        <v>174</v>
      </c>
      <c r="E682">
        <v>88</v>
      </c>
      <c r="F682" t="s">
        <v>48</v>
      </c>
      <c r="G682" s="10">
        <v>1255</v>
      </c>
    </row>
    <row r="683" spans="1:7">
      <c r="A683" s="1" t="s">
        <v>200</v>
      </c>
      <c r="B683" s="1" t="s">
        <v>283</v>
      </c>
      <c r="C683" s="1">
        <v>2021</v>
      </c>
      <c r="D683" t="s">
        <v>175</v>
      </c>
      <c r="E683">
        <v>89</v>
      </c>
      <c r="F683" t="s">
        <v>48</v>
      </c>
      <c r="G683" s="10">
        <v>716</v>
      </c>
    </row>
    <row r="684" spans="1:7">
      <c r="A684" s="1" t="s">
        <v>200</v>
      </c>
      <c r="B684" s="1" t="s">
        <v>283</v>
      </c>
      <c r="C684" s="1">
        <v>2021</v>
      </c>
      <c r="D684" t="s">
        <v>176</v>
      </c>
      <c r="E684">
        <v>90</v>
      </c>
      <c r="F684" t="s">
        <v>48</v>
      </c>
      <c r="G684" s="10">
        <v>486</v>
      </c>
    </row>
    <row r="685" spans="1:7">
      <c r="A685" s="1" t="s">
        <v>298</v>
      </c>
      <c r="B685" s="1" t="s">
        <v>296</v>
      </c>
      <c r="C685" s="1">
        <v>2021</v>
      </c>
      <c r="D685" t="s">
        <v>146</v>
      </c>
      <c r="E685">
        <v>60</v>
      </c>
      <c r="F685" t="s">
        <v>50</v>
      </c>
      <c r="G685" s="10">
        <v>1</v>
      </c>
    </row>
    <row r="686" spans="1:7">
      <c r="A686" s="1" t="s">
        <v>298</v>
      </c>
      <c r="B686" s="1" t="s">
        <v>296</v>
      </c>
      <c r="C686" s="1">
        <v>2021</v>
      </c>
      <c r="D686" t="s">
        <v>147</v>
      </c>
      <c r="E686">
        <v>61</v>
      </c>
      <c r="F686" t="s">
        <v>50</v>
      </c>
      <c r="G686" s="10">
        <f>SUM(G687:G693)</f>
        <v>37</v>
      </c>
    </row>
    <row r="687" spans="1:7">
      <c r="A687" s="1" t="s">
        <v>298</v>
      </c>
      <c r="B687" s="1" t="s">
        <v>296</v>
      </c>
      <c r="C687" s="1">
        <v>2021</v>
      </c>
      <c r="D687" t="s">
        <v>148</v>
      </c>
      <c r="E687">
        <v>62</v>
      </c>
      <c r="F687" t="s">
        <v>50</v>
      </c>
      <c r="G687" s="10">
        <v>9</v>
      </c>
    </row>
    <row r="688" spans="1:7">
      <c r="A688" s="1" t="s">
        <v>298</v>
      </c>
      <c r="B688" s="1" t="s">
        <v>296</v>
      </c>
      <c r="C688" s="1">
        <v>2021</v>
      </c>
      <c r="D688" t="s">
        <v>149</v>
      </c>
      <c r="E688">
        <v>63</v>
      </c>
      <c r="F688" t="s">
        <v>50</v>
      </c>
      <c r="G688" s="10">
        <v>2</v>
      </c>
    </row>
    <row r="689" spans="1:7">
      <c r="A689" s="1" t="s">
        <v>298</v>
      </c>
      <c r="B689" s="1" t="s">
        <v>296</v>
      </c>
      <c r="C689" s="1">
        <v>2021</v>
      </c>
      <c r="D689" t="s">
        <v>150</v>
      </c>
      <c r="E689">
        <v>64</v>
      </c>
      <c r="F689" t="s">
        <v>50</v>
      </c>
      <c r="G689" s="10">
        <v>14</v>
      </c>
    </row>
    <row r="690" spans="1:7">
      <c r="A690" s="1" t="s">
        <v>298</v>
      </c>
      <c r="B690" s="1" t="s">
        <v>296</v>
      </c>
      <c r="C690" s="1">
        <v>2021</v>
      </c>
      <c r="D690" t="s">
        <v>151</v>
      </c>
      <c r="E690">
        <v>65</v>
      </c>
      <c r="F690" t="s">
        <v>50</v>
      </c>
      <c r="G690" s="10">
        <v>1</v>
      </c>
    </row>
    <row r="691" spans="1:7">
      <c r="A691" s="1" t="s">
        <v>298</v>
      </c>
      <c r="B691" s="1" t="s">
        <v>296</v>
      </c>
      <c r="C691" s="1">
        <v>2021</v>
      </c>
      <c r="D691" t="s">
        <v>152</v>
      </c>
      <c r="E691">
        <v>66</v>
      </c>
      <c r="F691" t="s">
        <v>48</v>
      </c>
      <c r="G691" s="10">
        <v>9</v>
      </c>
    </row>
    <row r="692" spans="1:7">
      <c r="A692" s="1" t="s">
        <v>298</v>
      </c>
      <c r="B692" s="1" t="s">
        <v>296</v>
      </c>
      <c r="C692" s="1">
        <v>2021</v>
      </c>
      <c r="D692" t="s">
        <v>153</v>
      </c>
      <c r="E692">
        <v>67</v>
      </c>
      <c r="F692" t="s">
        <v>48</v>
      </c>
      <c r="G692" s="10">
        <v>1</v>
      </c>
    </row>
    <row r="693" spans="1:7">
      <c r="A693" s="1" t="s">
        <v>298</v>
      </c>
      <c r="B693" s="1" t="s">
        <v>296</v>
      </c>
      <c r="C693" s="1">
        <v>2021</v>
      </c>
      <c r="D693" t="s">
        <v>154</v>
      </c>
      <c r="E693">
        <v>68</v>
      </c>
      <c r="F693" t="s">
        <v>48</v>
      </c>
      <c r="G693" s="10">
        <v>1</v>
      </c>
    </row>
    <row r="694" spans="1:7">
      <c r="A694" s="1" t="s">
        <v>298</v>
      </c>
      <c r="B694" s="1" t="s">
        <v>296</v>
      </c>
      <c r="C694" s="1">
        <v>2021</v>
      </c>
      <c r="D694" t="s">
        <v>155</v>
      </c>
      <c r="E694">
        <v>69</v>
      </c>
      <c r="F694" t="s">
        <v>48</v>
      </c>
      <c r="G694" s="10">
        <f>SUM(G695:G698)</f>
        <v>18300</v>
      </c>
    </row>
    <row r="695" spans="1:7">
      <c r="A695" s="1" t="s">
        <v>298</v>
      </c>
      <c r="B695" s="1" t="s">
        <v>296</v>
      </c>
      <c r="C695" s="1">
        <v>2021</v>
      </c>
      <c r="D695" t="s">
        <v>156</v>
      </c>
      <c r="E695">
        <v>70</v>
      </c>
      <c r="F695" t="s">
        <v>48</v>
      </c>
      <c r="G695" s="10">
        <v>4200</v>
      </c>
    </row>
    <row r="696" spans="1:7">
      <c r="A696" s="1" t="s">
        <v>298</v>
      </c>
      <c r="B696" s="1" t="s">
        <v>296</v>
      </c>
      <c r="C696" s="1">
        <v>2021</v>
      </c>
      <c r="D696" t="s">
        <v>157</v>
      </c>
      <c r="E696">
        <v>71</v>
      </c>
      <c r="F696" t="s">
        <v>48</v>
      </c>
      <c r="G696" s="10">
        <v>9000</v>
      </c>
    </row>
    <row r="697" spans="1:7">
      <c r="A697" s="1" t="s">
        <v>298</v>
      </c>
      <c r="B697" s="1" t="s">
        <v>296</v>
      </c>
      <c r="C697" s="1">
        <v>2021</v>
      </c>
      <c r="D697" t="s">
        <v>158</v>
      </c>
      <c r="E697">
        <v>72</v>
      </c>
      <c r="F697" t="s">
        <v>48</v>
      </c>
      <c r="G697" s="10">
        <v>5000</v>
      </c>
    </row>
    <row r="698" spans="1:7">
      <c r="A698" s="1" t="s">
        <v>298</v>
      </c>
      <c r="B698" s="1" t="s">
        <v>296</v>
      </c>
      <c r="C698" s="1">
        <v>2021</v>
      </c>
      <c r="D698" t="s">
        <v>159</v>
      </c>
      <c r="E698">
        <v>73</v>
      </c>
      <c r="F698" t="s">
        <v>48</v>
      </c>
      <c r="G698" s="10">
        <v>100</v>
      </c>
    </row>
    <row r="699" spans="1:7">
      <c r="A699" s="1" t="s">
        <v>298</v>
      </c>
      <c r="B699" s="1" t="s">
        <v>296</v>
      </c>
      <c r="C699" s="1">
        <v>2021</v>
      </c>
      <c r="D699" t="s">
        <v>160</v>
      </c>
      <c r="E699">
        <v>74</v>
      </c>
      <c r="F699" t="s">
        <v>48</v>
      </c>
      <c r="G699" s="10">
        <v>5000</v>
      </c>
    </row>
    <row r="700" spans="1:7">
      <c r="A700" s="1" t="s">
        <v>298</v>
      </c>
      <c r="B700" s="1" t="s">
        <v>296</v>
      </c>
      <c r="C700" s="1">
        <v>2021</v>
      </c>
      <c r="D700" t="s">
        <v>161</v>
      </c>
      <c r="E700">
        <v>75</v>
      </c>
      <c r="F700" t="s">
        <v>48</v>
      </c>
      <c r="G700" s="10">
        <v>2400</v>
      </c>
    </row>
    <row r="701" spans="1:7">
      <c r="A701" s="1" t="s">
        <v>298</v>
      </c>
      <c r="B701" s="1" t="s">
        <v>296</v>
      </c>
      <c r="C701" s="1">
        <v>2021</v>
      </c>
      <c r="D701" t="s">
        <v>162</v>
      </c>
      <c r="E701">
        <v>76</v>
      </c>
      <c r="F701" t="s">
        <v>48</v>
      </c>
      <c r="G701" s="10">
        <v>200</v>
      </c>
    </row>
    <row r="702" spans="1:7">
      <c r="A702" s="1" t="s">
        <v>298</v>
      </c>
      <c r="B702" s="1" t="s">
        <v>296</v>
      </c>
      <c r="C702" s="1">
        <v>2021</v>
      </c>
      <c r="D702" t="s">
        <v>163</v>
      </c>
      <c r="E702">
        <v>77</v>
      </c>
      <c r="F702" t="s">
        <v>48</v>
      </c>
      <c r="G702" s="10">
        <v>100</v>
      </c>
    </row>
    <row r="703" spans="1:7">
      <c r="A703" s="1" t="s">
        <v>298</v>
      </c>
      <c r="B703" s="1" t="s">
        <v>296</v>
      </c>
      <c r="C703" s="1">
        <v>2021</v>
      </c>
      <c r="D703" t="s">
        <v>164</v>
      </c>
      <c r="E703">
        <v>78</v>
      </c>
      <c r="F703" t="s">
        <v>48</v>
      </c>
      <c r="G703" s="10">
        <v>500</v>
      </c>
    </row>
    <row r="704" spans="1:7">
      <c r="A704" s="1" t="s">
        <v>298</v>
      </c>
      <c r="B704" s="1" t="s">
        <v>296</v>
      </c>
      <c r="C704" s="1">
        <v>2021</v>
      </c>
      <c r="D704" t="s">
        <v>165</v>
      </c>
      <c r="E704">
        <v>79</v>
      </c>
      <c r="F704" t="s">
        <v>48</v>
      </c>
      <c r="G704" s="10">
        <v>2000</v>
      </c>
    </row>
    <row r="705" spans="1:7">
      <c r="A705" s="1" t="s">
        <v>298</v>
      </c>
      <c r="B705" s="1" t="s">
        <v>296</v>
      </c>
      <c r="C705" s="1">
        <v>2021</v>
      </c>
      <c r="D705" t="s">
        <v>166</v>
      </c>
      <c r="E705">
        <v>80</v>
      </c>
      <c r="F705" t="s">
        <v>48</v>
      </c>
      <c r="G705" s="10">
        <v>100</v>
      </c>
    </row>
    <row r="706" spans="1:7">
      <c r="A706" s="1" t="s">
        <v>298</v>
      </c>
      <c r="B706" s="1" t="s">
        <v>296</v>
      </c>
      <c r="C706" s="1">
        <v>2021</v>
      </c>
      <c r="D706" t="s">
        <v>167</v>
      </c>
      <c r="E706">
        <v>81</v>
      </c>
      <c r="F706" t="s">
        <v>48</v>
      </c>
      <c r="G706" s="10">
        <v>100</v>
      </c>
    </row>
    <row r="707" spans="1:7">
      <c r="A707" s="1" t="s">
        <v>298</v>
      </c>
      <c r="B707" s="1" t="s">
        <v>296</v>
      </c>
      <c r="C707" s="1">
        <v>2021</v>
      </c>
      <c r="D707" t="s">
        <v>168</v>
      </c>
      <c r="E707">
        <v>82</v>
      </c>
      <c r="F707" t="s">
        <v>48</v>
      </c>
      <c r="G707" s="10">
        <v>100</v>
      </c>
    </row>
    <row r="708" spans="1:7">
      <c r="A708" s="1" t="s">
        <v>298</v>
      </c>
      <c r="B708" s="1" t="s">
        <v>296</v>
      </c>
      <c r="C708" s="1">
        <v>2021</v>
      </c>
      <c r="D708" t="s">
        <v>169</v>
      </c>
      <c r="E708">
        <v>83</v>
      </c>
      <c r="F708" t="s">
        <v>48</v>
      </c>
      <c r="G708" s="10">
        <v>100</v>
      </c>
    </row>
    <row r="709" spans="1:7">
      <c r="A709" s="1" t="s">
        <v>298</v>
      </c>
      <c r="B709" s="1" t="s">
        <v>296</v>
      </c>
      <c r="C709" s="1">
        <v>2021</v>
      </c>
      <c r="D709" t="s">
        <v>170</v>
      </c>
      <c r="E709">
        <v>84</v>
      </c>
      <c r="F709" t="s">
        <v>48</v>
      </c>
      <c r="G709" s="10">
        <v>200</v>
      </c>
    </row>
    <row r="710" spans="1:7">
      <c r="A710" s="1" t="s">
        <v>298</v>
      </c>
      <c r="B710" s="1" t="s">
        <v>296</v>
      </c>
      <c r="C710" s="1">
        <v>2021</v>
      </c>
      <c r="D710" t="s">
        <v>171</v>
      </c>
      <c r="E710">
        <v>85</v>
      </c>
      <c r="F710" t="s">
        <v>48</v>
      </c>
      <c r="G710" s="10">
        <v>300</v>
      </c>
    </row>
    <row r="711" spans="1:7">
      <c r="A711" s="1" t="s">
        <v>298</v>
      </c>
      <c r="B711" s="1" t="s">
        <v>296</v>
      </c>
      <c r="C711" s="1">
        <v>2021</v>
      </c>
      <c r="D711" t="s">
        <v>172</v>
      </c>
      <c r="E711">
        <v>86</v>
      </c>
      <c r="F711" t="s">
        <v>48</v>
      </c>
      <c r="G711" s="10">
        <v>1000</v>
      </c>
    </row>
    <row r="712" spans="1:7">
      <c r="A712" s="1" t="s">
        <v>298</v>
      </c>
      <c r="B712" s="1" t="s">
        <v>296</v>
      </c>
      <c r="C712" s="1">
        <v>2021</v>
      </c>
      <c r="D712" t="s">
        <v>173</v>
      </c>
      <c r="E712">
        <v>87</v>
      </c>
      <c r="F712" t="s">
        <v>48</v>
      </c>
      <c r="G712" s="10">
        <v>100</v>
      </c>
    </row>
    <row r="713" spans="1:7">
      <c r="A713" s="1" t="s">
        <v>298</v>
      </c>
      <c r="B713" s="1" t="s">
        <v>296</v>
      </c>
      <c r="C713" s="1">
        <v>2021</v>
      </c>
      <c r="D713" t="s">
        <v>174</v>
      </c>
      <c r="E713">
        <v>88</v>
      </c>
      <c r="F713" t="s">
        <v>48</v>
      </c>
      <c r="G713" s="10">
        <v>100</v>
      </c>
    </row>
    <row r="714" spans="1:7">
      <c r="A714" s="1" t="s">
        <v>298</v>
      </c>
      <c r="B714" s="1" t="s">
        <v>296</v>
      </c>
      <c r="C714" s="1">
        <v>2021</v>
      </c>
      <c r="D714" t="s">
        <v>175</v>
      </c>
      <c r="E714">
        <v>89</v>
      </c>
      <c r="F714" t="s">
        <v>48</v>
      </c>
      <c r="G714" s="10">
        <v>1000</v>
      </c>
    </row>
    <row r="715" spans="1:7">
      <c r="A715" s="1" t="s">
        <v>298</v>
      </c>
      <c r="B715" s="1" t="s">
        <v>296</v>
      </c>
      <c r="C715" s="1">
        <v>2021</v>
      </c>
      <c r="D715" t="s">
        <v>176</v>
      </c>
      <c r="E715">
        <v>90</v>
      </c>
      <c r="F715" t="s">
        <v>48</v>
      </c>
      <c r="G715" s="10">
        <v>5000</v>
      </c>
    </row>
    <row r="716" spans="1:7">
      <c r="A716" s="1" t="s">
        <v>186</v>
      </c>
      <c r="B716" s="1" t="s">
        <v>295</v>
      </c>
      <c r="C716" s="1">
        <v>2021</v>
      </c>
      <c r="D716" t="s">
        <v>146</v>
      </c>
      <c r="E716">
        <v>60</v>
      </c>
      <c r="F716" t="s">
        <v>50</v>
      </c>
      <c r="G716" s="10">
        <v>1</v>
      </c>
    </row>
    <row r="717" spans="1:7">
      <c r="A717" s="1" t="s">
        <v>186</v>
      </c>
      <c r="B717" s="1" t="s">
        <v>295</v>
      </c>
      <c r="C717" s="1">
        <v>2021</v>
      </c>
      <c r="D717" t="s">
        <v>147</v>
      </c>
      <c r="E717">
        <v>61</v>
      </c>
      <c r="F717" t="s">
        <v>50</v>
      </c>
      <c r="G717" s="10">
        <f>SUM(G718:G724)</f>
        <v>7</v>
      </c>
    </row>
    <row r="718" spans="1:7">
      <c r="A718" s="1" t="s">
        <v>186</v>
      </c>
      <c r="B718" s="1" t="s">
        <v>295</v>
      </c>
      <c r="C718" s="1">
        <v>2021</v>
      </c>
      <c r="D718" t="s">
        <v>148</v>
      </c>
      <c r="E718">
        <v>62</v>
      </c>
      <c r="F718" t="s">
        <v>50</v>
      </c>
      <c r="G718" s="10">
        <v>7</v>
      </c>
    </row>
    <row r="719" spans="1:7">
      <c r="A719" s="1" t="s">
        <v>186</v>
      </c>
      <c r="B719" s="1" t="s">
        <v>295</v>
      </c>
      <c r="C719" s="1">
        <v>2021</v>
      </c>
      <c r="D719" t="s">
        <v>149</v>
      </c>
      <c r="E719">
        <v>63</v>
      </c>
      <c r="F719" t="s">
        <v>50</v>
      </c>
      <c r="G719" s="10"/>
    </row>
    <row r="720" spans="1:7">
      <c r="A720" s="1" t="s">
        <v>186</v>
      </c>
      <c r="B720" s="1" t="s">
        <v>295</v>
      </c>
      <c r="C720" s="1">
        <v>2021</v>
      </c>
      <c r="D720" t="s">
        <v>150</v>
      </c>
      <c r="E720">
        <v>64</v>
      </c>
      <c r="F720" t="s">
        <v>50</v>
      </c>
      <c r="G720" s="10"/>
    </row>
    <row r="721" spans="1:7">
      <c r="A721" s="1" t="s">
        <v>186</v>
      </c>
      <c r="B721" s="1" t="s">
        <v>295</v>
      </c>
      <c r="C721" s="1">
        <v>2021</v>
      </c>
      <c r="D721" t="s">
        <v>151</v>
      </c>
      <c r="E721">
        <v>65</v>
      </c>
      <c r="F721" t="s">
        <v>50</v>
      </c>
      <c r="G721" s="10"/>
    </row>
    <row r="722" spans="1:7">
      <c r="A722" s="1" t="s">
        <v>186</v>
      </c>
      <c r="B722" s="1" t="s">
        <v>295</v>
      </c>
      <c r="C722" s="1">
        <v>2021</v>
      </c>
      <c r="D722" t="s">
        <v>152</v>
      </c>
      <c r="E722">
        <v>66</v>
      </c>
      <c r="F722" t="s">
        <v>48</v>
      </c>
      <c r="G722" s="10"/>
    </row>
    <row r="723" spans="1:7">
      <c r="A723" s="1" t="s">
        <v>186</v>
      </c>
      <c r="B723" s="1" t="s">
        <v>295</v>
      </c>
      <c r="C723" s="1">
        <v>2021</v>
      </c>
      <c r="D723" t="s">
        <v>153</v>
      </c>
      <c r="E723">
        <v>67</v>
      </c>
      <c r="F723" t="s">
        <v>48</v>
      </c>
      <c r="G723" s="10"/>
    </row>
    <row r="724" spans="1:7">
      <c r="A724" s="1" t="s">
        <v>186</v>
      </c>
      <c r="B724" s="1" t="s">
        <v>295</v>
      </c>
      <c r="C724" s="1">
        <v>2021</v>
      </c>
      <c r="D724" t="s">
        <v>154</v>
      </c>
      <c r="E724">
        <v>68</v>
      </c>
      <c r="F724" t="s">
        <v>48</v>
      </c>
      <c r="G724" s="10"/>
    </row>
    <row r="725" spans="1:7">
      <c r="A725" s="1" t="s">
        <v>186</v>
      </c>
      <c r="B725" s="1" t="s">
        <v>295</v>
      </c>
      <c r="C725" s="1">
        <v>2021</v>
      </c>
      <c r="D725" t="s">
        <v>155</v>
      </c>
      <c r="E725">
        <v>69</v>
      </c>
      <c r="F725" t="s">
        <v>48</v>
      </c>
      <c r="G725" s="10">
        <f>SUM(G726:G729)</f>
        <v>47090</v>
      </c>
    </row>
    <row r="726" spans="1:7">
      <c r="A726" s="1" t="s">
        <v>186</v>
      </c>
      <c r="B726" s="1" t="s">
        <v>295</v>
      </c>
      <c r="C726" s="1">
        <v>2021</v>
      </c>
      <c r="D726" t="s">
        <v>156</v>
      </c>
      <c r="E726">
        <v>70</v>
      </c>
      <c r="F726" t="s">
        <v>48</v>
      </c>
      <c r="G726" s="10">
        <v>7483</v>
      </c>
    </row>
    <row r="727" spans="1:7">
      <c r="A727" s="1" t="s">
        <v>186</v>
      </c>
      <c r="B727" s="1" t="s">
        <v>295</v>
      </c>
      <c r="C727" s="1">
        <v>2021</v>
      </c>
      <c r="D727" t="s">
        <v>157</v>
      </c>
      <c r="E727">
        <v>71</v>
      </c>
      <c r="F727" t="s">
        <v>48</v>
      </c>
      <c r="G727" s="10">
        <v>34914</v>
      </c>
    </row>
    <row r="728" spans="1:7">
      <c r="A728" s="1" t="s">
        <v>186</v>
      </c>
      <c r="B728" s="1" t="s">
        <v>295</v>
      </c>
      <c r="C728" s="1">
        <v>2021</v>
      </c>
      <c r="D728" t="s">
        <v>158</v>
      </c>
      <c r="E728">
        <v>72</v>
      </c>
      <c r="F728" t="s">
        <v>48</v>
      </c>
      <c r="G728" s="10">
        <v>3692</v>
      </c>
    </row>
    <row r="729" spans="1:7">
      <c r="A729" s="1" t="s">
        <v>186</v>
      </c>
      <c r="B729" s="1" t="s">
        <v>295</v>
      </c>
      <c r="C729" s="1">
        <v>2021</v>
      </c>
      <c r="D729" t="s">
        <v>159</v>
      </c>
      <c r="E729">
        <v>73</v>
      </c>
      <c r="F729" t="s">
        <v>48</v>
      </c>
      <c r="G729" s="10">
        <v>1001</v>
      </c>
    </row>
    <row r="730" spans="1:7">
      <c r="A730" s="1" t="s">
        <v>186</v>
      </c>
      <c r="B730" s="1" t="s">
        <v>295</v>
      </c>
      <c r="C730" s="1">
        <v>2021</v>
      </c>
      <c r="D730" t="s">
        <v>160</v>
      </c>
      <c r="E730">
        <v>74</v>
      </c>
      <c r="F730" t="s">
        <v>48</v>
      </c>
      <c r="G730" s="10">
        <v>4680</v>
      </c>
    </row>
    <row r="731" spans="1:7">
      <c r="A731" s="1" t="s">
        <v>186</v>
      </c>
      <c r="B731" s="1" t="s">
        <v>295</v>
      </c>
      <c r="C731" s="1">
        <v>2021</v>
      </c>
      <c r="D731" t="s">
        <v>161</v>
      </c>
      <c r="E731">
        <v>75</v>
      </c>
      <c r="F731" t="s">
        <v>48</v>
      </c>
      <c r="G731" s="10">
        <v>10015</v>
      </c>
    </row>
    <row r="732" spans="1:7">
      <c r="A732" s="1" t="s">
        <v>186</v>
      </c>
      <c r="B732" s="1" t="s">
        <v>295</v>
      </c>
      <c r="C732" s="1">
        <v>2021</v>
      </c>
      <c r="D732" t="s">
        <v>162</v>
      </c>
      <c r="E732">
        <v>76</v>
      </c>
      <c r="F732" t="s">
        <v>48</v>
      </c>
      <c r="G732" s="10">
        <v>3820</v>
      </c>
    </row>
    <row r="733" spans="1:7">
      <c r="A733" s="1" t="s">
        <v>186</v>
      </c>
      <c r="B733" s="1" t="s">
        <v>295</v>
      </c>
      <c r="C733" s="1">
        <v>2021</v>
      </c>
      <c r="D733" t="s">
        <v>163</v>
      </c>
      <c r="E733">
        <v>77</v>
      </c>
      <c r="F733" t="s">
        <v>48</v>
      </c>
      <c r="G733" s="10">
        <v>4230</v>
      </c>
    </row>
    <row r="734" spans="1:7">
      <c r="A734" s="1" t="s">
        <v>186</v>
      </c>
      <c r="B734" s="1" t="s">
        <v>295</v>
      </c>
      <c r="C734" s="1">
        <v>2021</v>
      </c>
      <c r="D734" t="s">
        <v>164</v>
      </c>
      <c r="E734">
        <v>78</v>
      </c>
      <c r="F734" t="s">
        <v>48</v>
      </c>
      <c r="G734" s="10">
        <v>4280</v>
      </c>
    </row>
    <row r="735" spans="1:7">
      <c r="A735" s="1" t="s">
        <v>186</v>
      </c>
      <c r="B735" s="1" t="s">
        <v>295</v>
      </c>
      <c r="C735" s="1">
        <v>2021</v>
      </c>
      <c r="D735" t="s">
        <v>165</v>
      </c>
      <c r="E735">
        <v>79</v>
      </c>
      <c r="F735" t="s">
        <v>48</v>
      </c>
      <c r="G735" s="10">
        <v>3820</v>
      </c>
    </row>
    <row r="736" spans="1:7">
      <c r="A736" s="1" t="s">
        <v>186</v>
      </c>
      <c r="B736" s="1" t="s">
        <v>295</v>
      </c>
      <c r="C736" s="1">
        <v>2021</v>
      </c>
      <c r="D736" t="s">
        <v>166</v>
      </c>
      <c r="E736">
        <v>80</v>
      </c>
      <c r="F736" t="s">
        <v>48</v>
      </c>
      <c r="G736" s="10">
        <v>6340</v>
      </c>
    </row>
    <row r="737" spans="1:7">
      <c r="A737" s="1" t="s">
        <v>186</v>
      </c>
      <c r="B737" s="1" t="s">
        <v>295</v>
      </c>
      <c r="C737" s="1">
        <v>2021</v>
      </c>
      <c r="D737" t="s">
        <v>167</v>
      </c>
      <c r="E737">
        <v>81</v>
      </c>
      <c r="F737" t="s">
        <v>48</v>
      </c>
      <c r="G737" s="10">
        <v>2415</v>
      </c>
    </row>
    <row r="738" spans="1:7">
      <c r="A738" s="1" t="s">
        <v>186</v>
      </c>
      <c r="B738" s="1" t="s">
        <v>295</v>
      </c>
      <c r="C738" s="1">
        <v>2021</v>
      </c>
      <c r="D738" t="s">
        <v>168</v>
      </c>
      <c r="E738">
        <v>82</v>
      </c>
      <c r="F738" t="s">
        <v>48</v>
      </c>
      <c r="G738" s="10">
        <v>685</v>
      </c>
    </row>
    <row r="739" spans="1:7">
      <c r="A739" s="1" t="s">
        <v>186</v>
      </c>
      <c r="B739" s="1" t="s">
        <v>295</v>
      </c>
      <c r="C739" s="1">
        <v>2021</v>
      </c>
      <c r="D739" t="s">
        <v>169</v>
      </c>
      <c r="E739">
        <v>83</v>
      </c>
      <c r="F739" t="s">
        <v>48</v>
      </c>
      <c r="G739" s="10">
        <v>694</v>
      </c>
    </row>
    <row r="740" spans="1:7">
      <c r="A740" s="1" t="s">
        <v>186</v>
      </c>
      <c r="B740" s="1" t="s">
        <v>295</v>
      </c>
      <c r="C740" s="1">
        <v>2021</v>
      </c>
      <c r="D740" t="s">
        <v>170</v>
      </c>
      <c r="E740">
        <v>84</v>
      </c>
      <c r="F740" t="s">
        <v>48</v>
      </c>
      <c r="G740" s="10">
        <v>1276</v>
      </c>
    </row>
    <row r="741" spans="1:7">
      <c r="A741" s="1" t="s">
        <v>186</v>
      </c>
      <c r="B741" s="1" t="s">
        <v>295</v>
      </c>
      <c r="C741" s="1">
        <v>2021</v>
      </c>
      <c r="D741" t="s">
        <v>171</v>
      </c>
      <c r="E741">
        <v>85</v>
      </c>
      <c r="F741" t="s">
        <v>48</v>
      </c>
      <c r="G741" s="10">
        <v>485</v>
      </c>
    </row>
    <row r="742" spans="1:7">
      <c r="A742" s="1" t="s">
        <v>186</v>
      </c>
      <c r="B742" s="1" t="s">
        <v>295</v>
      </c>
      <c r="C742" s="1">
        <v>2021</v>
      </c>
      <c r="D742" t="s">
        <v>172</v>
      </c>
      <c r="E742">
        <v>86</v>
      </c>
      <c r="F742" t="s">
        <v>48</v>
      </c>
      <c r="G742" s="10">
        <v>745</v>
      </c>
    </row>
    <row r="743" spans="1:7">
      <c r="A743" s="1" t="s">
        <v>186</v>
      </c>
      <c r="B743" s="1" t="s">
        <v>295</v>
      </c>
      <c r="C743" s="1">
        <v>2021</v>
      </c>
      <c r="D743" t="s">
        <v>173</v>
      </c>
      <c r="E743">
        <v>87</v>
      </c>
      <c r="F743" t="s">
        <v>48</v>
      </c>
      <c r="G743" s="10">
        <v>980</v>
      </c>
    </row>
    <row r="744" spans="1:7">
      <c r="A744" s="1" t="s">
        <v>186</v>
      </c>
      <c r="B744" s="1" t="s">
        <v>295</v>
      </c>
      <c r="C744" s="1">
        <v>2021</v>
      </c>
      <c r="D744" t="s">
        <v>174</v>
      </c>
      <c r="E744">
        <v>88</v>
      </c>
      <c r="F744" t="s">
        <v>48</v>
      </c>
      <c r="G744" s="10">
        <v>340</v>
      </c>
    </row>
    <row r="745" spans="1:7">
      <c r="A745" s="1" t="s">
        <v>186</v>
      </c>
      <c r="B745" s="1" t="s">
        <v>295</v>
      </c>
      <c r="C745" s="1">
        <v>2021</v>
      </c>
      <c r="D745" t="s">
        <v>175</v>
      </c>
      <c r="E745">
        <v>89</v>
      </c>
      <c r="F745" t="s">
        <v>48</v>
      </c>
      <c r="G745" s="10">
        <v>1285</v>
      </c>
    </row>
    <row r="746" spans="1:7">
      <c r="A746" s="1" t="s">
        <v>186</v>
      </c>
      <c r="B746" s="1" t="s">
        <v>295</v>
      </c>
      <c r="C746" s="1">
        <v>2021</v>
      </c>
      <c r="D746" t="s">
        <v>176</v>
      </c>
      <c r="E746">
        <v>90</v>
      </c>
      <c r="F746" t="s">
        <v>48</v>
      </c>
      <c r="G746" s="10">
        <v>1300</v>
      </c>
    </row>
    <row r="747" spans="1:7">
      <c r="A747" s="1" t="s">
        <v>239</v>
      </c>
      <c r="B747" s="1" t="s">
        <v>274</v>
      </c>
      <c r="C747" s="1">
        <v>2021</v>
      </c>
      <c r="D747" t="s">
        <v>146</v>
      </c>
      <c r="E747">
        <v>60</v>
      </c>
      <c r="F747" t="s">
        <v>50</v>
      </c>
      <c r="G747" s="10">
        <v>3</v>
      </c>
    </row>
    <row r="748" spans="1:7">
      <c r="A748" s="1" t="s">
        <v>239</v>
      </c>
      <c r="B748" s="1" t="s">
        <v>274</v>
      </c>
      <c r="C748" s="1">
        <v>2021</v>
      </c>
      <c r="D748" t="s">
        <v>147</v>
      </c>
      <c r="E748">
        <v>61</v>
      </c>
      <c r="F748" t="s">
        <v>50</v>
      </c>
      <c r="G748" s="10">
        <f>SUM(G749:G755)</f>
        <v>52</v>
      </c>
    </row>
    <row r="749" spans="1:7">
      <c r="A749" s="1" t="s">
        <v>239</v>
      </c>
      <c r="B749" s="1" t="s">
        <v>274</v>
      </c>
      <c r="C749" s="1">
        <v>2021</v>
      </c>
      <c r="D749" t="s">
        <v>148</v>
      </c>
      <c r="E749">
        <v>62</v>
      </c>
      <c r="F749" t="s">
        <v>50</v>
      </c>
      <c r="G749" s="10">
        <v>12</v>
      </c>
    </row>
    <row r="750" spans="1:7">
      <c r="A750" s="1" t="s">
        <v>239</v>
      </c>
      <c r="B750" s="1" t="s">
        <v>274</v>
      </c>
      <c r="C750" s="1">
        <v>2021</v>
      </c>
      <c r="D750" t="s">
        <v>149</v>
      </c>
      <c r="E750">
        <v>63</v>
      </c>
      <c r="F750" t="s">
        <v>50</v>
      </c>
      <c r="G750" s="10">
        <v>2</v>
      </c>
    </row>
    <row r="751" spans="1:7">
      <c r="A751" s="1" t="s">
        <v>239</v>
      </c>
      <c r="B751" s="1" t="s">
        <v>274</v>
      </c>
      <c r="C751" s="1">
        <v>2021</v>
      </c>
      <c r="D751" t="s">
        <v>150</v>
      </c>
      <c r="E751">
        <v>64</v>
      </c>
      <c r="F751" t="s">
        <v>50</v>
      </c>
      <c r="G751" s="10">
        <v>15</v>
      </c>
    </row>
    <row r="752" spans="1:7">
      <c r="A752" s="1" t="s">
        <v>239</v>
      </c>
      <c r="B752" s="1" t="s">
        <v>274</v>
      </c>
      <c r="C752" s="1">
        <v>2021</v>
      </c>
      <c r="D752" t="s">
        <v>151</v>
      </c>
      <c r="E752">
        <v>65</v>
      </c>
      <c r="F752" t="s">
        <v>50</v>
      </c>
      <c r="G752" s="10">
        <v>15</v>
      </c>
    </row>
    <row r="753" spans="1:7">
      <c r="A753" s="1" t="s">
        <v>239</v>
      </c>
      <c r="B753" s="1" t="s">
        <v>274</v>
      </c>
      <c r="C753" s="1">
        <v>2021</v>
      </c>
      <c r="D753" t="s">
        <v>152</v>
      </c>
      <c r="E753">
        <v>66</v>
      </c>
      <c r="F753" t="s">
        <v>48</v>
      </c>
      <c r="G753" s="10">
        <v>7</v>
      </c>
    </row>
    <row r="754" spans="1:7">
      <c r="A754" s="1" t="s">
        <v>239</v>
      </c>
      <c r="B754" s="1" t="s">
        <v>274</v>
      </c>
      <c r="C754" s="1">
        <v>2021</v>
      </c>
      <c r="D754" t="s">
        <v>153</v>
      </c>
      <c r="E754">
        <v>67</v>
      </c>
      <c r="F754" t="s">
        <v>48</v>
      </c>
      <c r="G754" s="10">
        <v>1</v>
      </c>
    </row>
    <row r="755" spans="1:7">
      <c r="A755" s="1" t="s">
        <v>239</v>
      </c>
      <c r="B755" s="1" t="s">
        <v>274</v>
      </c>
      <c r="C755" s="1">
        <v>2021</v>
      </c>
      <c r="D755" t="s">
        <v>154</v>
      </c>
      <c r="E755">
        <v>68</v>
      </c>
      <c r="F755" t="s">
        <v>48</v>
      </c>
      <c r="G755" s="10">
        <v>0</v>
      </c>
    </row>
    <row r="756" spans="1:7">
      <c r="A756" s="1" t="s">
        <v>239</v>
      </c>
      <c r="B756" s="1" t="s">
        <v>274</v>
      </c>
      <c r="C756" s="1">
        <v>2021</v>
      </c>
      <c r="D756" t="s">
        <v>155</v>
      </c>
      <c r="E756">
        <v>69</v>
      </c>
      <c r="F756" t="s">
        <v>48</v>
      </c>
      <c r="G756" s="10">
        <f>SUM(G757:G760)</f>
        <v>16290</v>
      </c>
    </row>
    <row r="757" spans="1:7">
      <c r="A757" s="1" t="s">
        <v>239</v>
      </c>
      <c r="B757" s="1" t="s">
        <v>274</v>
      </c>
      <c r="C757" s="1">
        <v>2021</v>
      </c>
      <c r="D757" t="s">
        <v>156</v>
      </c>
      <c r="E757">
        <v>70</v>
      </c>
      <c r="F757" t="s">
        <v>48</v>
      </c>
      <c r="G757" s="10">
        <v>2244</v>
      </c>
    </row>
    <row r="758" spans="1:7">
      <c r="A758" s="1" t="s">
        <v>239</v>
      </c>
      <c r="B758" s="1" t="s">
        <v>274</v>
      </c>
      <c r="C758" s="1">
        <v>2021</v>
      </c>
      <c r="D758" t="s">
        <v>157</v>
      </c>
      <c r="E758">
        <v>71</v>
      </c>
      <c r="F758" t="s">
        <v>48</v>
      </c>
      <c r="G758" s="10">
        <v>9655</v>
      </c>
    </row>
    <row r="759" spans="1:7">
      <c r="A759" s="1" t="s">
        <v>239</v>
      </c>
      <c r="B759" s="1" t="s">
        <v>274</v>
      </c>
      <c r="C759" s="1">
        <v>2021</v>
      </c>
      <c r="D759" t="s">
        <v>158</v>
      </c>
      <c r="E759">
        <v>72</v>
      </c>
      <c r="F759" t="s">
        <v>48</v>
      </c>
      <c r="G759" s="10">
        <v>4125</v>
      </c>
    </row>
    <row r="760" spans="1:7">
      <c r="A760" s="1" t="s">
        <v>239</v>
      </c>
      <c r="B760" s="1" t="s">
        <v>274</v>
      </c>
      <c r="C760" s="1">
        <v>2021</v>
      </c>
      <c r="D760" t="s">
        <v>159</v>
      </c>
      <c r="E760">
        <v>73</v>
      </c>
      <c r="F760" t="s">
        <v>48</v>
      </c>
      <c r="G760" s="10">
        <v>266</v>
      </c>
    </row>
    <row r="761" spans="1:7">
      <c r="A761" s="1" t="s">
        <v>239</v>
      </c>
      <c r="B761" s="1" t="s">
        <v>274</v>
      </c>
      <c r="C761" s="1">
        <v>2021</v>
      </c>
      <c r="D761" t="s">
        <v>160</v>
      </c>
      <c r="E761">
        <v>74</v>
      </c>
      <c r="F761" t="s">
        <v>48</v>
      </c>
      <c r="G761" s="10">
        <v>7285</v>
      </c>
    </row>
    <row r="762" spans="1:7">
      <c r="A762" s="1" t="s">
        <v>239</v>
      </c>
      <c r="B762" s="1" t="s">
        <v>274</v>
      </c>
      <c r="C762" s="1">
        <v>2021</v>
      </c>
      <c r="D762" t="s">
        <v>161</v>
      </c>
      <c r="E762">
        <v>75</v>
      </c>
      <c r="F762" t="s">
        <v>48</v>
      </c>
      <c r="G762" s="10">
        <v>350</v>
      </c>
    </row>
    <row r="763" spans="1:7">
      <c r="A763" s="1" t="s">
        <v>239</v>
      </c>
      <c r="B763" s="1" t="s">
        <v>274</v>
      </c>
      <c r="C763" s="1">
        <v>2021</v>
      </c>
      <c r="D763" t="s">
        <v>162</v>
      </c>
      <c r="E763">
        <v>76</v>
      </c>
      <c r="F763" t="s">
        <v>48</v>
      </c>
      <c r="G763" s="10">
        <v>119</v>
      </c>
    </row>
    <row r="764" spans="1:7">
      <c r="A764" s="1" t="s">
        <v>239</v>
      </c>
      <c r="B764" s="1" t="s">
        <v>274</v>
      </c>
      <c r="C764" s="1">
        <v>2021</v>
      </c>
      <c r="D764" t="s">
        <v>163</v>
      </c>
      <c r="E764">
        <v>77</v>
      </c>
      <c r="F764" t="s">
        <v>48</v>
      </c>
      <c r="G764" s="10">
        <v>1715</v>
      </c>
    </row>
    <row r="765" spans="1:7">
      <c r="A765" s="1" t="s">
        <v>239</v>
      </c>
      <c r="B765" s="1" t="s">
        <v>274</v>
      </c>
      <c r="C765" s="1">
        <v>2021</v>
      </c>
      <c r="D765" t="s">
        <v>164</v>
      </c>
      <c r="E765">
        <v>78</v>
      </c>
      <c r="F765" t="s">
        <v>48</v>
      </c>
      <c r="G765" s="10">
        <v>719</v>
      </c>
    </row>
    <row r="766" spans="1:7">
      <c r="A766" s="1" t="s">
        <v>239</v>
      </c>
      <c r="B766" s="1" t="s">
        <v>274</v>
      </c>
      <c r="C766" s="1">
        <v>2021</v>
      </c>
      <c r="D766" t="s">
        <v>165</v>
      </c>
      <c r="E766">
        <v>79</v>
      </c>
      <c r="F766" t="s">
        <v>48</v>
      </c>
      <c r="G766" s="10">
        <v>1487</v>
      </c>
    </row>
    <row r="767" spans="1:7">
      <c r="A767" s="1" t="s">
        <v>239</v>
      </c>
      <c r="B767" s="1" t="s">
        <v>274</v>
      </c>
      <c r="C767" s="1">
        <v>2021</v>
      </c>
      <c r="D767" t="s">
        <v>166</v>
      </c>
      <c r="E767">
        <v>80</v>
      </c>
      <c r="F767" t="s">
        <v>48</v>
      </c>
      <c r="G767" s="10">
        <v>893</v>
      </c>
    </row>
    <row r="768" spans="1:7">
      <c r="A768" s="1" t="s">
        <v>239</v>
      </c>
      <c r="B768" s="1" t="s">
        <v>274</v>
      </c>
      <c r="C768" s="1">
        <v>2021</v>
      </c>
      <c r="D768" t="s">
        <v>167</v>
      </c>
      <c r="E768">
        <v>81</v>
      </c>
      <c r="F768" t="s">
        <v>48</v>
      </c>
      <c r="G768" s="10">
        <v>661</v>
      </c>
    </row>
    <row r="769" spans="1:7">
      <c r="A769" s="1" t="s">
        <v>239</v>
      </c>
      <c r="B769" s="1" t="s">
        <v>274</v>
      </c>
      <c r="C769" s="1">
        <v>2021</v>
      </c>
      <c r="D769" t="s">
        <v>168</v>
      </c>
      <c r="E769">
        <v>82</v>
      </c>
      <c r="F769" t="s">
        <v>48</v>
      </c>
      <c r="G769" s="10">
        <v>3455</v>
      </c>
    </row>
    <row r="770" spans="1:7">
      <c r="A770" s="1" t="s">
        <v>239</v>
      </c>
      <c r="B770" s="1" t="s">
        <v>274</v>
      </c>
      <c r="C770" s="1">
        <v>2021</v>
      </c>
      <c r="D770" t="s">
        <v>169</v>
      </c>
      <c r="E770">
        <v>83</v>
      </c>
      <c r="F770" t="s">
        <v>48</v>
      </c>
      <c r="G770" s="10">
        <v>123</v>
      </c>
    </row>
    <row r="771" spans="1:7">
      <c r="A771" s="1" t="s">
        <v>239</v>
      </c>
      <c r="B771" s="1" t="s">
        <v>274</v>
      </c>
      <c r="C771" s="1">
        <v>2021</v>
      </c>
      <c r="D771" t="s">
        <v>170</v>
      </c>
      <c r="E771">
        <v>84</v>
      </c>
      <c r="F771" t="s">
        <v>48</v>
      </c>
      <c r="G771" s="10">
        <v>52</v>
      </c>
    </row>
    <row r="772" spans="1:7">
      <c r="A772" s="1" t="s">
        <v>239</v>
      </c>
      <c r="B772" s="1" t="s">
        <v>274</v>
      </c>
      <c r="C772" s="1">
        <v>2021</v>
      </c>
      <c r="D772" t="s">
        <v>171</v>
      </c>
      <c r="E772">
        <v>85</v>
      </c>
      <c r="F772" t="s">
        <v>48</v>
      </c>
      <c r="G772" s="10">
        <v>25</v>
      </c>
    </row>
    <row r="773" spans="1:7">
      <c r="A773" s="1" t="s">
        <v>239</v>
      </c>
      <c r="B773" s="1" t="s">
        <v>274</v>
      </c>
      <c r="C773" s="1">
        <v>2021</v>
      </c>
      <c r="D773" t="s">
        <v>172</v>
      </c>
      <c r="E773">
        <v>86</v>
      </c>
      <c r="F773" t="s">
        <v>48</v>
      </c>
      <c r="G773" s="10">
        <v>207</v>
      </c>
    </row>
    <row r="774" spans="1:7">
      <c r="A774" s="1" t="s">
        <v>239</v>
      </c>
      <c r="B774" s="1" t="s">
        <v>274</v>
      </c>
      <c r="C774" s="1">
        <v>2021</v>
      </c>
      <c r="D774" t="s">
        <v>173</v>
      </c>
      <c r="E774">
        <v>87</v>
      </c>
      <c r="F774" t="s">
        <v>48</v>
      </c>
      <c r="G774" s="10">
        <v>45</v>
      </c>
    </row>
    <row r="775" spans="1:7">
      <c r="A775" s="1" t="s">
        <v>239</v>
      </c>
      <c r="B775" s="1" t="s">
        <v>274</v>
      </c>
      <c r="C775" s="1">
        <v>2021</v>
      </c>
      <c r="D775" t="s">
        <v>174</v>
      </c>
      <c r="E775">
        <v>88</v>
      </c>
      <c r="F775" t="s">
        <v>48</v>
      </c>
      <c r="G775" s="10">
        <v>266</v>
      </c>
    </row>
    <row r="776" spans="1:7">
      <c r="A776" s="1" t="s">
        <v>239</v>
      </c>
      <c r="B776" s="1" t="s">
        <v>274</v>
      </c>
      <c r="C776" s="1">
        <v>2021</v>
      </c>
      <c r="D776" t="s">
        <v>175</v>
      </c>
      <c r="E776">
        <v>89</v>
      </c>
      <c r="F776" t="s">
        <v>48</v>
      </c>
      <c r="G776" s="10">
        <v>33</v>
      </c>
    </row>
    <row r="777" spans="1:7">
      <c r="A777" s="1" t="s">
        <v>239</v>
      </c>
      <c r="B777" s="1" t="s">
        <v>274</v>
      </c>
      <c r="C777" s="1">
        <v>2021</v>
      </c>
      <c r="D777" t="s">
        <v>176</v>
      </c>
      <c r="E777">
        <v>90</v>
      </c>
      <c r="F777" t="s">
        <v>48</v>
      </c>
      <c r="G777" s="10">
        <v>150</v>
      </c>
    </row>
    <row r="778" spans="1:7">
      <c r="A778" s="1" t="s">
        <v>284</v>
      </c>
      <c r="B778" s="1" t="s">
        <v>283</v>
      </c>
      <c r="C778" s="1">
        <v>2021</v>
      </c>
      <c r="D778" t="s">
        <v>146</v>
      </c>
      <c r="E778">
        <v>60</v>
      </c>
      <c r="F778" t="s">
        <v>50</v>
      </c>
      <c r="G778" s="10">
        <v>1</v>
      </c>
    </row>
    <row r="779" spans="1:7">
      <c r="A779" s="1" t="s">
        <v>284</v>
      </c>
      <c r="B779" s="1" t="s">
        <v>283</v>
      </c>
      <c r="C779" s="1">
        <v>2021</v>
      </c>
      <c r="D779" t="s">
        <v>147</v>
      </c>
      <c r="E779">
        <v>61</v>
      </c>
      <c r="F779" t="s">
        <v>50</v>
      </c>
      <c r="G779" s="10">
        <f>SUM(G780:G786)</f>
        <v>62</v>
      </c>
    </row>
    <row r="780" spans="1:7">
      <c r="A780" s="1" t="s">
        <v>284</v>
      </c>
      <c r="B780" s="1" t="s">
        <v>283</v>
      </c>
      <c r="C780" s="1">
        <v>2021</v>
      </c>
      <c r="D780" t="s">
        <v>148</v>
      </c>
      <c r="E780">
        <v>62</v>
      </c>
      <c r="F780" t="s">
        <v>50</v>
      </c>
      <c r="G780" s="10">
        <v>39</v>
      </c>
    </row>
    <row r="781" spans="1:7">
      <c r="A781" s="1" t="s">
        <v>284</v>
      </c>
      <c r="B781" s="1" t="s">
        <v>283</v>
      </c>
      <c r="C781" s="1">
        <v>2021</v>
      </c>
      <c r="D781" t="s">
        <v>149</v>
      </c>
      <c r="E781">
        <v>63</v>
      </c>
      <c r="F781" t="s">
        <v>50</v>
      </c>
      <c r="G781" s="10">
        <v>0</v>
      </c>
    </row>
    <row r="782" spans="1:7">
      <c r="A782" s="1" t="s">
        <v>284</v>
      </c>
      <c r="B782" s="1" t="s">
        <v>283</v>
      </c>
      <c r="C782" s="1">
        <v>2021</v>
      </c>
      <c r="D782" t="s">
        <v>150</v>
      </c>
      <c r="E782">
        <v>64</v>
      </c>
      <c r="F782" t="s">
        <v>50</v>
      </c>
      <c r="G782" s="10">
        <v>2</v>
      </c>
    </row>
    <row r="783" spans="1:7">
      <c r="A783" s="1" t="s">
        <v>284</v>
      </c>
      <c r="B783" s="1" t="s">
        <v>283</v>
      </c>
      <c r="C783" s="1">
        <v>2021</v>
      </c>
      <c r="D783" t="s">
        <v>151</v>
      </c>
      <c r="E783">
        <v>65</v>
      </c>
      <c r="F783" t="s">
        <v>50</v>
      </c>
      <c r="G783" s="10">
        <v>18</v>
      </c>
    </row>
    <row r="784" spans="1:7">
      <c r="A784" s="1" t="s">
        <v>284</v>
      </c>
      <c r="B784" s="1" t="s">
        <v>283</v>
      </c>
      <c r="C784" s="1">
        <v>2021</v>
      </c>
      <c r="D784" t="s">
        <v>152</v>
      </c>
      <c r="E784">
        <v>66</v>
      </c>
      <c r="F784" t="s">
        <v>48</v>
      </c>
      <c r="G784" s="10">
        <v>3</v>
      </c>
    </row>
    <row r="785" spans="1:7">
      <c r="A785" s="1" t="s">
        <v>284</v>
      </c>
      <c r="B785" s="1" t="s">
        <v>283</v>
      </c>
      <c r="C785" s="1">
        <v>2021</v>
      </c>
      <c r="D785" t="s">
        <v>153</v>
      </c>
      <c r="E785">
        <v>67</v>
      </c>
      <c r="F785" t="s">
        <v>48</v>
      </c>
      <c r="G785" s="10">
        <v>0</v>
      </c>
    </row>
    <row r="786" spans="1:7">
      <c r="A786" s="1" t="s">
        <v>284</v>
      </c>
      <c r="B786" s="1" t="s">
        <v>283</v>
      </c>
      <c r="C786" s="1">
        <v>2021</v>
      </c>
      <c r="D786" t="s">
        <v>154</v>
      </c>
      <c r="E786">
        <v>68</v>
      </c>
      <c r="F786" t="s">
        <v>48</v>
      </c>
      <c r="G786" s="10">
        <v>0</v>
      </c>
    </row>
    <row r="787" spans="1:7">
      <c r="A787" s="1" t="s">
        <v>284</v>
      </c>
      <c r="B787" s="1" t="s">
        <v>283</v>
      </c>
      <c r="C787" s="1">
        <v>2021</v>
      </c>
      <c r="D787" t="s">
        <v>155</v>
      </c>
      <c r="E787">
        <v>69</v>
      </c>
      <c r="F787" t="s">
        <v>48</v>
      </c>
      <c r="G787" s="10">
        <f>SUM(G788:G791)</f>
        <v>36300</v>
      </c>
    </row>
    <row r="788" spans="1:7">
      <c r="A788" s="1" t="s">
        <v>284</v>
      </c>
      <c r="B788" s="1" t="s">
        <v>283</v>
      </c>
      <c r="C788" s="1">
        <v>2021</v>
      </c>
      <c r="D788" t="s">
        <v>156</v>
      </c>
      <c r="E788">
        <v>70</v>
      </c>
      <c r="F788" t="s">
        <v>48</v>
      </c>
      <c r="G788" s="10">
        <v>8763</v>
      </c>
    </row>
    <row r="789" spans="1:7">
      <c r="A789" s="1" t="s">
        <v>284</v>
      </c>
      <c r="B789" s="1" t="s">
        <v>283</v>
      </c>
      <c r="C789" s="1">
        <v>2021</v>
      </c>
      <c r="D789" t="s">
        <v>157</v>
      </c>
      <c r="E789">
        <v>71</v>
      </c>
      <c r="F789" t="s">
        <v>48</v>
      </c>
      <c r="G789" s="10">
        <v>22574</v>
      </c>
    </row>
    <row r="790" spans="1:7">
      <c r="A790" s="1" t="s">
        <v>284</v>
      </c>
      <c r="B790" s="1" t="s">
        <v>283</v>
      </c>
      <c r="C790" s="1">
        <v>2021</v>
      </c>
      <c r="D790" t="s">
        <v>158</v>
      </c>
      <c r="E790">
        <v>72</v>
      </c>
      <c r="F790" t="s">
        <v>48</v>
      </c>
      <c r="G790" s="10">
        <v>3479</v>
      </c>
    </row>
    <row r="791" spans="1:7">
      <c r="A791" s="1" t="s">
        <v>284</v>
      </c>
      <c r="B791" s="1" t="s">
        <v>283</v>
      </c>
      <c r="C791" s="1">
        <v>2021</v>
      </c>
      <c r="D791" t="s">
        <v>159</v>
      </c>
      <c r="E791">
        <v>73</v>
      </c>
      <c r="F791" t="s">
        <v>48</v>
      </c>
      <c r="G791" s="10">
        <v>1484</v>
      </c>
    </row>
    <row r="792" spans="1:7">
      <c r="A792" s="1" t="s">
        <v>284</v>
      </c>
      <c r="B792" s="1" t="s">
        <v>283</v>
      </c>
      <c r="C792" s="1">
        <v>2021</v>
      </c>
      <c r="D792" t="s">
        <v>160</v>
      </c>
      <c r="E792">
        <v>74</v>
      </c>
      <c r="F792" t="s">
        <v>48</v>
      </c>
      <c r="G792" s="10">
        <v>6231</v>
      </c>
    </row>
    <row r="793" spans="1:7">
      <c r="A793" s="1" t="s">
        <v>284</v>
      </c>
      <c r="B793" s="1" t="s">
        <v>283</v>
      </c>
      <c r="C793" s="1">
        <v>2021</v>
      </c>
      <c r="D793" t="s">
        <v>161</v>
      </c>
      <c r="E793">
        <v>75</v>
      </c>
      <c r="F793" t="s">
        <v>48</v>
      </c>
      <c r="G793" s="10">
        <v>4113</v>
      </c>
    </row>
    <row r="794" spans="1:7">
      <c r="A794" s="1" t="s">
        <v>284</v>
      </c>
      <c r="B794" s="1" t="s">
        <v>283</v>
      </c>
      <c r="C794" s="1">
        <v>2021</v>
      </c>
      <c r="D794" t="s">
        <v>162</v>
      </c>
      <c r="E794">
        <v>76</v>
      </c>
      <c r="F794" t="s">
        <v>48</v>
      </c>
      <c r="G794" s="10">
        <v>576</v>
      </c>
    </row>
    <row r="795" spans="1:7">
      <c r="A795" s="1" t="s">
        <v>284</v>
      </c>
      <c r="B795" s="1" t="s">
        <v>283</v>
      </c>
      <c r="C795" s="1">
        <v>2021</v>
      </c>
      <c r="D795" t="s">
        <v>163</v>
      </c>
      <c r="E795">
        <v>77</v>
      </c>
      <c r="F795" t="s">
        <v>48</v>
      </c>
      <c r="G795" s="10">
        <v>2170</v>
      </c>
    </row>
    <row r="796" spans="1:7">
      <c r="A796" s="1" t="s">
        <v>284</v>
      </c>
      <c r="B796" s="1" t="s">
        <v>283</v>
      </c>
      <c r="C796" s="1">
        <v>2021</v>
      </c>
      <c r="D796" t="s">
        <v>164</v>
      </c>
      <c r="E796">
        <v>78</v>
      </c>
      <c r="F796" t="s">
        <v>48</v>
      </c>
      <c r="G796" s="10">
        <v>6013</v>
      </c>
    </row>
    <row r="797" spans="1:7">
      <c r="A797" s="1" t="s">
        <v>284</v>
      </c>
      <c r="B797" s="1" t="s">
        <v>283</v>
      </c>
      <c r="C797" s="1">
        <v>2021</v>
      </c>
      <c r="D797" t="s">
        <v>165</v>
      </c>
      <c r="E797">
        <v>79</v>
      </c>
      <c r="F797" t="s">
        <v>48</v>
      </c>
      <c r="G797" s="10">
        <v>1948</v>
      </c>
    </row>
    <row r="798" spans="1:7">
      <c r="A798" s="1" t="s">
        <v>284</v>
      </c>
      <c r="B798" s="1" t="s">
        <v>283</v>
      </c>
      <c r="C798" s="1">
        <v>2021</v>
      </c>
      <c r="D798" t="s">
        <v>166</v>
      </c>
      <c r="E798">
        <v>80</v>
      </c>
      <c r="F798" t="s">
        <v>48</v>
      </c>
      <c r="G798" s="10">
        <v>2673</v>
      </c>
    </row>
    <row r="799" spans="1:7">
      <c r="A799" s="1" t="s">
        <v>284</v>
      </c>
      <c r="B799" s="1" t="s">
        <v>283</v>
      </c>
      <c r="C799" s="1">
        <v>2021</v>
      </c>
      <c r="D799" t="s">
        <v>167</v>
      </c>
      <c r="E799">
        <v>81</v>
      </c>
      <c r="F799" t="s">
        <v>48</v>
      </c>
      <c r="G799" s="10">
        <v>3599</v>
      </c>
    </row>
    <row r="800" spans="1:7">
      <c r="A800" s="1" t="s">
        <v>284</v>
      </c>
      <c r="B800" s="1" t="s">
        <v>283</v>
      </c>
      <c r="C800" s="1">
        <v>2021</v>
      </c>
      <c r="D800" t="s">
        <v>168</v>
      </c>
      <c r="E800">
        <v>82</v>
      </c>
      <c r="F800" t="s">
        <v>48</v>
      </c>
      <c r="G800" s="10">
        <v>8493</v>
      </c>
    </row>
    <row r="801" spans="1:7">
      <c r="A801" s="1" t="s">
        <v>284</v>
      </c>
      <c r="B801" s="1" t="s">
        <v>283</v>
      </c>
      <c r="C801" s="1">
        <v>2021</v>
      </c>
      <c r="D801" t="s">
        <v>169</v>
      </c>
      <c r="E801">
        <v>83</v>
      </c>
      <c r="F801" t="s">
        <v>48</v>
      </c>
      <c r="G801" s="10">
        <v>749</v>
      </c>
    </row>
    <row r="802" spans="1:7">
      <c r="A802" s="1" t="s">
        <v>284</v>
      </c>
      <c r="B802" s="1" t="s">
        <v>283</v>
      </c>
      <c r="C802" s="1">
        <v>2021</v>
      </c>
      <c r="D802" t="s">
        <v>170</v>
      </c>
      <c r="E802">
        <v>84</v>
      </c>
      <c r="F802" t="s">
        <v>48</v>
      </c>
      <c r="G802" s="10">
        <v>106</v>
      </c>
    </row>
    <row r="803" spans="1:7">
      <c r="A803" s="1" t="s">
        <v>284</v>
      </c>
      <c r="B803" s="1" t="s">
        <v>283</v>
      </c>
      <c r="C803" s="1">
        <v>2021</v>
      </c>
      <c r="D803" t="s">
        <v>171</v>
      </c>
      <c r="E803">
        <v>85</v>
      </c>
      <c r="F803" t="s">
        <v>48</v>
      </c>
      <c r="G803" s="10">
        <v>22</v>
      </c>
    </row>
    <row r="804" spans="1:7">
      <c r="A804" s="1" t="s">
        <v>284</v>
      </c>
      <c r="B804" s="1" t="s">
        <v>283</v>
      </c>
      <c r="C804" s="1">
        <v>2021</v>
      </c>
      <c r="D804" t="s">
        <v>172</v>
      </c>
      <c r="E804">
        <v>86</v>
      </c>
      <c r="F804" t="s">
        <v>48</v>
      </c>
      <c r="G804" s="10">
        <v>2689</v>
      </c>
    </row>
    <row r="805" spans="1:7">
      <c r="A805" s="1" t="s">
        <v>284</v>
      </c>
      <c r="B805" s="1" t="s">
        <v>283</v>
      </c>
      <c r="C805" s="1">
        <v>2021</v>
      </c>
      <c r="D805" t="s">
        <v>173</v>
      </c>
      <c r="E805">
        <v>87</v>
      </c>
      <c r="F805" t="s">
        <v>48</v>
      </c>
      <c r="G805" s="10">
        <v>597</v>
      </c>
    </row>
    <row r="806" spans="1:7">
      <c r="A806" s="1" t="s">
        <v>284</v>
      </c>
      <c r="B806" s="1" t="s">
        <v>283</v>
      </c>
      <c r="C806" s="1">
        <v>2021</v>
      </c>
      <c r="D806" t="s">
        <v>174</v>
      </c>
      <c r="E806">
        <v>88</v>
      </c>
      <c r="F806" t="s">
        <v>48</v>
      </c>
      <c r="G806" s="10">
        <v>803</v>
      </c>
    </row>
    <row r="807" spans="1:7">
      <c r="A807" s="1" t="s">
        <v>284</v>
      </c>
      <c r="B807" s="1" t="s">
        <v>283</v>
      </c>
      <c r="C807" s="1">
        <v>2021</v>
      </c>
      <c r="D807" t="s">
        <v>175</v>
      </c>
      <c r="E807">
        <v>89</v>
      </c>
      <c r="F807" t="s">
        <v>48</v>
      </c>
      <c r="G807" s="10">
        <v>901</v>
      </c>
    </row>
    <row r="808" spans="1:7">
      <c r="A808" s="1" t="s">
        <v>284</v>
      </c>
      <c r="B808" s="1" t="s">
        <v>283</v>
      </c>
      <c r="C808" s="1">
        <v>2021</v>
      </c>
      <c r="D808" t="s">
        <v>176</v>
      </c>
      <c r="E808">
        <v>90</v>
      </c>
      <c r="F808" t="s">
        <v>48</v>
      </c>
      <c r="G808" s="10">
        <v>59</v>
      </c>
    </row>
    <row r="809" spans="1:7">
      <c r="A809" s="1" t="s">
        <v>227</v>
      </c>
      <c r="B809" s="1" t="s">
        <v>290</v>
      </c>
      <c r="C809" s="1">
        <v>2021</v>
      </c>
      <c r="D809" t="s">
        <v>146</v>
      </c>
      <c r="E809">
        <v>60</v>
      </c>
      <c r="F809" t="s">
        <v>50</v>
      </c>
      <c r="G809" s="10">
        <v>4</v>
      </c>
    </row>
    <row r="810" spans="1:7">
      <c r="A810" s="1" t="s">
        <v>227</v>
      </c>
      <c r="B810" s="1" t="s">
        <v>290</v>
      </c>
      <c r="C810" s="1">
        <v>2021</v>
      </c>
      <c r="D810" t="s">
        <v>147</v>
      </c>
      <c r="E810">
        <v>61</v>
      </c>
      <c r="F810" t="s">
        <v>50</v>
      </c>
      <c r="G810" s="10">
        <f>SUM(G811:G817)</f>
        <v>155</v>
      </c>
    </row>
    <row r="811" spans="1:7">
      <c r="A811" s="1" t="s">
        <v>227</v>
      </c>
      <c r="B811" s="1" t="s">
        <v>290</v>
      </c>
      <c r="C811" s="1">
        <v>2021</v>
      </c>
      <c r="D811" t="s">
        <v>148</v>
      </c>
      <c r="E811">
        <v>62</v>
      </c>
      <c r="F811" t="s">
        <v>50</v>
      </c>
      <c r="G811" s="10">
        <v>51</v>
      </c>
    </row>
    <row r="812" spans="1:7">
      <c r="A812" s="1" t="s">
        <v>227</v>
      </c>
      <c r="B812" s="1" t="s">
        <v>290</v>
      </c>
      <c r="C812" s="1">
        <v>2021</v>
      </c>
      <c r="D812" t="s">
        <v>149</v>
      </c>
      <c r="E812">
        <v>63</v>
      </c>
      <c r="F812" t="s">
        <v>50</v>
      </c>
      <c r="G812" s="10">
        <v>80</v>
      </c>
    </row>
    <row r="813" spans="1:7">
      <c r="A813" s="1" t="s">
        <v>227</v>
      </c>
      <c r="B813" s="1" t="s">
        <v>290</v>
      </c>
      <c r="C813" s="1">
        <v>2021</v>
      </c>
      <c r="D813" t="s">
        <v>150</v>
      </c>
      <c r="E813">
        <v>64</v>
      </c>
      <c r="F813" t="s">
        <v>50</v>
      </c>
      <c r="G813" s="10">
        <v>9</v>
      </c>
    </row>
    <row r="814" spans="1:7">
      <c r="A814" s="1" t="s">
        <v>227</v>
      </c>
      <c r="B814" s="1" t="s">
        <v>290</v>
      </c>
      <c r="C814" s="1">
        <v>2021</v>
      </c>
      <c r="D814" t="s">
        <v>151</v>
      </c>
      <c r="E814">
        <v>65</v>
      </c>
      <c r="F814" t="s">
        <v>50</v>
      </c>
      <c r="G814" s="10">
        <v>4</v>
      </c>
    </row>
    <row r="815" spans="1:7">
      <c r="A815" s="1" t="s">
        <v>227</v>
      </c>
      <c r="B815" s="1" t="s">
        <v>290</v>
      </c>
      <c r="C815" s="1">
        <v>2021</v>
      </c>
      <c r="D815" t="s">
        <v>152</v>
      </c>
      <c r="E815">
        <v>66</v>
      </c>
      <c r="F815" t="s">
        <v>48</v>
      </c>
      <c r="G815" s="10">
        <v>4</v>
      </c>
    </row>
    <row r="816" spans="1:7">
      <c r="A816" s="1" t="s">
        <v>227</v>
      </c>
      <c r="B816" s="1" t="s">
        <v>290</v>
      </c>
      <c r="C816" s="1">
        <v>2021</v>
      </c>
      <c r="D816" t="s">
        <v>153</v>
      </c>
      <c r="E816">
        <v>67</v>
      </c>
      <c r="F816" t="s">
        <v>48</v>
      </c>
      <c r="G816" s="10">
        <v>4</v>
      </c>
    </row>
    <row r="817" spans="1:7">
      <c r="A817" s="1" t="s">
        <v>227</v>
      </c>
      <c r="B817" s="1" t="s">
        <v>290</v>
      </c>
      <c r="C817" s="1">
        <v>2021</v>
      </c>
      <c r="D817" t="s">
        <v>154</v>
      </c>
      <c r="E817">
        <v>68</v>
      </c>
      <c r="F817" t="s">
        <v>48</v>
      </c>
      <c r="G817" s="10">
        <v>3</v>
      </c>
    </row>
    <row r="818" spans="1:7">
      <c r="A818" s="1" t="s">
        <v>227</v>
      </c>
      <c r="B818" s="1" t="s">
        <v>290</v>
      </c>
      <c r="C818" s="1">
        <v>2021</v>
      </c>
      <c r="D818" t="s">
        <v>155</v>
      </c>
      <c r="E818">
        <v>69</v>
      </c>
      <c r="F818" t="s">
        <v>48</v>
      </c>
      <c r="G818" s="10">
        <f>SUM(G819:G822)</f>
        <v>190000</v>
      </c>
    </row>
    <row r="819" spans="1:7">
      <c r="A819" s="1" t="s">
        <v>227</v>
      </c>
      <c r="B819" s="1" t="s">
        <v>290</v>
      </c>
      <c r="C819" s="1">
        <v>2021</v>
      </c>
      <c r="D819" t="s">
        <v>156</v>
      </c>
      <c r="E819">
        <v>70</v>
      </c>
      <c r="F819" t="s">
        <v>48</v>
      </c>
      <c r="G819" s="10">
        <v>31004</v>
      </c>
    </row>
    <row r="820" spans="1:7">
      <c r="A820" s="1" t="s">
        <v>227</v>
      </c>
      <c r="B820" s="1" t="s">
        <v>290</v>
      </c>
      <c r="C820" s="1">
        <v>2021</v>
      </c>
      <c r="D820" t="s">
        <v>157</v>
      </c>
      <c r="E820">
        <v>71</v>
      </c>
      <c r="F820" t="s">
        <v>48</v>
      </c>
      <c r="G820" s="10">
        <v>120255</v>
      </c>
    </row>
    <row r="821" spans="1:7">
      <c r="A821" s="1" t="s">
        <v>227</v>
      </c>
      <c r="B821" s="1" t="s">
        <v>290</v>
      </c>
      <c r="C821" s="1">
        <v>2021</v>
      </c>
      <c r="D821" t="s">
        <v>158</v>
      </c>
      <c r="E821">
        <v>72</v>
      </c>
      <c r="F821" t="s">
        <v>48</v>
      </c>
      <c r="G821" s="10">
        <v>19193</v>
      </c>
    </row>
    <row r="822" spans="1:7">
      <c r="A822" s="1" t="s">
        <v>227</v>
      </c>
      <c r="B822" s="1" t="s">
        <v>290</v>
      </c>
      <c r="C822" s="1">
        <v>2021</v>
      </c>
      <c r="D822" t="s">
        <v>159</v>
      </c>
      <c r="E822">
        <v>73</v>
      </c>
      <c r="F822" t="s">
        <v>48</v>
      </c>
      <c r="G822" s="10">
        <v>19548</v>
      </c>
    </row>
    <row r="823" spans="1:7">
      <c r="A823" s="1" t="s">
        <v>227</v>
      </c>
      <c r="B823" s="1" t="s">
        <v>290</v>
      </c>
      <c r="C823" s="1">
        <v>2021</v>
      </c>
      <c r="D823" t="s">
        <v>160</v>
      </c>
      <c r="E823">
        <v>74</v>
      </c>
      <c r="F823" t="s">
        <v>48</v>
      </c>
      <c r="G823" s="10">
        <v>38215</v>
      </c>
    </row>
    <row r="824" spans="1:7">
      <c r="A824" s="1" t="s">
        <v>227</v>
      </c>
      <c r="B824" s="1" t="s">
        <v>290</v>
      </c>
      <c r="C824" s="1">
        <v>2021</v>
      </c>
      <c r="D824" t="s">
        <v>161</v>
      </c>
      <c r="E824">
        <v>75</v>
      </c>
      <c r="F824" t="s">
        <v>48</v>
      </c>
      <c r="G824" s="10">
        <v>37108</v>
      </c>
    </row>
    <row r="825" spans="1:7">
      <c r="A825" s="1" t="s">
        <v>227</v>
      </c>
      <c r="B825" s="1" t="s">
        <v>290</v>
      </c>
      <c r="C825" s="1">
        <v>2021</v>
      </c>
      <c r="D825" t="s">
        <v>162</v>
      </c>
      <c r="E825">
        <v>76</v>
      </c>
      <c r="F825" t="s">
        <v>48</v>
      </c>
      <c r="G825" s="10">
        <v>9161</v>
      </c>
    </row>
    <row r="826" spans="1:7">
      <c r="A826" s="1" t="s">
        <v>227</v>
      </c>
      <c r="B826" s="1" t="s">
        <v>290</v>
      </c>
      <c r="C826" s="1">
        <v>2021</v>
      </c>
      <c r="D826" t="s">
        <v>163</v>
      </c>
      <c r="E826">
        <v>77</v>
      </c>
      <c r="F826" t="s">
        <v>48</v>
      </c>
      <c r="G826" s="10">
        <v>27990</v>
      </c>
    </row>
    <row r="827" spans="1:7">
      <c r="A827" s="1" t="s">
        <v>227</v>
      </c>
      <c r="B827" s="1" t="s">
        <v>290</v>
      </c>
      <c r="C827" s="1">
        <v>2021</v>
      </c>
      <c r="D827" t="s">
        <v>164</v>
      </c>
      <c r="E827">
        <v>78</v>
      </c>
      <c r="F827" t="s">
        <v>48</v>
      </c>
      <c r="G827" s="10">
        <v>11053</v>
      </c>
    </row>
    <row r="828" spans="1:7">
      <c r="A828" s="1" t="s">
        <v>227</v>
      </c>
      <c r="B828" s="1" t="s">
        <v>290</v>
      </c>
      <c r="C828" s="1">
        <v>2021</v>
      </c>
      <c r="D828" t="s">
        <v>165</v>
      </c>
      <c r="E828">
        <v>79</v>
      </c>
      <c r="F828" t="s">
        <v>48</v>
      </c>
      <c r="G828" s="10">
        <v>12604</v>
      </c>
    </row>
    <row r="829" spans="1:7">
      <c r="A829" s="1" t="s">
        <v>227</v>
      </c>
      <c r="B829" s="1" t="s">
        <v>290</v>
      </c>
      <c r="C829" s="1">
        <v>2021</v>
      </c>
      <c r="D829" t="s">
        <v>166</v>
      </c>
      <c r="E829">
        <v>80</v>
      </c>
      <c r="F829" t="s">
        <v>48</v>
      </c>
      <c r="G829" s="10">
        <v>14228</v>
      </c>
    </row>
    <row r="830" spans="1:7">
      <c r="A830" s="1" t="s">
        <v>227</v>
      </c>
      <c r="B830" s="1" t="s">
        <v>290</v>
      </c>
      <c r="C830" s="1">
        <v>2021</v>
      </c>
      <c r="D830" t="s">
        <v>167</v>
      </c>
      <c r="E830">
        <v>81</v>
      </c>
      <c r="F830" t="s">
        <v>48</v>
      </c>
      <c r="G830" s="10">
        <v>11401</v>
      </c>
    </row>
    <row r="831" spans="1:7">
      <c r="A831" s="1" t="s">
        <v>227</v>
      </c>
      <c r="B831" s="1" t="s">
        <v>290</v>
      </c>
      <c r="C831" s="1">
        <v>2021</v>
      </c>
      <c r="D831" t="s">
        <v>168</v>
      </c>
      <c r="E831">
        <v>82</v>
      </c>
      <c r="F831" t="s">
        <v>48</v>
      </c>
      <c r="G831" s="10">
        <v>1895</v>
      </c>
    </row>
    <row r="832" spans="1:7">
      <c r="A832" s="1" t="s">
        <v>227</v>
      </c>
      <c r="B832" s="1" t="s">
        <v>290</v>
      </c>
      <c r="C832" s="1">
        <v>2021</v>
      </c>
      <c r="D832" t="s">
        <v>169</v>
      </c>
      <c r="E832">
        <v>83</v>
      </c>
      <c r="F832" t="s">
        <v>48</v>
      </c>
      <c r="G832" s="10">
        <v>1813</v>
      </c>
    </row>
    <row r="833" spans="1:7">
      <c r="A833" s="1" t="s">
        <v>227</v>
      </c>
      <c r="B833" s="1" t="s">
        <v>290</v>
      </c>
      <c r="C833" s="1">
        <v>2021</v>
      </c>
      <c r="D833" t="s">
        <v>170</v>
      </c>
      <c r="E833">
        <v>84</v>
      </c>
      <c r="F833" t="s">
        <v>48</v>
      </c>
      <c r="G833" s="10">
        <v>955</v>
      </c>
    </row>
    <row r="834" spans="1:7">
      <c r="A834" s="1" t="s">
        <v>227</v>
      </c>
      <c r="B834" s="1" t="s">
        <v>290</v>
      </c>
      <c r="C834" s="1">
        <v>2021</v>
      </c>
      <c r="D834" t="s">
        <v>171</v>
      </c>
      <c r="E834">
        <v>85</v>
      </c>
      <c r="F834" t="s">
        <v>48</v>
      </c>
      <c r="G834" s="10">
        <v>1851</v>
      </c>
    </row>
    <row r="835" spans="1:7">
      <c r="A835" s="1" t="s">
        <v>227</v>
      </c>
      <c r="B835" s="1" t="s">
        <v>290</v>
      </c>
      <c r="C835" s="1">
        <v>2021</v>
      </c>
      <c r="D835" t="s">
        <v>172</v>
      </c>
      <c r="E835">
        <v>86</v>
      </c>
      <c r="F835" t="s">
        <v>48</v>
      </c>
      <c r="G835" s="10">
        <v>9837</v>
      </c>
    </row>
    <row r="836" spans="1:7">
      <c r="A836" s="1" t="s">
        <v>227</v>
      </c>
      <c r="B836" s="1" t="s">
        <v>290</v>
      </c>
      <c r="C836" s="1">
        <v>2021</v>
      </c>
      <c r="D836" t="s">
        <v>173</v>
      </c>
      <c r="E836">
        <v>87</v>
      </c>
      <c r="F836" t="s">
        <v>48</v>
      </c>
      <c r="G836" s="10">
        <v>3094</v>
      </c>
    </row>
    <row r="837" spans="1:7">
      <c r="A837" s="1" t="s">
        <v>227</v>
      </c>
      <c r="B837" s="1" t="s">
        <v>290</v>
      </c>
      <c r="C837" s="1">
        <v>2021</v>
      </c>
      <c r="D837" t="s">
        <v>174</v>
      </c>
      <c r="E837">
        <v>88</v>
      </c>
      <c r="F837" t="s">
        <v>48</v>
      </c>
      <c r="G837" s="10">
        <v>3319</v>
      </c>
    </row>
    <row r="838" spans="1:7">
      <c r="A838" s="1" t="s">
        <v>227</v>
      </c>
      <c r="B838" s="1" t="s">
        <v>290</v>
      </c>
      <c r="C838" s="1">
        <v>2021</v>
      </c>
      <c r="D838" t="s">
        <v>175</v>
      </c>
      <c r="E838">
        <v>89</v>
      </c>
      <c r="F838" t="s">
        <v>48</v>
      </c>
      <c r="G838" s="10">
        <v>1707</v>
      </c>
    </row>
    <row r="839" spans="1:7">
      <c r="A839" s="1" t="s">
        <v>227</v>
      </c>
      <c r="B839" s="1" t="s">
        <v>290</v>
      </c>
      <c r="C839" s="1">
        <v>2021</v>
      </c>
      <c r="D839" t="s">
        <v>176</v>
      </c>
      <c r="E839">
        <v>90</v>
      </c>
      <c r="F839" t="s">
        <v>48</v>
      </c>
      <c r="G839" s="10">
        <v>3769</v>
      </c>
    </row>
    <row r="840" spans="1:7">
      <c r="A840" s="1" t="s">
        <v>213</v>
      </c>
      <c r="B840" s="1" t="s">
        <v>277</v>
      </c>
      <c r="C840" s="1">
        <v>2021</v>
      </c>
      <c r="D840" t="s">
        <v>146</v>
      </c>
      <c r="E840">
        <v>60</v>
      </c>
      <c r="F840" t="s">
        <v>50</v>
      </c>
      <c r="G840" s="10">
        <v>8</v>
      </c>
    </row>
    <row r="841" spans="1:7">
      <c r="A841" s="1" t="s">
        <v>213</v>
      </c>
      <c r="B841" s="1" t="s">
        <v>277</v>
      </c>
      <c r="C841" s="1">
        <v>2021</v>
      </c>
      <c r="D841" t="s">
        <v>147</v>
      </c>
      <c r="E841">
        <v>61</v>
      </c>
      <c r="F841" t="s">
        <v>50</v>
      </c>
      <c r="G841" s="10">
        <f>SUM(G842:G848)</f>
        <v>431</v>
      </c>
    </row>
    <row r="842" spans="1:7">
      <c r="A842" s="1" t="s">
        <v>213</v>
      </c>
      <c r="B842" s="1" t="s">
        <v>277</v>
      </c>
      <c r="C842" s="1">
        <v>2021</v>
      </c>
      <c r="D842" t="s">
        <v>148</v>
      </c>
      <c r="E842">
        <v>62</v>
      </c>
      <c r="F842" t="s">
        <v>50</v>
      </c>
      <c r="G842" s="10">
        <v>367</v>
      </c>
    </row>
    <row r="843" spans="1:7">
      <c r="A843" s="1" t="s">
        <v>213</v>
      </c>
      <c r="B843" s="1" t="s">
        <v>277</v>
      </c>
      <c r="C843" s="1">
        <v>2021</v>
      </c>
      <c r="D843" t="s">
        <v>149</v>
      </c>
      <c r="E843">
        <v>63</v>
      </c>
      <c r="F843" t="s">
        <v>50</v>
      </c>
      <c r="G843" s="10">
        <v>7</v>
      </c>
    </row>
    <row r="844" spans="1:7">
      <c r="A844" s="1" t="s">
        <v>213</v>
      </c>
      <c r="B844" s="1" t="s">
        <v>277</v>
      </c>
      <c r="C844" s="1">
        <v>2021</v>
      </c>
      <c r="D844" t="s">
        <v>150</v>
      </c>
      <c r="E844">
        <v>64</v>
      </c>
      <c r="F844" t="s">
        <v>50</v>
      </c>
      <c r="G844" s="10">
        <v>35</v>
      </c>
    </row>
    <row r="845" spans="1:7">
      <c r="A845" s="1" t="s">
        <v>213</v>
      </c>
      <c r="B845" s="1" t="s">
        <v>277</v>
      </c>
      <c r="C845" s="1">
        <v>2021</v>
      </c>
      <c r="D845" t="s">
        <v>151</v>
      </c>
      <c r="E845">
        <v>65</v>
      </c>
      <c r="F845" t="s">
        <v>50</v>
      </c>
      <c r="G845" s="10">
        <v>13</v>
      </c>
    </row>
    <row r="846" spans="1:7">
      <c r="A846" s="1" t="s">
        <v>213</v>
      </c>
      <c r="B846" s="1" t="s">
        <v>277</v>
      </c>
      <c r="C846" s="1">
        <v>2021</v>
      </c>
      <c r="D846" t="s">
        <v>152</v>
      </c>
      <c r="E846">
        <v>66</v>
      </c>
      <c r="F846" t="s">
        <v>48</v>
      </c>
      <c r="G846" s="10">
        <v>9</v>
      </c>
    </row>
    <row r="847" spans="1:7">
      <c r="A847" s="1" t="s">
        <v>213</v>
      </c>
      <c r="B847" s="1" t="s">
        <v>277</v>
      </c>
      <c r="C847" s="1">
        <v>2021</v>
      </c>
      <c r="D847" t="s">
        <v>153</v>
      </c>
      <c r="E847">
        <v>67</v>
      </c>
      <c r="F847" t="s">
        <v>48</v>
      </c>
      <c r="G847" s="10">
        <v>0</v>
      </c>
    </row>
    <row r="848" spans="1:7">
      <c r="A848" s="1" t="s">
        <v>213</v>
      </c>
      <c r="B848" s="1" t="s">
        <v>277</v>
      </c>
      <c r="C848" s="1">
        <v>2021</v>
      </c>
      <c r="D848" t="s">
        <v>154</v>
      </c>
      <c r="E848">
        <v>68</v>
      </c>
      <c r="F848" t="s">
        <v>48</v>
      </c>
      <c r="G848" s="10">
        <v>0</v>
      </c>
    </row>
    <row r="849" spans="1:7">
      <c r="A849" s="1" t="s">
        <v>213</v>
      </c>
      <c r="B849" s="1" t="s">
        <v>277</v>
      </c>
      <c r="C849" s="1">
        <v>2021</v>
      </c>
      <c r="D849" t="s">
        <v>155</v>
      </c>
      <c r="E849">
        <v>69</v>
      </c>
      <c r="F849" t="s">
        <v>48</v>
      </c>
      <c r="G849" s="10">
        <f>SUM(G850:G853)</f>
        <v>72666</v>
      </c>
    </row>
    <row r="850" spans="1:7">
      <c r="A850" s="1" t="s">
        <v>213</v>
      </c>
      <c r="B850" s="1" t="s">
        <v>277</v>
      </c>
      <c r="C850" s="1">
        <v>2021</v>
      </c>
      <c r="D850" t="s">
        <v>156</v>
      </c>
      <c r="E850">
        <v>70</v>
      </c>
      <c r="F850" t="s">
        <v>48</v>
      </c>
      <c r="G850" s="10">
        <v>8725</v>
      </c>
    </row>
    <row r="851" spans="1:7">
      <c r="A851" s="1" t="s">
        <v>213</v>
      </c>
      <c r="B851" s="1" t="s">
        <v>277</v>
      </c>
      <c r="C851" s="1">
        <v>2021</v>
      </c>
      <c r="D851" t="s">
        <v>157</v>
      </c>
      <c r="E851">
        <v>71</v>
      </c>
      <c r="F851" t="s">
        <v>48</v>
      </c>
      <c r="G851" s="10">
        <v>51115</v>
      </c>
    </row>
    <row r="852" spans="1:7">
      <c r="A852" s="1" t="s">
        <v>213</v>
      </c>
      <c r="B852" s="1" t="s">
        <v>277</v>
      </c>
      <c r="C852" s="1">
        <v>2021</v>
      </c>
      <c r="D852" t="s">
        <v>158</v>
      </c>
      <c r="E852">
        <v>72</v>
      </c>
      <c r="F852" t="s">
        <v>48</v>
      </c>
      <c r="G852" s="10">
        <v>11626</v>
      </c>
    </row>
    <row r="853" spans="1:7">
      <c r="A853" s="1" t="s">
        <v>213</v>
      </c>
      <c r="B853" s="1" t="s">
        <v>277</v>
      </c>
      <c r="C853" s="1">
        <v>2021</v>
      </c>
      <c r="D853" t="s">
        <v>159</v>
      </c>
      <c r="E853">
        <v>73</v>
      </c>
      <c r="F853" t="s">
        <v>48</v>
      </c>
      <c r="G853" s="10">
        <v>1200</v>
      </c>
    </row>
    <row r="854" spans="1:7">
      <c r="A854" s="1" t="s">
        <v>213</v>
      </c>
      <c r="B854" s="1" t="s">
        <v>277</v>
      </c>
      <c r="C854" s="1">
        <v>2021</v>
      </c>
      <c r="D854" t="s">
        <v>160</v>
      </c>
      <c r="E854">
        <v>74</v>
      </c>
      <c r="F854" t="s">
        <v>48</v>
      </c>
      <c r="G854" s="10">
        <v>15194</v>
      </c>
    </row>
    <row r="855" spans="1:7">
      <c r="A855" s="1" t="s">
        <v>213</v>
      </c>
      <c r="B855" s="1" t="s">
        <v>277</v>
      </c>
      <c r="C855" s="1">
        <v>2021</v>
      </c>
      <c r="D855" t="s">
        <v>161</v>
      </c>
      <c r="E855">
        <v>75</v>
      </c>
      <c r="F855" t="s">
        <v>48</v>
      </c>
      <c r="G855" s="10">
        <v>17035</v>
      </c>
    </row>
    <row r="856" spans="1:7">
      <c r="A856" s="1" t="s">
        <v>213</v>
      </c>
      <c r="B856" s="1" t="s">
        <v>277</v>
      </c>
      <c r="C856" s="1">
        <v>2021</v>
      </c>
      <c r="D856" t="s">
        <v>162</v>
      </c>
      <c r="E856">
        <v>76</v>
      </c>
      <c r="F856" t="s">
        <v>48</v>
      </c>
      <c r="G856" s="10">
        <v>4678</v>
      </c>
    </row>
    <row r="857" spans="1:7">
      <c r="A857" s="1" t="s">
        <v>213</v>
      </c>
      <c r="B857" s="1" t="s">
        <v>277</v>
      </c>
      <c r="C857" s="1">
        <v>2021</v>
      </c>
      <c r="D857" t="s">
        <v>163</v>
      </c>
      <c r="E857">
        <v>77</v>
      </c>
      <c r="F857" t="s">
        <v>48</v>
      </c>
      <c r="G857" s="10">
        <v>4589</v>
      </c>
    </row>
    <row r="858" spans="1:7">
      <c r="A858" s="1" t="s">
        <v>213</v>
      </c>
      <c r="B858" s="1" t="s">
        <v>277</v>
      </c>
      <c r="C858" s="1">
        <v>2021</v>
      </c>
      <c r="D858" t="s">
        <v>164</v>
      </c>
      <c r="E858">
        <v>78</v>
      </c>
      <c r="F858" t="s">
        <v>48</v>
      </c>
      <c r="G858" s="10">
        <v>4183</v>
      </c>
    </row>
    <row r="859" spans="1:7">
      <c r="A859" s="1" t="s">
        <v>213</v>
      </c>
      <c r="B859" s="1" t="s">
        <v>277</v>
      </c>
      <c r="C859" s="1">
        <v>2021</v>
      </c>
      <c r="D859" t="s">
        <v>165</v>
      </c>
      <c r="E859">
        <v>79</v>
      </c>
      <c r="F859" t="s">
        <v>48</v>
      </c>
      <c r="G859" s="10">
        <v>4005</v>
      </c>
    </row>
    <row r="860" spans="1:7">
      <c r="A860" s="1" t="s">
        <v>213</v>
      </c>
      <c r="B860" s="1" t="s">
        <v>277</v>
      </c>
      <c r="C860" s="1">
        <v>2021</v>
      </c>
      <c r="D860" t="s">
        <v>166</v>
      </c>
      <c r="E860">
        <v>80</v>
      </c>
      <c r="F860" t="s">
        <v>48</v>
      </c>
      <c r="G860" s="10">
        <v>7189</v>
      </c>
    </row>
    <row r="861" spans="1:7">
      <c r="A861" s="1" t="s">
        <v>213</v>
      </c>
      <c r="B861" s="1" t="s">
        <v>277</v>
      </c>
      <c r="C861" s="1">
        <v>2021</v>
      </c>
      <c r="D861" t="s">
        <v>167</v>
      </c>
      <c r="E861">
        <v>81</v>
      </c>
      <c r="F861" t="s">
        <v>48</v>
      </c>
      <c r="G861" s="10">
        <v>2276</v>
      </c>
    </row>
    <row r="862" spans="1:7">
      <c r="A862" s="1" t="s">
        <v>213</v>
      </c>
      <c r="B862" s="1" t="s">
        <v>277</v>
      </c>
      <c r="C862" s="1">
        <v>2021</v>
      </c>
      <c r="D862" t="s">
        <v>168</v>
      </c>
      <c r="E862">
        <v>82</v>
      </c>
      <c r="F862" t="s">
        <v>48</v>
      </c>
      <c r="G862" s="10">
        <v>1678</v>
      </c>
    </row>
    <row r="863" spans="1:7">
      <c r="A863" s="1" t="s">
        <v>213</v>
      </c>
      <c r="B863" s="1" t="s">
        <v>277</v>
      </c>
      <c r="C863" s="1">
        <v>2021</v>
      </c>
      <c r="D863" t="s">
        <v>169</v>
      </c>
      <c r="E863">
        <v>83</v>
      </c>
      <c r="F863" t="s">
        <v>48</v>
      </c>
      <c r="G863" s="10">
        <v>898</v>
      </c>
    </row>
    <row r="864" spans="1:7">
      <c r="A864" s="1" t="s">
        <v>213</v>
      </c>
      <c r="B864" s="1" t="s">
        <v>277</v>
      </c>
      <c r="C864" s="1">
        <v>2021</v>
      </c>
      <c r="D864" t="s">
        <v>170</v>
      </c>
      <c r="E864">
        <v>84</v>
      </c>
      <c r="F864" t="s">
        <v>48</v>
      </c>
      <c r="G864" s="10">
        <v>457</v>
      </c>
    </row>
    <row r="865" spans="1:7">
      <c r="A865" s="1" t="s">
        <v>213</v>
      </c>
      <c r="B865" s="1" t="s">
        <v>277</v>
      </c>
      <c r="C865" s="1">
        <v>2021</v>
      </c>
      <c r="D865" t="s">
        <v>171</v>
      </c>
      <c r="E865">
        <v>85</v>
      </c>
      <c r="F865" t="s">
        <v>48</v>
      </c>
      <c r="G865" s="10">
        <v>167</v>
      </c>
    </row>
    <row r="866" spans="1:7">
      <c r="A866" s="1" t="s">
        <v>213</v>
      </c>
      <c r="B866" s="1" t="s">
        <v>277</v>
      </c>
      <c r="C866" s="1">
        <v>2021</v>
      </c>
      <c r="D866" t="s">
        <v>172</v>
      </c>
      <c r="E866">
        <v>86</v>
      </c>
      <c r="F866" t="s">
        <v>48</v>
      </c>
      <c r="G866" s="10">
        <v>7891</v>
      </c>
    </row>
    <row r="867" spans="1:7">
      <c r="A867" s="1" t="s">
        <v>213</v>
      </c>
      <c r="B867" s="1" t="s">
        <v>277</v>
      </c>
      <c r="C867" s="1">
        <v>2021</v>
      </c>
      <c r="D867" t="s">
        <v>173</v>
      </c>
      <c r="E867">
        <v>87</v>
      </c>
      <c r="F867" t="s">
        <v>48</v>
      </c>
      <c r="G867" s="10">
        <v>781</v>
      </c>
    </row>
    <row r="868" spans="1:7">
      <c r="A868" s="1" t="s">
        <v>213</v>
      </c>
      <c r="B868" s="1" t="s">
        <v>277</v>
      </c>
      <c r="C868" s="1">
        <v>2021</v>
      </c>
      <c r="D868" t="s">
        <v>174</v>
      </c>
      <c r="E868">
        <v>88</v>
      </c>
      <c r="F868" t="s">
        <v>48</v>
      </c>
      <c r="G868" s="10">
        <v>1890</v>
      </c>
    </row>
    <row r="869" spans="1:7">
      <c r="A869" s="1" t="s">
        <v>213</v>
      </c>
      <c r="B869" s="1" t="s">
        <v>277</v>
      </c>
      <c r="C869" s="1">
        <v>2021</v>
      </c>
      <c r="D869" t="s">
        <v>175</v>
      </c>
      <c r="E869">
        <v>89</v>
      </c>
      <c r="F869" t="s">
        <v>48</v>
      </c>
      <c r="G869" s="10">
        <v>645</v>
      </c>
    </row>
    <row r="870" spans="1:7">
      <c r="A870" s="1" t="s">
        <v>213</v>
      </c>
      <c r="B870" s="1" t="s">
        <v>277</v>
      </c>
      <c r="C870" s="1">
        <v>2021</v>
      </c>
      <c r="D870" t="s">
        <v>176</v>
      </c>
      <c r="E870">
        <v>90</v>
      </c>
      <c r="F870" t="s">
        <v>48</v>
      </c>
      <c r="G870" s="10">
        <v>234</v>
      </c>
    </row>
    <row r="871" spans="1:7">
      <c r="A871" s="1" t="s">
        <v>285</v>
      </c>
      <c r="B871" s="1" t="s">
        <v>283</v>
      </c>
      <c r="C871" s="1">
        <v>2021</v>
      </c>
      <c r="D871" t="s">
        <v>146</v>
      </c>
      <c r="E871">
        <v>60</v>
      </c>
      <c r="F871" t="s">
        <v>50</v>
      </c>
      <c r="G871" s="10">
        <v>1</v>
      </c>
    </row>
    <row r="872" spans="1:7">
      <c r="A872" s="1" t="s">
        <v>285</v>
      </c>
      <c r="B872" s="1" t="s">
        <v>283</v>
      </c>
      <c r="C872" s="1">
        <v>2021</v>
      </c>
      <c r="D872" t="s">
        <v>147</v>
      </c>
      <c r="E872">
        <v>61</v>
      </c>
      <c r="F872" t="s">
        <v>50</v>
      </c>
      <c r="G872" s="10">
        <f>SUM(G873:G879)</f>
        <v>274</v>
      </c>
    </row>
    <row r="873" spans="1:7">
      <c r="A873" s="1" t="s">
        <v>285</v>
      </c>
      <c r="B873" s="1" t="s">
        <v>283</v>
      </c>
      <c r="C873" s="1">
        <v>2021</v>
      </c>
      <c r="D873" t="s">
        <v>148</v>
      </c>
      <c r="E873">
        <v>62</v>
      </c>
      <c r="F873" t="s">
        <v>50</v>
      </c>
      <c r="G873" s="10">
        <v>181</v>
      </c>
    </row>
    <row r="874" spans="1:7">
      <c r="A874" s="1" t="s">
        <v>285</v>
      </c>
      <c r="B874" s="1" t="s">
        <v>283</v>
      </c>
      <c r="C874" s="1">
        <v>2021</v>
      </c>
      <c r="D874" t="s">
        <v>149</v>
      </c>
      <c r="E874">
        <v>63</v>
      </c>
      <c r="F874" t="s">
        <v>50</v>
      </c>
      <c r="G874" s="10">
        <v>12</v>
      </c>
    </row>
    <row r="875" spans="1:7">
      <c r="A875" s="1" t="s">
        <v>285</v>
      </c>
      <c r="B875" s="1" t="s">
        <v>283</v>
      </c>
      <c r="C875" s="1">
        <v>2021</v>
      </c>
      <c r="D875" t="s">
        <v>150</v>
      </c>
      <c r="E875">
        <v>64</v>
      </c>
      <c r="F875" t="s">
        <v>50</v>
      </c>
      <c r="G875" s="10">
        <v>17</v>
      </c>
    </row>
    <row r="876" spans="1:7">
      <c r="A876" s="1" t="s">
        <v>285</v>
      </c>
      <c r="B876" s="1" t="s">
        <v>283</v>
      </c>
      <c r="C876" s="1">
        <v>2021</v>
      </c>
      <c r="D876" t="s">
        <v>151</v>
      </c>
      <c r="E876">
        <v>65</v>
      </c>
      <c r="F876" t="s">
        <v>50</v>
      </c>
      <c r="G876" s="10">
        <v>19</v>
      </c>
    </row>
    <row r="877" spans="1:7">
      <c r="A877" s="1" t="s">
        <v>285</v>
      </c>
      <c r="B877" s="1" t="s">
        <v>283</v>
      </c>
      <c r="C877" s="1">
        <v>2021</v>
      </c>
      <c r="D877" t="s">
        <v>152</v>
      </c>
      <c r="E877">
        <v>66</v>
      </c>
      <c r="F877" t="s">
        <v>48</v>
      </c>
      <c r="G877" s="10">
        <v>12</v>
      </c>
    </row>
    <row r="878" spans="1:7">
      <c r="A878" s="1" t="s">
        <v>285</v>
      </c>
      <c r="B878" s="1" t="s">
        <v>283</v>
      </c>
      <c r="C878" s="1">
        <v>2021</v>
      </c>
      <c r="D878" t="s">
        <v>153</v>
      </c>
      <c r="E878">
        <v>67</v>
      </c>
      <c r="F878" t="s">
        <v>48</v>
      </c>
      <c r="G878" s="10">
        <v>33</v>
      </c>
    </row>
    <row r="879" spans="1:7">
      <c r="A879" s="1" t="s">
        <v>285</v>
      </c>
      <c r="B879" s="1" t="s">
        <v>283</v>
      </c>
      <c r="C879" s="1">
        <v>2021</v>
      </c>
      <c r="D879" t="s">
        <v>154</v>
      </c>
      <c r="E879">
        <v>68</v>
      </c>
      <c r="F879" t="s">
        <v>48</v>
      </c>
      <c r="G879" s="10">
        <v>0</v>
      </c>
    </row>
    <row r="880" spans="1:7">
      <c r="A880" s="1" t="s">
        <v>285</v>
      </c>
      <c r="B880" s="1" t="s">
        <v>283</v>
      </c>
      <c r="C880" s="1">
        <v>2021</v>
      </c>
      <c r="D880" t="s">
        <v>155</v>
      </c>
      <c r="E880">
        <v>69</v>
      </c>
      <c r="F880" t="s">
        <v>48</v>
      </c>
      <c r="G880" s="10">
        <f>SUM(G881:G884)</f>
        <v>30625</v>
      </c>
    </row>
    <row r="881" spans="1:7">
      <c r="A881" s="1" t="s">
        <v>285</v>
      </c>
      <c r="B881" s="1" t="s">
        <v>283</v>
      </c>
      <c r="C881" s="1">
        <v>2021</v>
      </c>
      <c r="D881" t="s">
        <v>156</v>
      </c>
      <c r="E881">
        <v>70</v>
      </c>
      <c r="F881" t="s">
        <v>48</v>
      </c>
      <c r="G881" s="10">
        <v>5573</v>
      </c>
    </row>
    <row r="882" spans="1:7">
      <c r="A882" s="1" t="s">
        <v>285</v>
      </c>
      <c r="B882" s="1" t="s">
        <v>283</v>
      </c>
      <c r="C882" s="1">
        <v>2021</v>
      </c>
      <c r="D882" t="s">
        <v>157</v>
      </c>
      <c r="E882">
        <v>71</v>
      </c>
      <c r="F882" t="s">
        <v>48</v>
      </c>
      <c r="G882" s="10">
        <v>18530</v>
      </c>
    </row>
    <row r="883" spans="1:7">
      <c r="A883" s="1" t="s">
        <v>285</v>
      </c>
      <c r="B883" s="1" t="s">
        <v>283</v>
      </c>
      <c r="C883" s="1">
        <v>2021</v>
      </c>
      <c r="D883" t="s">
        <v>158</v>
      </c>
      <c r="E883">
        <v>72</v>
      </c>
      <c r="F883" t="s">
        <v>48</v>
      </c>
      <c r="G883" s="10">
        <v>5860</v>
      </c>
    </row>
    <row r="884" spans="1:7">
      <c r="A884" s="1" t="s">
        <v>285</v>
      </c>
      <c r="B884" s="1" t="s">
        <v>283</v>
      </c>
      <c r="C884" s="1">
        <v>2021</v>
      </c>
      <c r="D884" t="s">
        <v>159</v>
      </c>
      <c r="E884">
        <v>73</v>
      </c>
      <c r="F884" t="s">
        <v>48</v>
      </c>
      <c r="G884" s="10">
        <v>662</v>
      </c>
    </row>
    <row r="885" spans="1:7">
      <c r="A885" s="1" t="s">
        <v>285</v>
      </c>
      <c r="B885" s="1" t="s">
        <v>283</v>
      </c>
      <c r="C885" s="1">
        <v>2021</v>
      </c>
      <c r="D885" t="s">
        <v>160</v>
      </c>
      <c r="E885">
        <v>74</v>
      </c>
      <c r="F885" t="s">
        <v>48</v>
      </c>
      <c r="G885" s="10">
        <v>5022</v>
      </c>
    </row>
    <row r="886" spans="1:7">
      <c r="A886" s="1" t="s">
        <v>285</v>
      </c>
      <c r="B886" s="1" t="s">
        <v>283</v>
      </c>
      <c r="C886" s="1">
        <v>2021</v>
      </c>
      <c r="D886" t="s">
        <v>161</v>
      </c>
      <c r="E886">
        <v>75</v>
      </c>
      <c r="F886" t="s">
        <v>48</v>
      </c>
      <c r="G886" s="10">
        <v>10804</v>
      </c>
    </row>
    <row r="887" spans="1:7">
      <c r="A887" s="1" t="s">
        <v>285</v>
      </c>
      <c r="B887" s="1" t="s">
        <v>283</v>
      </c>
      <c r="C887" s="1">
        <v>2021</v>
      </c>
      <c r="D887" t="s">
        <v>162</v>
      </c>
      <c r="E887">
        <v>76</v>
      </c>
      <c r="F887" t="s">
        <v>48</v>
      </c>
      <c r="G887" s="10">
        <v>1509</v>
      </c>
    </row>
    <row r="888" spans="1:7">
      <c r="A888" s="1" t="s">
        <v>285</v>
      </c>
      <c r="B888" s="1" t="s">
        <v>283</v>
      </c>
      <c r="C888" s="1">
        <v>2021</v>
      </c>
      <c r="D888" t="s">
        <v>163</v>
      </c>
      <c r="E888">
        <v>77</v>
      </c>
      <c r="F888" t="s">
        <v>48</v>
      </c>
      <c r="G888" s="10">
        <v>2558</v>
      </c>
    </row>
    <row r="889" spans="1:7">
      <c r="A889" s="1" t="s">
        <v>285</v>
      </c>
      <c r="B889" s="1" t="s">
        <v>283</v>
      </c>
      <c r="C889" s="1">
        <v>2021</v>
      </c>
      <c r="D889" t="s">
        <v>164</v>
      </c>
      <c r="E889">
        <v>78</v>
      </c>
      <c r="F889" t="s">
        <v>48</v>
      </c>
      <c r="G889" s="10">
        <v>2271</v>
      </c>
    </row>
    <row r="890" spans="1:7">
      <c r="A890" s="1" t="s">
        <v>285</v>
      </c>
      <c r="B890" s="1" t="s">
        <v>283</v>
      </c>
      <c r="C890" s="1">
        <v>2021</v>
      </c>
      <c r="D890" t="s">
        <v>165</v>
      </c>
      <c r="E890">
        <v>79</v>
      </c>
      <c r="F890" t="s">
        <v>48</v>
      </c>
      <c r="G890" s="10">
        <v>1265</v>
      </c>
    </row>
    <row r="891" spans="1:7">
      <c r="A891" s="1" t="s">
        <v>285</v>
      </c>
      <c r="B891" s="1" t="s">
        <v>283</v>
      </c>
      <c r="C891" s="1">
        <v>2021</v>
      </c>
      <c r="D891" t="s">
        <v>166</v>
      </c>
      <c r="E891">
        <v>80</v>
      </c>
      <c r="F891" t="s">
        <v>48</v>
      </c>
      <c r="G891" s="10">
        <v>1663</v>
      </c>
    </row>
    <row r="892" spans="1:7">
      <c r="A892" s="1" t="s">
        <v>285</v>
      </c>
      <c r="B892" s="1" t="s">
        <v>283</v>
      </c>
      <c r="C892" s="1">
        <v>2021</v>
      </c>
      <c r="D892" t="s">
        <v>167</v>
      </c>
      <c r="E892">
        <v>81</v>
      </c>
      <c r="F892" t="s">
        <v>48</v>
      </c>
      <c r="G892" s="10">
        <v>685</v>
      </c>
    </row>
    <row r="893" spans="1:7">
      <c r="A893" s="1" t="s">
        <v>285</v>
      </c>
      <c r="B893" s="1" t="s">
        <v>283</v>
      </c>
      <c r="C893" s="1">
        <v>2021</v>
      </c>
      <c r="D893" t="s">
        <v>168</v>
      </c>
      <c r="E893">
        <v>82</v>
      </c>
      <c r="F893" t="s">
        <v>48</v>
      </c>
      <c r="G893" s="10">
        <v>230</v>
      </c>
    </row>
    <row r="894" spans="1:7">
      <c r="A894" s="1" t="s">
        <v>285</v>
      </c>
      <c r="B894" s="1" t="s">
        <v>283</v>
      </c>
      <c r="C894" s="1">
        <v>2021</v>
      </c>
      <c r="D894" t="s">
        <v>169</v>
      </c>
      <c r="E894">
        <v>83</v>
      </c>
      <c r="F894" t="s">
        <v>48</v>
      </c>
      <c r="G894" s="10">
        <v>343</v>
      </c>
    </row>
    <row r="895" spans="1:7">
      <c r="A895" s="1" t="s">
        <v>285</v>
      </c>
      <c r="B895" s="1" t="s">
        <v>283</v>
      </c>
      <c r="C895" s="1">
        <v>2021</v>
      </c>
      <c r="D895" t="s">
        <v>170</v>
      </c>
      <c r="E895">
        <v>84</v>
      </c>
      <c r="F895" t="s">
        <v>48</v>
      </c>
      <c r="G895" s="10">
        <v>83</v>
      </c>
    </row>
    <row r="896" spans="1:7">
      <c r="A896" s="1" t="s">
        <v>285</v>
      </c>
      <c r="B896" s="1" t="s">
        <v>283</v>
      </c>
      <c r="C896" s="1">
        <v>2021</v>
      </c>
      <c r="D896" t="s">
        <v>171</v>
      </c>
      <c r="E896">
        <v>85</v>
      </c>
      <c r="F896" t="s">
        <v>48</v>
      </c>
      <c r="G896" s="10">
        <v>143</v>
      </c>
    </row>
    <row r="897" spans="1:7">
      <c r="A897" s="1" t="s">
        <v>285</v>
      </c>
      <c r="B897" s="1" t="s">
        <v>283</v>
      </c>
      <c r="C897" s="1">
        <v>2021</v>
      </c>
      <c r="D897" t="s">
        <v>172</v>
      </c>
      <c r="E897">
        <v>86</v>
      </c>
      <c r="F897" t="s">
        <v>48</v>
      </c>
      <c r="G897" s="10">
        <v>1572</v>
      </c>
    </row>
    <row r="898" spans="1:7">
      <c r="A898" s="1" t="s">
        <v>285</v>
      </c>
      <c r="B898" s="1" t="s">
        <v>283</v>
      </c>
      <c r="C898" s="1">
        <v>2021</v>
      </c>
      <c r="D898" t="s">
        <v>173</v>
      </c>
      <c r="E898">
        <v>87</v>
      </c>
      <c r="F898" t="s">
        <v>48</v>
      </c>
      <c r="G898" s="10">
        <v>698</v>
      </c>
    </row>
    <row r="899" spans="1:7">
      <c r="A899" s="1" t="s">
        <v>285</v>
      </c>
      <c r="B899" s="1" t="s">
        <v>283</v>
      </c>
      <c r="C899" s="1">
        <v>2021</v>
      </c>
      <c r="D899" t="s">
        <v>174</v>
      </c>
      <c r="E899">
        <v>88</v>
      </c>
      <c r="F899" t="s">
        <v>48</v>
      </c>
      <c r="G899" s="10">
        <v>662</v>
      </c>
    </row>
    <row r="900" spans="1:7">
      <c r="A900" s="1" t="s">
        <v>285</v>
      </c>
      <c r="B900" s="1" t="s">
        <v>283</v>
      </c>
      <c r="C900" s="1">
        <v>2021</v>
      </c>
      <c r="D900" t="s">
        <v>175</v>
      </c>
      <c r="E900">
        <v>89</v>
      </c>
      <c r="F900" t="s">
        <v>48</v>
      </c>
      <c r="G900" s="10">
        <v>387</v>
      </c>
    </row>
    <row r="901" spans="1:7">
      <c r="A901" s="1" t="s">
        <v>285</v>
      </c>
      <c r="B901" s="1" t="s">
        <v>283</v>
      </c>
      <c r="C901" s="1">
        <v>2021</v>
      </c>
      <c r="D901" t="s">
        <v>176</v>
      </c>
      <c r="E901">
        <v>90</v>
      </c>
      <c r="F901" t="s">
        <v>48</v>
      </c>
      <c r="G901" s="10">
        <v>730</v>
      </c>
    </row>
    <row r="902" spans="1:7">
      <c r="A902" s="1" t="s">
        <v>187</v>
      </c>
      <c r="B902" s="1" t="s">
        <v>295</v>
      </c>
      <c r="C902" s="1">
        <v>2021</v>
      </c>
      <c r="D902" t="s">
        <v>146</v>
      </c>
      <c r="E902">
        <v>60</v>
      </c>
      <c r="F902" t="s">
        <v>50</v>
      </c>
      <c r="G902" s="10">
        <v>2</v>
      </c>
    </row>
    <row r="903" spans="1:7">
      <c r="A903" s="1" t="s">
        <v>187</v>
      </c>
      <c r="B903" s="1" t="s">
        <v>295</v>
      </c>
      <c r="C903" s="1">
        <v>2021</v>
      </c>
      <c r="D903" t="s">
        <v>147</v>
      </c>
      <c r="E903">
        <v>61</v>
      </c>
      <c r="F903" t="s">
        <v>50</v>
      </c>
      <c r="G903" s="10">
        <f>SUM(G904:G910)</f>
        <v>509</v>
      </c>
    </row>
    <row r="904" spans="1:7">
      <c r="A904" s="1" t="s">
        <v>187</v>
      </c>
      <c r="B904" s="1" t="s">
        <v>295</v>
      </c>
      <c r="C904" s="1">
        <v>2021</v>
      </c>
      <c r="D904" t="s">
        <v>148</v>
      </c>
      <c r="E904">
        <v>62</v>
      </c>
      <c r="F904" t="s">
        <v>50</v>
      </c>
      <c r="G904" s="10">
        <v>198</v>
      </c>
    </row>
    <row r="905" spans="1:7">
      <c r="A905" s="1" t="s">
        <v>187</v>
      </c>
      <c r="B905" s="1" t="s">
        <v>295</v>
      </c>
      <c r="C905" s="1">
        <v>2021</v>
      </c>
      <c r="D905" t="s">
        <v>149</v>
      </c>
      <c r="E905">
        <v>63</v>
      </c>
      <c r="F905" t="s">
        <v>50</v>
      </c>
      <c r="G905" s="10">
        <v>20</v>
      </c>
    </row>
    <row r="906" spans="1:7">
      <c r="A906" s="1" t="s">
        <v>187</v>
      </c>
      <c r="B906" s="1" t="s">
        <v>295</v>
      </c>
      <c r="C906" s="1">
        <v>2021</v>
      </c>
      <c r="D906" t="s">
        <v>150</v>
      </c>
      <c r="E906">
        <v>64</v>
      </c>
      <c r="F906" t="s">
        <v>50</v>
      </c>
      <c r="G906" s="10">
        <v>33</v>
      </c>
    </row>
    <row r="907" spans="1:7">
      <c r="A907" s="1" t="s">
        <v>187</v>
      </c>
      <c r="B907" s="1" t="s">
        <v>295</v>
      </c>
      <c r="C907" s="1">
        <v>2021</v>
      </c>
      <c r="D907" t="s">
        <v>151</v>
      </c>
      <c r="E907">
        <v>65</v>
      </c>
      <c r="F907" t="s">
        <v>50</v>
      </c>
      <c r="G907" s="10">
        <v>211</v>
      </c>
    </row>
    <row r="908" spans="1:7">
      <c r="A908" s="1" t="s">
        <v>187</v>
      </c>
      <c r="B908" s="1" t="s">
        <v>295</v>
      </c>
      <c r="C908" s="1">
        <v>2021</v>
      </c>
      <c r="D908" t="s">
        <v>152</v>
      </c>
      <c r="E908">
        <v>66</v>
      </c>
      <c r="F908" t="s">
        <v>48</v>
      </c>
      <c r="G908" s="10">
        <v>27</v>
      </c>
    </row>
    <row r="909" spans="1:7">
      <c r="A909" s="1" t="s">
        <v>187</v>
      </c>
      <c r="B909" s="1" t="s">
        <v>295</v>
      </c>
      <c r="C909" s="1">
        <v>2021</v>
      </c>
      <c r="D909" t="s">
        <v>153</v>
      </c>
      <c r="E909">
        <v>67</v>
      </c>
      <c r="F909" t="s">
        <v>48</v>
      </c>
      <c r="G909" s="10">
        <v>12</v>
      </c>
    </row>
    <row r="910" spans="1:7">
      <c r="A910" s="1" t="s">
        <v>187</v>
      </c>
      <c r="B910" s="1" t="s">
        <v>295</v>
      </c>
      <c r="C910" s="1">
        <v>2021</v>
      </c>
      <c r="D910" t="s">
        <v>154</v>
      </c>
      <c r="E910">
        <v>68</v>
      </c>
      <c r="F910" t="s">
        <v>48</v>
      </c>
      <c r="G910" s="10">
        <v>8</v>
      </c>
    </row>
    <row r="911" spans="1:7">
      <c r="A911" s="1" t="s">
        <v>187</v>
      </c>
      <c r="B911" s="1" t="s">
        <v>295</v>
      </c>
      <c r="C911" s="1">
        <v>2021</v>
      </c>
      <c r="D911" t="s">
        <v>155</v>
      </c>
      <c r="E911">
        <v>69</v>
      </c>
      <c r="F911" t="s">
        <v>48</v>
      </c>
      <c r="G911" s="10">
        <f>SUM(G912:G915)</f>
        <v>96741</v>
      </c>
    </row>
    <row r="912" spans="1:7">
      <c r="A912" s="1" t="s">
        <v>187</v>
      </c>
      <c r="B912" s="1" t="s">
        <v>295</v>
      </c>
      <c r="C912" s="1">
        <v>2021</v>
      </c>
      <c r="D912" t="s">
        <v>156</v>
      </c>
      <c r="E912">
        <v>70</v>
      </c>
      <c r="F912" t="s">
        <v>48</v>
      </c>
      <c r="G912" s="10">
        <v>17344</v>
      </c>
    </row>
    <row r="913" spans="1:7">
      <c r="A913" s="1" t="s">
        <v>187</v>
      </c>
      <c r="B913" s="1" t="s">
        <v>295</v>
      </c>
      <c r="C913" s="1">
        <v>2021</v>
      </c>
      <c r="D913" t="s">
        <v>157</v>
      </c>
      <c r="E913">
        <v>71</v>
      </c>
      <c r="F913" t="s">
        <v>48</v>
      </c>
      <c r="G913" s="10">
        <v>57490</v>
      </c>
    </row>
    <row r="914" spans="1:7">
      <c r="A914" s="1" t="s">
        <v>187</v>
      </c>
      <c r="B914" s="1" t="s">
        <v>295</v>
      </c>
      <c r="C914" s="1">
        <v>2021</v>
      </c>
      <c r="D914" t="s">
        <v>158</v>
      </c>
      <c r="E914">
        <v>72</v>
      </c>
      <c r="F914" t="s">
        <v>48</v>
      </c>
      <c r="G914" s="10">
        <v>14439</v>
      </c>
    </row>
    <row r="915" spans="1:7">
      <c r="A915" s="1" t="s">
        <v>187</v>
      </c>
      <c r="B915" s="1" t="s">
        <v>295</v>
      </c>
      <c r="C915" s="1">
        <v>2021</v>
      </c>
      <c r="D915" t="s">
        <v>159</v>
      </c>
      <c r="E915">
        <v>73</v>
      </c>
      <c r="F915" t="s">
        <v>48</v>
      </c>
      <c r="G915" s="10">
        <v>7468</v>
      </c>
    </row>
    <row r="916" spans="1:7">
      <c r="A916" s="1" t="s">
        <v>187</v>
      </c>
      <c r="B916" s="1" t="s">
        <v>295</v>
      </c>
      <c r="C916" s="1">
        <v>2021</v>
      </c>
      <c r="D916" t="s">
        <v>160</v>
      </c>
      <c r="E916">
        <v>74</v>
      </c>
      <c r="F916" t="s">
        <v>48</v>
      </c>
      <c r="G916" s="10">
        <v>18855</v>
      </c>
    </row>
    <row r="917" spans="1:7">
      <c r="A917" s="1" t="s">
        <v>187</v>
      </c>
      <c r="B917" s="1" t="s">
        <v>295</v>
      </c>
      <c r="C917" s="1">
        <v>2021</v>
      </c>
      <c r="D917" t="s">
        <v>161</v>
      </c>
      <c r="E917">
        <v>75</v>
      </c>
      <c r="F917" t="s">
        <v>48</v>
      </c>
      <c r="G917" s="10">
        <v>13089</v>
      </c>
    </row>
    <row r="918" spans="1:7">
      <c r="A918" s="1" t="s">
        <v>187</v>
      </c>
      <c r="B918" s="1" t="s">
        <v>295</v>
      </c>
      <c r="C918" s="1">
        <v>2021</v>
      </c>
      <c r="D918" t="s">
        <v>162</v>
      </c>
      <c r="E918">
        <v>76</v>
      </c>
      <c r="F918" t="s">
        <v>48</v>
      </c>
      <c r="G918" s="10">
        <v>3605</v>
      </c>
    </row>
    <row r="919" spans="1:7">
      <c r="A919" s="1" t="s">
        <v>187</v>
      </c>
      <c r="B919" s="1" t="s">
        <v>295</v>
      </c>
      <c r="C919" s="1">
        <v>2021</v>
      </c>
      <c r="D919" t="s">
        <v>163</v>
      </c>
      <c r="E919">
        <v>77</v>
      </c>
      <c r="F919" t="s">
        <v>48</v>
      </c>
      <c r="G919" s="10">
        <v>3272</v>
      </c>
    </row>
    <row r="920" spans="1:7">
      <c r="A920" s="1" t="s">
        <v>187</v>
      </c>
      <c r="B920" s="1" t="s">
        <v>295</v>
      </c>
      <c r="C920" s="1">
        <v>2021</v>
      </c>
      <c r="D920" t="s">
        <v>164</v>
      </c>
      <c r="E920">
        <v>78</v>
      </c>
      <c r="F920" t="s">
        <v>48</v>
      </c>
      <c r="G920" s="10">
        <v>3015</v>
      </c>
    </row>
    <row r="921" spans="1:7">
      <c r="A921" s="1" t="s">
        <v>187</v>
      </c>
      <c r="B921" s="1" t="s">
        <v>295</v>
      </c>
      <c r="C921" s="1">
        <v>2021</v>
      </c>
      <c r="D921" t="s">
        <v>165</v>
      </c>
      <c r="E921">
        <v>79</v>
      </c>
      <c r="F921" t="s">
        <v>48</v>
      </c>
      <c r="G921" s="10">
        <v>11290</v>
      </c>
    </row>
    <row r="922" spans="1:7">
      <c r="A922" s="1" t="s">
        <v>187</v>
      </c>
      <c r="B922" s="1" t="s">
        <v>295</v>
      </c>
      <c r="C922" s="1">
        <v>2021</v>
      </c>
      <c r="D922" t="s">
        <v>166</v>
      </c>
      <c r="E922">
        <v>80</v>
      </c>
      <c r="F922" t="s">
        <v>48</v>
      </c>
      <c r="G922" s="10">
        <v>4793</v>
      </c>
    </row>
    <row r="923" spans="1:7">
      <c r="A923" s="1" t="s">
        <v>187</v>
      </c>
      <c r="B923" s="1" t="s">
        <v>295</v>
      </c>
      <c r="C923" s="1">
        <v>2021</v>
      </c>
      <c r="D923" t="s">
        <v>167</v>
      </c>
      <c r="E923">
        <v>81</v>
      </c>
      <c r="F923" t="s">
        <v>48</v>
      </c>
      <c r="G923" s="10">
        <v>2440</v>
      </c>
    </row>
    <row r="924" spans="1:7">
      <c r="A924" s="1" t="s">
        <v>187</v>
      </c>
      <c r="B924" s="1" t="s">
        <v>295</v>
      </c>
      <c r="C924" s="1">
        <v>2021</v>
      </c>
      <c r="D924" t="s">
        <v>168</v>
      </c>
      <c r="E924">
        <v>82</v>
      </c>
      <c r="F924" t="s">
        <v>48</v>
      </c>
      <c r="G924" s="10">
        <v>8152</v>
      </c>
    </row>
    <row r="925" spans="1:7">
      <c r="A925" s="1" t="s">
        <v>187</v>
      </c>
      <c r="B925" s="1" t="s">
        <v>295</v>
      </c>
      <c r="C925" s="1">
        <v>2021</v>
      </c>
      <c r="D925" t="s">
        <v>169</v>
      </c>
      <c r="E925">
        <v>83</v>
      </c>
      <c r="F925" t="s">
        <v>48</v>
      </c>
      <c r="G925" s="10">
        <v>1037</v>
      </c>
    </row>
    <row r="926" spans="1:7">
      <c r="A926" s="1" t="s">
        <v>187</v>
      </c>
      <c r="B926" s="1" t="s">
        <v>295</v>
      </c>
      <c r="C926" s="1">
        <v>2021</v>
      </c>
      <c r="D926" t="s">
        <v>170</v>
      </c>
      <c r="E926">
        <v>84</v>
      </c>
      <c r="F926" t="s">
        <v>48</v>
      </c>
      <c r="G926" s="10">
        <v>1253</v>
      </c>
    </row>
    <row r="927" spans="1:7">
      <c r="A927" s="1" t="s">
        <v>187</v>
      </c>
      <c r="B927" s="1" t="s">
        <v>295</v>
      </c>
      <c r="C927" s="1">
        <v>2021</v>
      </c>
      <c r="D927" t="s">
        <v>171</v>
      </c>
      <c r="E927">
        <v>85</v>
      </c>
      <c r="F927" t="s">
        <v>48</v>
      </c>
      <c r="G927" s="10">
        <v>2296</v>
      </c>
    </row>
    <row r="928" spans="1:7">
      <c r="A928" s="1" t="s">
        <v>187</v>
      </c>
      <c r="B928" s="1" t="s">
        <v>295</v>
      </c>
      <c r="C928" s="1">
        <v>2021</v>
      </c>
      <c r="D928" t="s">
        <v>172</v>
      </c>
      <c r="E928">
        <v>86</v>
      </c>
      <c r="F928" t="s">
        <v>48</v>
      </c>
      <c r="G928" s="10">
        <v>13272</v>
      </c>
    </row>
    <row r="929" spans="1:7">
      <c r="A929" s="1" t="s">
        <v>187</v>
      </c>
      <c r="B929" s="1" t="s">
        <v>295</v>
      </c>
      <c r="C929" s="1">
        <v>2021</v>
      </c>
      <c r="D929" t="s">
        <v>173</v>
      </c>
      <c r="E929">
        <v>87</v>
      </c>
      <c r="F929" t="s">
        <v>48</v>
      </c>
      <c r="G929" s="10">
        <v>5492</v>
      </c>
    </row>
    <row r="930" spans="1:7">
      <c r="A930" s="1" t="s">
        <v>187</v>
      </c>
      <c r="B930" s="1" t="s">
        <v>295</v>
      </c>
      <c r="C930" s="1">
        <v>2021</v>
      </c>
      <c r="D930" t="s">
        <v>174</v>
      </c>
      <c r="E930">
        <v>88</v>
      </c>
      <c r="F930" t="s">
        <v>48</v>
      </c>
      <c r="G930" s="10">
        <v>4422</v>
      </c>
    </row>
    <row r="931" spans="1:7">
      <c r="A931" s="1" t="s">
        <v>187</v>
      </c>
      <c r="B931" s="1" t="s">
        <v>295</v>
      </c>
      <c r="C931" s="1">
        <v>2021</v>
      </c>
      <c r="D931" t="s">
        <v>175</v>
      </c>
      <c r="E931">
        <v>89</v>
      </c>
      <c r="F931" t="s">
        <v>48</v>
      </c>
      <c r="G931" s="10">
        <v>53041</v>
      </c>
    </row>
    <row r="932" spans="1:7">
      <c r="A932" s="1" t="s">
        <v>187</v>
      </c>
      <c r="B932" s="1" t="s">
        <v>295</v>
      </c>
      <c r="C932" s="1">
        <v>2021</v>
      </c>
      <c r="D932" t="s">
        <v>176</v>
      </c>
      <c r="E932">
        <v>90</v>
      </c>
      <c r="F932" t="s">
        <v>48</v>
      </c>
      <c r="G932" s="10">
        <v>8770</v>
      </c>
    </row>
    <row r="933" spans="1:7">
      <c r="A933" s="1" t="s">
        <v>208</v>
      </c>
      <c r="B933" s="1" t="s">
        <v>296</v>
      </c>
      <c r="C933" s="1">
        <v>2021</v>
      </c>
      <c r="D933" t="s">
        <v>146</v>
      </c>
      <c r="E933">
        <v>60</v>
      </c>
      <c r="F933" t="s">
        <v>50</v>
      </c>
      <c r="G933" s="10">
        <v>1</v>
      </c>
    </row>
    <row r="934" spans="1:7">
      <c r="A934" s="1" t="s">
        <v>208</v>
      </c>
      <c r="B934" s="1" t="s">
        <v>296</v>
      </c>
      <c r="C934" s="1">
        <v>2021</v>
      </c>
      <c r="D934" t="s">
        <v>147</v>
      </c>
      <c r="E934">
        <v>61</v>
      </c>
      <c r="F934" t="s">
        <v>50</v>
      </c>
      <c r="G934" s="10">
        <f>SUM(G935:G941)</f>
        <v>1283</v>
      </c>
    </row>
    <row r="935" spans="1:7">
      <c r="A935" s="1" t="s">
        <v>208</v>
      </c>
      <c r="B935" s="1" t="s">
        <v>296</v>
      </c>
      <c r="C935" s="1">
        <v>2021</v>
      </c>
      <c r="D935" t="s">
        <v>148</v>
      </c>
      <c r="E935">
        <v>62</v>
      </c>
      <c r="F935" t="s">
        <v>50</v>
      </c>
      <c r="G935" s="10">
        <v>1193</v>
      </c>
    </row>
    <row r="936" spans="1:7">
      <c r="A936" s="1" t="s">
        <v>208</v>
      </c>
      <c r="B936" s="1" t="s">
        <v>296</v>
      </c>
      <c r="C936" s="1">
        <v>2021</v>
      </c>
      <c r="D936" t="s">
        <v>149</v>
      </c>
      <c r="E936">
        <v>63</v>
      </c>
      <c r="F936" t="s">
        <v>50</v>
      </c>
      <c r="G936" s="10">
        <v>0</v>
      </c>
    </row>
    <row r="937" spans="1:7">
      <c r="A937" s="1" t="s">
        <v>208</v>
      </c>
      <c r="B937" s="1" t="s">
        <v>296</v>
      </c>
      <c r="C937" s="1">
        <v>2021</v>
      </c>
      <c r="D937" t="s">
        <v>150</v>
      </c>
      <c r="E937">
        <v>64</v>
      </c>
      <c r="F937" t="s">
        <v>50</v>
      </c>
      <c r="G937" s="10">
        <v>85</v>
      </c>
    </row>
    <row r="938" spans="1:7">
      <c r="A938" s="1" t="s">
        <v>208</v>
      </c>
      <c r="B938" s="1" t="s">
        <v>296</v>
      </c>
      <c r="C938" s="1">
        <v>2021</v>
      </c>
      <c r="D938" t="s">
        <v>151</v>
      </c>
      <c r="E938">
        <v>65</v>
      </c>
      <c r="F938" t="s">
        <v>50</v>
      </c>
      <c r="G938" s="10">
        <v>5</v>
      </c>
    </row>
    <row r="939" spans="1:7">
      <c r="A939" s="1" t="s">
        <v>208</v>
      </c>
      <c r="B939" s="1" t="s">
        <v>296</v>
      </c>
      <c r="C939" s="1">
        <v>2021</v>
      </c>
      <c r="D939" t="s">
        <v>152</v>
      </c>
      <c r="E939">
        <v>66</v>
      </c>
      <c r="F939" t="s">
        <v>48</v>
      </c>
      <c r="G939" s="10">
        <v>0</v>
      </c>
    </row>
    <row r="940" spans="1:7">
      <c r="A940" s="1" t="s">
        <v>208</v>
      </c>
      <c r="B940" s="1" t="s">
        <v>296</v>
      </c>
      <c r="C940" s="1">
        <v>2021</v>
      </c>
      <c r="D940" t="s">
        <v>153</v>
      </c>
      <c r="E940">
        <v>67</v>
      </c>
      <c r="F940" t="s">
        <v>48</v>
      </c>
      <c r="G940" s="10">
        <v>0</v>
      </c>
    </row>
    <row r="941" spans="1:7">
      <c r="A941" s="1" t="s">
        <v>208</v>
      </c>
      <c r="B941" s="1" t="s">
        <v>296</v>
      </c>
      <c r="C941" s="1">
        <v>2021</v>
      </c>
      <c r="D941" t="s">
        <v>154</v>
      </c>
      <c r="E941">
        <v>68</v>
      </c>
      <c r="F941" t="s">
        <v>48</v>
      </c>
      <c r="G941" s="10">
        <v>0</v>
      </c>
    </row>
    <row r="942" spans="1:7">
      <c r="A942" s="1" t="s">
        <v>208</v>
      </c>
      <c r="B942" s="1" t="s">
        <v>296</v>
      </c>
      <c r="C942" s="1">
        <v>2021</v>
      </c>
      <c r="D942" t="s">
        <v>155</v>
      </c>
      <c r="E942">
        <v>69</v>
      </c>
      <c r="F942" t="s">
        <v>48</v>
      </c>
      <c r="G942" s="10">
        <f>SUM(G943:G946)</f>
        <v>952888</v>
      </c>
    </row>
    <row r="943" spans="1:7">
      <c r="A943" s="1" t="s">
        <v>208</v>
      </c>
      <c r="B943" s="1" t="s">
        <v>296</v>
      </c>
      <c r="C943" s="1">
        <v>2021</v>
      </c>
      <c r="D943" t="s">
        <v>156</v>
      </c>
      <c r="E943">
        <v>70</v>
      </c>
      <c r="F943" t="s">
        <v>48</v>
      </c>
      <c r="G943" s="10">
        <v>359124</v>
      </c>
    </row>
    <row r="944" spans="1:7">
      <c r="A944" s="1" t="s">
        <v>208</v>
      </c>
      <c r="B944" s="1" t="s">
        <v>296</v>
      </c>
      <c r="C944" s="1">
        <v>2021</v>
      </c>
      <c r="D944" t="s">
        <v>157</v>
      </c>
      <c r="E944">
        <v>71</v>
      </c>
      <c r="F944" t="s">
        <v>48</v>
      </c>
      <c r="G944" s="10">
        <v>570371</v>
      </c>
    </row>
    <row r="945" spans="1:7">
      <c r="A945" s="1" t="s">
        <v>208</v>
      </c>
      <c r="B945" s="1" t="s">
        <v>296</v>
      </c>
      <c r="C945" s="1">
        <v>2021</v>
      </c>
      <c r="D945" t="s">
        <v>158</v>
      </c>
      <c r="E945">
        <v>72</v>
      </c>
      <c r="F945" t="s">
        <v>48</v>
      </c>
      <c r="G945" s="10">
        <v>19695</v>
      </c>
    </row>
    <row r="946" spans="1:7">
      <c r="A946" s="1" t="s">
        <v>208</v>
      </c>
      <c r="B946" s="1" t="s">
        <v>296</v>
      </c>
      <c r="C946" s="1">
        <v>2021</v>
      </c>
      <c r="D946" t="s">
        <v>159</v>
      </c>
      <c r="E946">
        <v>73</v>
      </c>
      <c r="F946" t="s">
        <v>48</v>
      </c>
      <c r="G946" s="10">
        <v>3698</v>
      </c>
    </row>
    <row r="947" spans="1:7">
      <c r="A947" s="1" t="s">
        <v>208</v>
      </c>
      <c r="B947" s="1" t="s">
        <v>296</v>
      </c>
      <c r="C947" s="1">
        <v>2021</v>
      </c>
      <c r="D947" t="s">
        <v>160</v>
      </c>
      <c r="E947">
        <v>74</v>
      </c>
      <c r="F947" t="s">
        <v>48</v>
      </c>
      <c r="G947" s="10">
        <v>747978</v>
      </c>
    </row>
    <row r="948" spans="1:7">
      <c r="A948" s="1" t="s">
        <v>208</v>
      </c>
      <c r="B948" s="1" t="s">
        <v>296</v>
      </c>
      <c r="C948" s="1">
        <v>2021</v>
      </c>
      <c r="D948" t="s">
        <v>161</v>
      </c>
      <c r="E948">
        <v>75</v>
      </c>
      <c r="F948" t="s">
        <v>48</v>
      </c>
      <c r="G948" s="10">
        <v>49105</v>
      </c>
    </row>
    <row r="949" spans="1:7">
      <c r="A949" s="1" t="s">
        <v>208</v>
      </c>
      <c r="B949" s="1" t="s">
        <v>296</v>
      </c>
      <c r="C949" s="1">
        <v>2021</v>
      </c>
      <c r="D949" t="s">
        <v>162</v>
      </c>
      <c r="E949">
        <v>76</v>
      </c>
      <c r="F949" t="s">
        <v>48</v>
      </c>
      <c r="G949" s="10">
        <v>26933</v>
      </c>
    </row>
    <row r="950" spans="1:7">
      <c r="A950" s="1" t="s">
        <v>208</v>
      </c>
      <c r="B950" s="1" t="s">
        <v>296</v>
      </c>
      <c r="C950" s="1">
        <v>2021</v>
      </c>
      <c r="D950" t="s">
        <v>163</v>
      </c>
      <c r="E950">
        <v>77</v>
      </c>
      <c r="F950" t="s">
        <v>48</v>
      </c>
      <c r="G950" s="10">
        <v>25603</v>
      </c>
    </row>
    <row r="951" spans="1:7">
      <c r="A951" s="1" t="s">
        <v>208</v>
      </c>
      <c r="B951" s="1" t="s">
        <v>296</v>
      </c>
      <c r="C951" s="1">
        <v>2021</v>
      </c>
      <c r="D951" t="s">
        <v>164</v>
      </c>
      <c r="E951">
        <v>78</v>
      </c>
      <c r="F951" t="s">
        <v>48</v>
      </c>
      <c r="G951" s="10">
        <v>9864</v>
      </c>
    </row>
    <row r="952" spans="1:7">
      <c r="A952" s="1" t="s">
        <v>208</v>
      </c>
      <c r="B952" s="1" t="s">
        <v>296</v>
      </c>
      <c r="C952" s="1">
        <v>2021</v>
      </c>
      <c r="D952" t="s">
        <v>165</v>
      </c>
      <c r="E952">
        <v>79</v>
      </c>
      <c r="F952" t="s">
        <v>48</v>
      </c>
      <c r="G952" s="10">
        <v>10165</v>
      </c>
    </row>
    <row r="953" spans="1:7">
      <c r="A953" s="1" t="s">
        <v>208</v>
      </c>
      <c r="B953" s="1" t="s">
        <v>296</v>
      </c>
      <c r="C953" s="1">
        <v>2021</v>
      </c>
      <c r="D953" t="s">
        <v>166</v>
      </c>
      <c r="E953">
        <v>80</v>
      </c>
      <c r="F953" t="s">
        <v>48</v>
      </c>
      <c r="G953" s="10">
        <v>63502</v>
      </c>
    </row>
    <row r="954" spans="1:7">
      <c r="A954" s="1" t="s">
        <v>208</v>
      </c>
      <c r="B954" s="1" t="s">
        <v>296</v>
      </c>
      <c r="C954" s="1">
        <v>2021</v>
      </c>
      <c r="D954" t="s">
        <v>167</v>
      </c>
      <c r="E954">
        <v>81</v>
      </c>
      <c r="F954" t="s">
        <v>48</v>
      </c>
      <c r="G954" s="10">
        <v>3394</v>
      </c>
    </row>
    <row r="955" spans="1:7">
      <c r="A955" s="1" t="s">
        <v>208</v>
      </c>
      <c r="B955" s="1" t="s">
        <v>296</v>
      </c>
      <c r="C955" s="1">
        <v>2021</v>
      </c>
      <c r="D955" t="s">
        <v>168</v>
      </c>
      <c r="E955">
        <v>82</v>
      </c>
      <c r="F955" t="s">
        <v>48</v>
      </c>
      <c r="G955" s="10">
        <v>6178</v>
      </c>
    </row>
    <row r="956" spans="1:7">
      <c r="A956" s="1" t="s">
        <v>208</v>
      </c>
      <c r="B956" s="1" t="s">
        <v>296</v>
      </c>
      <c r="C956" s="1">
        <v>2021</v>
      </c>
      <c r="D956" t="s">
        <v>169</v>
      </c>
      <c r="E956">
        <v>83</v>
      </c>
      <c r="F956" t="s">
        <v>48</v>
      </c>
      <c r="G956" s="10">
        <v>704</v>
      </c>
    </row>
    <row r="957" spans="1:7">
      <c r="A957" s="1" t="s">
        <v>208</v>
      </c>
      <c r="B957" s="1" t="s">
        <v>296</v>
      </c>
      <c r="C957" s="1">
        <v>2021</v>
      </c>
      <c r="D957" t="s">
        <v>170</v>
      </c>
      <c r="E957">
        <v>84</v>
      </c>
      <c r="F957" t="s">
        <v>48</v>
      </c>
      <c r="G957" s="10">
        <v>1578</v>
      </c>
    </row>
    <row r="958" spans="1:7">
      <c r="A958" s="1" t="s">
        <v>208</v>
      </c>
      <c r="B958" s="1" t="s">
        <v>296</v>
      </c>
      <c r="C958" s="1">
        <v>2021</v>
      </c>
      <c r="D958" t="s">
        <v>171</v>
      </c>
      <c r="E958">
        <v>85</v>
      </c>
      <c r="F958" t="s">
        <v>48</v>
      </c>
      <c r="G958" s="10">
        <v>499</v>
      </c>
    </row>
    <row r="959" spans="1:7">
      <c r="A959" s="1" t="s">
        <v>208</v>
      </c>
      <c r="B959" s="1" t="s">
        <v>296</v>
      </c>
      <c r="C959" s="1">
        <v>2021</v>
      </c>
      <c r="D959" t="s">
        <v>172</v>
      </c>
      <c r="E959">
        <v>86</v>
      </c>
      <c r="F959" t="s">
        <v>48</v>
      </c>
      <c r="G959" s="10">
        <v>5529</v>
      </c>
    </row>
    <row r="960" spans="1:7">
      <c r="A960" s="1" t="s">
        <v>208</v>
      </c>
      <c r="B960" s="1" t="s">
        <v>296</v>
      </c>
      <c r="C960" s="1">
        <v>2021</v>
      </c>
      <c r="D960" t="s">
        <v>173</v>
      </c>
      <c r="E960">
        <v>87</v>
      </c>
      <c r="F960" t="s">
        <v>48</v>
      </c>
      <c r="G960" s="10">
        <v>450</v>
      </c>
    </row>
    <row r="961" spans="1:7">
      <c r="A961" s="1" t="s">
        <v>208</v>
      </c>
      <c r="B961" s="1" t="s">
        <v>296</v>
      </c>
      <c r="C961" s="1">
        <v>2021</v>
      </c>
      <c r="D961" t="s">
        <v>174</v>
      </c>
      <c r="E961">
        <v>88</v>
      </c>
      <c r="F961" t="s">
        <v>48</v>
      </c>
      <c r="G961" s="10">
        <v>164</v>
      </c>
    </row>
    <row r="962" spans="1:7">
      <c r="A962" s="1" t="s">
        <v>208</v>
      </c>
      <c r="B962" s="1" t="s">
        <v>296</v>
      </c>
      <c r="C962" s="1">
        <v>2021</v>
      </c>
      <c r="D962" t="s">
        <v>175</v>
      </c>
      <c r="E962">
        <v>89</v>
      </c>
      <c r="F962" t="s">
        <v>48</v>
      </c>
      <c r="G962" s="10">
        <v>190</v>
      </c>
    </row>
    <row r="963" spans="1:7">
      <c r="A963" s="1" t="s">
        <v>208</v>
      </c>
      <c r="B963" s="1" t="s">
        <v>296</v>
      </c>
      <c r="C963" s="1">
        <v>2021</v>
      </c>
      <c r="D963" t="s">
        <v>176</v>
      </c>
      <c r="E963">
        <v>90</v>
      </c>
      <c r="F963" t="s">
        <v>48</v>
      </c>
      <c r="G963" s="10">
        <v>1052</v>
      </c>
    </row>
    <row r="964" spans="1:7">
      <c r="A964" s="1" t="s">
        <v>225</v>
      </c>
      <c r="B964" s="1" t="s">
        <v>290</v>
      </c>
      <c r="C964" s="1">
        <v>2021</v>
      </c>
      <c r="D964" t="s">
        <v>146</v>
      </c>
      <c r="E964">
        <v>60</v>
      </c>
      <c r="F964" t="s">
        <v>50</v>
      </c>
      <c r="G964" s="10">
        <v>2</v>
      </c>
    </row>
    <row r="965" spans="1:7">
      <c r="A965" s="1" t="s">
        <v>225</v>
      </c>
      <c r="B965" s="1" t="s">
        <v>290</v>
      </c>
      <c r="C965" s="1">
        <v>2021</v>
      </c>
      <c r="D965" t="s">
        <v>147</v>
      </c>
      <c r="E965">
        <v>61</v>
      </c>
      <c r="F965" t="s">
        <v>50</v>
      </c>
      <c r="G965" s="10">
        <f>SUM(G966:G972)</f>
        <v>1245</v>
      </c>
    </row>
    <row r="966" spans="1:7">
      <c r="A966" s="1" t="s">
        <v>225</v>
      </c>
      <c r="B966" s="1" t="s">
        <v>290</v>
      </c>
      <c r="C966" s="1">
        <v>2021</v>
      </c>
      <c r="D966" t="s">
        <v>148</v>
      </c>
      <c r="E966">
        <v>62</v>
      </c>
      <c r="F966" t="s">
        <v>50</v>
      </c>
      <c r="G966" s="10">
        <v>688</v>
      </c>
    </row>
    <row r="967" spans="1:7">
      <c r="A967" s="1" t="s">
        <v>225</v>
      </c>
      <c r="B967" s="1" t="s">
        <v>290</v>
      </c>
      <c r="C967" s="1">
        <v>2021</v>
      </c>
      <c r="D967" t="s">
        <v>149</v>
      </c>
      <c r="E967">
        <v>63</v>
      </c>
      <c r="F967" t="s">
        <v>50</v>
      </c>
      <c r="G967" s="10">
        <v>46</v>
      </c>
    </row>
    <row r="968" spans="1:7">
      <c r="A968" s="1" t="s">
        <v>225</v>
      </c>
      <c r="B968" s="1" t="s">
        <v>290</v>
      </c>
      <c r="C968" s="1">
        <v>2021</v>
      </c>
      <c r="D968" t="s">
        <v>150</v>
      </c>
      <c r="E968">
        <v>64</v>
      </c>
      <c r="F968" t="s">
        <v>50</v>
      </c>
      <c r="G968" s="10">
        <v>173</v>
      </c>
    </row>
    <row r="969" spans="1:7">
      <c r="A969" s="1" t="s">
        <v>225</v>
      </c>
      <c r="B969" s="1" t="s">
        <v>290</v>
      </c>
      <c r="C969" s="1">
        <v>2021</v>
      </c>
      <c r="D969" t="s">
        <v>151</v>
      </c>
      <c r="E969">
        <v>65</v>
      </c>
      <c r="F969" t="s">
        <v>50</v>
      </c>
      <c r="G969" s="10">
        <v>272</v>
      </c>
    </row>
    <row r="970" spans="1:7">
      <c r="A970" s="1" t="s">
        <v>225</v>
      </c>
      <c r="B970" s="1" t="s">
        <v>290</v>
      </c>
      <c r="C970" s="1">
        <v>2021</v>
      </c>
      <c r="D970" t="s">
        <v>152</v>
      </c>
      <c r="E970">
        <v>66</v>
      </c>
      <c r="F970" t="s">
        <v>48</v>
      </c>
      <c r="G970" s="10">
        <v>47</v>
      </c>
    </row>
    <row r="971" spans="1:7">
      <c r="A971" s="1" t="s">
        <v>225</v>
      </c>
      <c r="B971" s="1" t="s">
        <v>290</v>
      </c>
      <c r="C971" s="1">
        <v>2021</v>
      </c>
      <c r="D971" t="s">
        <v>153</v>
      </c>
      <c r="E971">
        <v>67</v>
      </c>
      <c r="F971" t="s">
        <v>48</v>
      </c>
      <c r="G971" s="10">
        <v>13</v>
      </c>
    </row>
    <row r="972" spans="1:7">
      <c r="A972" s="1" t="s">
        <v>225</v>
      </c>
      <c r="B972" s="1" t="s">
        <v>290</v>
      </c>
      <c r="C972" s="1">
        <v>2021</v>
      </c>
      <c r="D972" t="s">
        <v>154</v>
      </c>
      <c r="E972">
        <v>68</v>
      </c>
      <c r="F972" t="s">
        <v>48</v>
      </c>
      <c r="G972" s="10">
        <v>6</v>
      </c>
    </row>
    <row r="973" spans="1:7">
      <c r="A973" s="1" t="s">
        <v>225</v>
      </c>
      <c r="B973" s="1" t="s">
        <v>290</v>
      </c>
      <c r="C973" s="1">
        <v>2021</v>
      </c>
      <c r="D973" t="s">
        <v>155</v>
      </c>
      <c r="E973">
        <v>69</v>
      </c>
      <c r="F973" t="s">
        <v>48</v>
      </c>
      <c r="G973" s="10">
        <f>SUM(G974:G977)</f>
        <v>181502</v>
      </c>
    </row>
    <row r="974" spans="1:7">
      <c r="A974" s="1" t="s">
        <v>225</v>
      </c>
      <c r="B974" s="1" t="s">
        <v>290</v>
      </c>
      <c r="C974" s="1">
        <v>2021</v>
      </c>
      <c r="D974" t="s">
        <v>156</v>
      </c>
      <c r="E974">
        <v>70</v>
      </c>
      <c r="F974" t="s">
        <v>48</v>
      </c>
      <c r="G974" s="10">
        <v>21791</v>
      </c>
    </row>
    <row r="975" spans="1:7">
      <c r="A975" s="1" t="s">
        <v>225</v>
      </c>
      <c r="B975" s="1" t="s">
        <v>290</v>
      </c>
      <c r="C975" s="1">
        <v>2021</v>
      </c>
      <c r="D975" t="s">
        <v>157</v>
      </c>
      <c r="E975">
        <v>71</v>
      </c>
      <c r="F975" t="s">
        <v>48</v>
      </c>
      <c r="G975" s="10">
        <v>104469</v>
      </c>
    </row>
    <row r="976" spans="1:7">
      <c r="A976" s="1" t="s">
        <v>225</v>
      </c>
      <c r="B976" s="1" t="s">
        <v>290</v>
      </c>
      <c r="C976" s="1">
        <v>2021</v>
      </c>
      <c r="D976" t="s">
        <v>158</v>
      </c>
      <c r="E976">
        <v>72</v>
      </c>
      <c r="F976" t="s">
        <v>48</v>
      </c>
      <c r="G976" s="10">
        <v>47093</v>
      </c>
    </row>
    <row r="977" spans="1:7">
      <c r="A977" s="1" t="s">
        <v>225</v>
      </c>
      <c r="B977" s="1" t="s">
        <v>290</v>
      </c>
      <c r="C977" s="1">
        <v>2021</v>
      </c>
      <c r="D977" t="s">
        <v>159</v>
      </c>
      <c r="E977">
        <v>73</v>
      </c>
      <c r="F977" t="s">
        <v>48</v>
      </c>
      <c r="G977" s="10">
        <v>8149</v>
      </c>
    </row>
    <row r="978" spans="1:7">
      <c r="A978" s="1" t="s">
        <v>225</v>
      </c>
      <c r="B978" s="1" t="s">
        <v>290</v>
      </c>
      <c r="C978" s="1">
        <v>2021</v>
      </c>
      <c r="D978" t="s">
        <v>160</v>
      </c>
      <c r="E978">
        <v>74</v>
      </c>
      <c r="F978" t="s">
        <v>48</v>
      </c>
      <c r="G978" s="10">
        <v>54942</v>
      </c>
    </row>
    <row r="979" spans="1:7">
      <c r="A979" s="1" t="s">
        <v>225</v>
      </c>
      <c r="B979" s="1" t="s">
        <v>290</v>
      </c>
      <c r="C979" s="1">
        <v>2021</v>
      </c>
      <c r="D979" t="s">
        <v>161</v>
      </c>
      <c r="E979">
        <v>75</v>
      </c>
      <c r="F979" t="s">
        <v>48</v>
      </c>
      <c r="G979" s="10">
        <v>25103</v>
      </c>
    </row>
    <row r="980" spans="1:7">
      <c r="A980" s="1" t="s">
        <v>225</v>
      </c>
      <c r="B980" s="1" t="s">
        <v>290</v>
      </c>
      <c r="C980" s="1">
        <v>2021</v>
      </c>
      <c r="D980" t="s">
        <v>162</v>
      </c>
      <c r="E980">
        <v>76</v>
      </c>
      <c r="F980" t="s">
        <v>48</v>
      </c>
      <c r="G980" s="10">
        <v>64269</v>
      </c>
    </row>
    <row r="981" spans="1:7">
      <c r="A981" s="1" t="s">
        <v>225</v>
      </c>
      <c r="B981" s="1" t="s">
        <v>290</v>
      </c>
      <c r="C981" s="1">
        <v>2021</v>
      </c>
      <c r="D981" t="s">
        <v>163</v>
      </c>
      <c r="E981">
        <v>77</v>
      </c>
      <c r="F981" t="s">
        <v>48</v>
      </c>
      <c r="G981" s="10">
        <v>22758</v>
      </c>
    </row>
    <row r="982" spans="1:7">
      <c r="A982" s="1" t="s">
        <v>225</v>
      </c>
      <c r="B982" s="1" t="s">
        <v>290</v>
      </c>
      <c r="C982" s="1">
        <v>2021</v>
      </c>
      <c r="D982" t="s">
        <v>164</v>
      </c>
      <c r="E982">
        <v>78</v>
      </c>
      <c r="F982" t="s">
        <v>48</v>
      </c>
      <c r="G982" s="10">
        <v>15845</v>
      </c>
    </row>
    <row r="983" spans="1:7">
      <c r="A983" s="1" t="s">
        <v>225</v>
      </c>
      <c r="B983" s="1" t="s">
        <v>290</v>
      </c>
      <c r="C983" s="1">
        <v>2021</v>
      </c>
      <c r="D983" t="s">
        <v>165</v>
      </c>
      <c r="E983">
        <v>79</v>
      </c>
      <c r="F983" t="s">
        <v>48</v>
      </c>
      <c r="G983" s="10">
        <v>11089</v>
      </c>
    </row>
    <row r="984" spans="1:7">
      <c r="A984" s="1" t="s">
        <v>225</v>
      </c>
      <c r="B984" s="1" t="s">
        <v>290</v>
      </c>
      <c r="C984" s="1">
        <v>2021</v>
      </c>
      <c r="D984" t="s">
        <v>166</v>
      </c>
      <c r="E984">
        <v>80</v>
      </c>
      <c r="F984" t="s">
        <v>48</v>
      </c>
      <c r="G984" s="10">
        <v>10766</v>
      </c>
    </row>
    <row r="985" spans="1:7">
      <c r="A985" s="1" t="s">
        <v>225</v>
      </c>
      <c r="B985" s="1" t="s">
        <v>290</v>
      </c>
      <c r="C985" s="1">
        <v>2021</v>
      </c>
      <c r="D985" t="s">
        <v>167</v>
      </c>
      <c r="E985">
        <v>81</v>
      </c>
      <c r="F985" t="s">
        <v>48</v>
      </c>
      <c r="G985" s="10">
        <v>3105</v>
      </c>
    </row>
    <row r="986" spans="1:7">
      <c r="A986" s="1" t="s">
        <v>225</v>
      </c>
      <c r="B986" s="1" t="s">
        <v>290</v>
      </c>
      <c r="C986" s="1">
        <v>2021</v>
      </c>
      <c r="D986" t="s">
        <v>168</v>
      </c>
      <c r="E986">
        <v>82</v>
      </c>
      <c r="F986" t="s">
        <v>48</v>
      </c>
      <c r="G986" s="10">
        <v>5216</v>
      </c>
    </row>
    <row r="987" spans="1:7">
      <c r="A987" s="1" t="s">
        <v>225</v>
      </c>
      <c r="B987" s="1" t="s">
        <v>290</v>
      </c>
      <c r="C987" s="1">
        <v>2021</v>
      </c>
      <c r="D987" t="s">
        <v>169</v>
      </c>
      <c r="E987">
        <v>83</v>
      </c>
      <c r="F987" t="s">
        <v>48</v>
      </c>
      <c r="G987" s="10">
        <v>1365</v>
      </c>
    </row>
    <row r="988" spans="1:7">
      <c r="A988" s="1" t="s">
        <v>225</v>
      </c>
      <c r="B988" s="1" t="s">
        <v>290</v>
      </c>
      <c r="C988" s="1">
        <v>2021</v>
      </c>
      <c r="D988" t="s">
        <v>170</v>
      </c>
      <c r="E988">
        <v>84</v>
      </c>
      <c r="F988" t="s">
        <v>48</v>
      </c>
      <c r="G988" s="10">
        <v>1484</v>
      </c>
    </row>
    <row r="989" spans="1:7">
      <c r="A989" s="1" t="s">
        <v>225</v>
      </c>
      <c r="B989" s="1" t="s">
        <v>290</v>
      </c>
      <c r="C989" s="1">
        <v>2021</v>
      </c>
      <c r="D989" t="s">
        <v>171</v>
      </c>
      <c r="E989">
        <v>85</v>
      </c>
      <c r="F989" t="s">
        <v>48</v>
      </c>
      <c r="G989" s="10">
        <v>2188</v>
      </c>
    </row>
    <row r="990" spans="1:7">
      <c r="A990" s="1" t="s">
        <v>225</v>
      </c>
      <c r="B990" s="1" t="s">
        <v>290</v>
      </c>
      <c r="C990" s="1">
        <v>2021</v>
      </c>
      <c r="D990" t="s">
        <v>172</v>
      </c>
      <c r="E990">
        <v>86</v>
      </c>
      <c r="F990" t="s">
        <v>48</v>
      </c>
      <c r="G990" s="10">
        <v>6118</v>
      </c>
    </row>
    <row r="991" spans="1:7">
      <c r="A991" s="1" t="s">
        <v>225</v>
      </c>
      <c r="B991" s="1" t="s">
        <v>290</v>
      </c>
      <c r="C991" s="1">
        <v>2021</v>
      </c>
      <c r="D991" t="s">
        <v>173</v>
      </c>
      <c r="E991">
        <v>87</v>
      </c>
      <c r="F991" t="s">
        <v>48</v>
      </c>
      <c r="G991" s="10">
        <v>2507</v>
      </c>
    </row>
    <row r="992" spans="1:7">
      <c r="A992" s="1" t="s">
        <v>225</v>
      </c>
      <c r="B992" s="1" t="s">
        <v>290</v>
      </c>
      <c r="C992" s="1">
        <v>2021</v>
      </c>
      <c r="D992" t="s">
        <v>174</v>
      </c>
      <c r="E992">
        <v>88</v>
      </c>
      <c r="F992" t="s">
        <v>48</v>
      </c>
      <c r="G992" s="10">
        <v>8473</v>
      </c>
    </row>
    <row r="993" spans="1:7">
      <c r="A993" s="1" t="s">
        <v>225</v>
      </c>
      <c r="B993" s="1" t="s">
        <v>290</v>
      </c>
      <c r="C993" s="1">
        <v>2021</v>
      </c>
      <c r="D993" t="s">
        <v>175</v>
      </c>
      <c r="E993">
        <v>89</v>
      </c>
      <c r="F993" t="s">
        <v>48</v>
      </c>
      <c r="G993" s="10">
        <v>1303</v>
      </c>
    </row>
    <row r="994" spans="1:7">
      <c r="A994" s="1" t="s">
        <v>225</v>
      </c>
      <c r="B994" s="1" t="s">
        <v>290</v>
      </c>
      <c r="C994" s="1">
        <v>2021</v>
      </c>
      <c r="D994" t="s">
        <v>176</v>
      </c>
      <c r="E994">
        <v>90</v>
      </c>
      <c r="F994" t="s">
        <v>48</v>
      </c>
      <c r="G994" s="10">
        <v>1503</v>
      </c>
    </row>
    <row r="995" spans="1:7">
      <c r="A995" s="1" t="s">
        <v>299</v>
      </c>
      <c r="B995" s="1" t="s">
        <v>296</v>
      </c>
      <c r="C995" s="1">
        <v>2021</v>
      </c>
      <c r="D995" t="s">
        <v>146</v>
      </c>
      <c r="E995">
        <v>60</v>
      </c>
      <c r="F995" t="s">
        <v>50</v>
      </c>
      <c r="G995" s="10">
        <v>2</v>
      </c>
    </row>
    <row r="996" spans="1:7">
      <c r="A996" s="1" t="s">
        <v>299</v>
      </c>
      <c r="B996" s="1" t="s">
        <v>296</v>
      </c>
      <c r="C996" s="1">
        <v>2021</v>
      </c>
      <c r="D996" t="s">
        <v>147</v>
      </c>
      <c r="E996">
        <v>61</v>
      </c>
      <c r="F996" t="s">
        <v>50</v>
      </c>
      <c r="G996" s="10">
        <f>SUM(G997:G1003)</f>
        <v>343</v>
      </c>
    </row>
    <row r="997" spans="1:7">
      <c r="A997" s="1" t="s">
        <v>299</v>
      </c>
      <c r="B997" s="1" t="s">
        <v>296</v>
      </c>
      <c r="C997" s="1">
        <v>2021</v>
      </c>
      <c r="D997" t="s">
        <v>148</v>
      </c>
      <c r="E997">
        <v>62</v>
      </c>
      <c r="F997" t="s">
        <v>50</v>
      </c>
      <c r="G997" s="10">
        <v>126</v>
      </c>
    </row>
    <row r="998" spans="1:7">
      <c r="A998" s="1" t="s">
        <v>299</v>
      </c>
      <c r="B998" s="1" t="s">
        <v>296</v>
      </c>
      <c r="C998" s="1">
        <v>2021</v>
      </c>
      <c r="D998" t="s">
        <v>149</v>
      </c>
      <c r="E998">
        <v>63</v>
      </c>
      <c r="F998" t="s">
        <v>50</v>
      </c>
      <c r="G998" s="10">
        <v>7</v>
      </c>
    </row>
    <row r="999" spans="1:7">
      <c r="A999" s="1" t="s">
        <v>299</v>
      </c>
      <c r="B999" s="1" t="s">
        <v>296</v>
      </c>
      <c r="C999" s="1">
        <v>2021</v>
      </c>
      <c r="D999" t="s">
        <v>150</v>
      </c>
      <c r="E999">
        <v>64</v>
      </c>
      <c r="F999" t="s">
        <v>50</v>
      </c>
      <c r="G999" s="10">
        <v>49</v>
      </c>
    </row>
    <row r="1000" spans="1:7">
      <c r="A1000" s="1" t="s">
        <v>299</v>
      </c>
      <c r="B1000" s="1" t="s">
        <v>296</v>
      </c>
      <c r="C1000" s="1">
        <v>2021</v>
      </c>
      <c r="D1000" t="s">
        <v>151</v>
      </c>
      <c r="E1000">
        <v>65</v>
      </c>
      <c r="F1000" t="s">
        <v>50</v>
      </c>
      <c r="G1000" s="10">
        <v>78</v>
      </c>
    </row>
    <row r="1001" spans="1:7">
      <c r="A1001" s="1" t="s">
        <v>299</v>
      </c>
      <c r="B1001" s="1" t="s">
        <v>296</v>
      </c>
      <c r="C1001" s="1">
        <v>2021</v>
      </c>
      <c r="D1001" t="s">
        <v>152</v>
      </c>
      <c r="E1001">
        <v>66</v>
      </c>
      <c r="F1001" t="s">
        <v>48</v>
      </c>
      <c r="G1001" s="10">
        <v>77</v>
      </c>
    </row>
    <row r="1002" spans="1:7">
      <c r="A1002" s="1" t="s">
        <v>299</v>
      </c>
      <c r="B1002" s="1" t="s">
        <v>296</v>
      </c>
      <c r="C1002" s="1">
        <v>2021</v>
      </c>
      <c r="D1002" t="s">
        <v>153</v>
      </c>
      <c r="E1002">
        <v>67</v>
      </c>
      <c r="F1002" t="s">
        <v>48</v>
      </c>
      <c r="G1002" s="10">
        <v>4</v>
      </c>
    </row>
    <row r="1003" spans="1:7">
      <c r="A1003" s="1" t="s">
        <v>299</v>
      </c>
      <c r="B1003" s="1" t="s">
        <v>296</v>
      </c>
      <c r="C1003" s="1">
        <v>2021</v>
      </c>
      <c r="D1003" t="s">
        <v>154</v>
      </c>
      <c r="E1003">
        <v>68</v>
      </c>
      <c r="F1003" t="s">
        <v>48</v>
      </c>
      <c r="G1003" s="10">
        <v>2</v>
      </c>
    </row>
    <row r="1004" spans="1:7">
      <c r="A1004" s="1" t="s">
        <v>299</v>
      </c>
      <c r="B1004" s="1" t="s">
        <v>296</v>
      </c>
      <c r="C1004" s="1">
        <v>2021</v>
      </c>
      <c r="D1004" t="s">
        <v>155</v>
      </c>
      <c r="E1004">
        <v>69</v>
      </c>
      <c r="F1004" t="s">
        <v>48</v>
      </c>
      <c r="G1004" s="10">
        <f>SUM(G1005:G1008)</f>
        <v>128042</v>
      </c>
    </row>
    <row r="1005" spans="1:7">
      <c r="A1005" s="1" t="s">
        <v>299</v>
      </c>
      <c r="B1005" s="1" t="s">
        <v>296</v>
      </c>
      <c r="C1005" s="1">
        <v>2021</v>
      </c>
      <c r="D1005" t="s">
        <v>156</v>
      </c>
      <c r="E1005">
        <v>70</v>
      </c>
      <c r="F1005" t="s">
        <v>48</v>
      </c>
      <c r="G1005" s="10">
        <v>15000</v>
      </c>
    </row>
    <row r="1006" spans="1:7">
      <c r="A1006" s="1" t="s">
        <v>299</v>
      </c>
      <c r="B1006" s="1" t="s">
        <v>296</v>
      </c>
      <c r="C1006" s="1">
        <v>2021</v>
      </c>
      <c r="D1006" t="s">
        <v>157</v>
      </c>
      <c r="E1006">
        <v>71</v>
      </c>
      <c r="F1006" t="s">
        <v>48</v>
      </c>
      <c r="G1006" s="10">
        <v>100042</v>
      </c>
    </row>
    <row r="1007" spans="1:7">
      <c r="A1007" s="1" t="s">
        <v>299</v>
      </c>
      <c r="B1007" s="1" t="s">
        <v>296</v>
      </c>
      <c r="C1007" s="1">
        <v>2021</v>
      </c>
      <c r="D1007" t="s">
        <v>158</v>
      </c>
      <c r="E1007">
        <v>72</v>
      </c>
      <c r="F1007" t="s">
        <v>48</v>
      </c>
      <c r="G1007" s="10">
        <v>10000</v>
      </c>
    </row>
    <row r="1008" spans="1:7">
      <c r="A1008" s="1" t="s">
        <v>299</v>
      </c>
      <c r="B1008" s="1" t="s">
        <v>296</v>
      </c>
      <c r="C1008" s="1">
        <v>2021</v>
      </c>
      <c r="D1008" t="s">
        <v>159</v>
      </c>
      <c r="E1008">
        <v>73</v>
      </c>
      <c r="F1008" t="s">
        <v>48</v>
      </c>
      <c r="G1008" s="10">
        <v>3000</v>
      </c>
    </row>
    <row r="1009" spans="1:7">
      <c r="A1009" s="1" t="s">
        <v>299</v>
      </c>
      <c r="B1009" s="1" t="s">
        <v>296</v>
      </c>
      <c r="C1009" s="1">
        <v>2021</v>
      </c>
      <c r="D1009" t="s">
        <v>160</v>
      </c>
      <c r="E1009">
        <v>74</v>
      </c>
      <c r="F1009" t="s">
        <v>48</v>
      </c>
      <c r="G1009" s="10">
        <v>26000</v>
      </c>
    </row>
    <row r="1010" spans="1:7">
      <c r="A1010" s="1" t="s">
        <v>299</v>
      </c>
      <c r="B1010" s="1" t="s">
        <v>296</v>
      </c>
      <c r="C1010" s="1">
        <v>2021</v>
      </c>
      <c r="D1010" t="s">
        <v>161</v>
      </c>
      <c r="E1010">
        <v>75</v>
      </c>
      <c r="F1010" t="s">
        <v>48</v>
      </c>
      <c r="G1010" s="10">
        <v>26179</v>
      </c>
    </row>
    <row r="1011" spans="1:7">
      <c r="A1011" s="1" t="s">
        <v>299</v>
      </c>
      <c r="B1011" s="1" t="s">
        <v>296</v>
      </c>
      <c r="C1011" s="1">
        <v>2021</v>
      </c>
      <c r="D1011" t="s">
        <v>162</v>
      </c>
      <c r="E1011">
        <v>76</v>
      </c>
      <c r="F1011" t="s">
        <v>48</v>
      </c>
      <c r="G1011" s="10">
        <v>7000</v>
      </c>
    </row>
    <row r="1012" spans="1:7">
      <c r="A1012" s="1" t="s">
        <v>299</v>
      </c>
      <c r="B1012" s="1" t="s">
        <v>296</v>
      </c>
      <c r="C1012" s="1">
        <v>2021</v>
      </c>
      <c r="D1012" t="s">
        <v>163</v>
      </c>
      <c r="E1012">
        <v>77</v>
      </c>
      <c r="F1012" t="s">
        <v>48</v>
      </c>
      <c r="G1012" s="10">
        <v>9150</v>
      </c>
    </row>
    <row r="1013" spans="1:7">
      <c r="A1013" s="1" t="s">
        <v>299</v>
      </c>
      <c r="B1013" s="1" t="s">
        <v>296</v>
      </c>
      <c r="C1013" s="1">
        <v>2021</v>
      </c>
      <c r="D1013" t="s">
        <v>164</v>
      </c>
      <c r="E1013">
        <v>78</v>
      </c>
      <c r="F1013" t="s">
        <v>48</v>
      </c>
      <c r="G1013" s="10">
        <v>19500</v>
      </c>
    </row>
    <row r="1014" spans="1:7">
      <c r="A1014" s="1" t="s">
        <v>299</v>
      </c>
      <c r="B1014" s="1" t="s">
        <v>296</v>
      </c>
      <c r="C1014" s="1">
        <v>2021</v>
      </c>
      <c r="D1014" t="s">
        <v>165</v>
      </c>
      <c r="E1014">
        <v>79</v>
      </c>
      <c r="F1014" t="s">
        <v>48</v>
      </c>
      <c r="G1014" s="10">
        <v>8000</v>
      </c>
    </row>
    <row r="1015" spans="1:7">
      <c r="A1015" s="1" t="s">
        <v>299</v>
      </c>
      <c r="B1015" s="1" t="s">
        <v>296</v>
      </c>
      <c r="C1015" s="1">
        <v>2021</v>
      </c>
      <c r="D1015" t="s">
        <v>166</v>
      </c>
      <c r="E1015">
        <v>80</v>
      </c>
      <c r="F1015" t="s">
        <v>48</v>
      </c>
      <c r="G1015" s="10">
        <v>2800</v>
      </c>
    </row>
    <row r="1016" spans="1:7">
      <c r="A1016" s="1" t="s">
        <v>299</v>
      </c>
      <c r="B1016" s="1" t="s">
        <v>296</v>
      </c>
      <c r="C1016" s="1">
        <v>2021</v>
      </c>
      <c r="D1016" t="s">
        <v>167</v>
      </c>
      <c r="E1016">
        <v>81</v>
      </c>
      <c r="F1016" t="s">
        <v>48</v>
      </c>
      <c r="G1016" s="10">
        <v>1000</v>
      </c>
    </row>
    <row r="1017" spans="1:7">
      <c r="A1017" s="1" t="s">
        <v>299</v>
      </c>
      <c r="B1017" s="1" t="s">
        <v>296</v>
      </c>
      <c r="C1017" s="1">
        <v>2021</v>
      </c>
      <c r="D1017" t="s">
        <v>168</v>
      </c>
      <c r="E1017">
        <v>82</v>
      </c>
      <c r="F1017" t="s">
        <v>48</v>
      </c>
      <c r="G1017" s="10">
        <v>5723</v>
      </c>
    </row>
    <row r="1018" spans="1:7">
      <c r="A1018" s="1" t="s">
        <v>299</v>
      </c>
      <c r="B1018" s="1" t="s">
        <v>296</v>
      </c>
      <c r="C1018" s="1">
        <v>2021</v>
      </c>
      <c r="D1018" t="s">
        <v>169</v>
      </c>
      <c r="E1018">
        <v>83</v>
      </c>
      <c r="F1018" t="s">
        <v>48</v>
      </c>
      <c r="G1018" s="10">
        <v>1500</v>
      </c>
    </row>
    <row r="1019" spans="1:7">
      <c r="A1019" s="1" t="s">
        <v>299</v>
      </c>
      <c r="B1019" s="1" t="s">
        <v>296</v>
      </c>
      <c r="C1019" s="1">
        <v>2021</v>
      </c>
      <c r="D1019" t="s">
        <v>170</v>
      </c>
      <c r="E1019">
        <v>84</v>
      </c>
      <c r="F1019" t="s">
        <v>48</v>
      </c>
      <c r="G1019" s="10">
        <v>990</v>
      </c>
    </row>
    <row r="1020" spans="1:7">
      <c r="A1020" s="1" t="s">
        <v>299</v>
      </c>
      <c r="B1020" s="1" t="s">
        <v>296</v>
      </c>
      <c r="C1020" s="1">
        <v>2021</v>
      </c>
      <c r="D1020" t="s">
        <v>171</v>
      </c>
      <c r="E1020">
        <v>85</v>
      </c>
      <c r="F1020" t="s">
        <v>48</v>
      </c>
      <c r="G1020" s="10">
        <v>700</v>
      </c>
    </row>
    <row r="1021" spans="1:7">
      <c r="A1021" s="1" t="s">
        <v>299</v>
      </c>
      <c r="B1021" s="1" t="s">
        <v>296</v>
      </c>
      <c r="C1021" s="1">
        <v>2021</v>
      </c>
      <c r="D1021" t="s">
        <v>172</v>
      </c>
      <c r="E1021">
        <v>86</v>
      </c>
      <c r="F1021" t="s">
        <v>48</v>
      </c>
      <c r="G1021" s="10">
        <v>10000</v>
      </c>
    </row>
    <row r="1022" spans="1:7">
      <c r="A1022" s="1" t="s">
        <v>299</v>
      </c>
      <c r="B1022" s="1" t="s">
        <v>296</v>
      </c>
      <c r="C1022" s="1">
        <v>2021</v>
      </c>
      <c r="D1022" t="s">
        <v>173</v>
      </c>
      <c r="E1022">
        <v>87</v>
      </c>
      <c r="F1022" t="s">
        <v>48</v>
      </c>
      <c r="G1022" s="10">
        <v>1500</v>
      </c>
    </row>
    <row r="1023" spans="1:7">
      <c r="A1023" s="1" t="s">
        <v>299</v>
      </c>
      <c r="B1023" s="1" t="s">
        <v>296</v>
      </c>
      <c r="C1023" s="1">
        <v>2021</v>
      </c>
      <c r="D1023" t="s">
        <v>174</v>
      </c>
      <c r="E1023">
        <v>88</v>
      </c>
      <c r="F1023" t="s">
        <v>48</v>
      </c>
      <c r="G1023" s="10">
        <v>1800</v>
      </c>
    </row>
    <row r="1024" spans="1:7">
      <c r="A1024" s="1" t="s">
        <v>299</v>
      </c>
      <c r="B1024" s="1" t="s">
        <v>296</v>
      </c>
      <c r="C1024" s="1">
        <v>2021</v>
      </c>
      <c r="D1024" t="s">
        <v>175</v>
      </c>
      <c r="E1024">
        <v>89</v>
      </c>
      <c r="F1024" t="s">
        <v>48</v>
      </c>
      <c r="G1024" s="10">
        <v>5200</v>
      </c>
    </row>
    <row r="1025" spans="1:7">
      <c r="A1025" s="1" t="s">
        <v>299</v>
      </c>
      <c r="B1025" s="1" t="s">
        <v>296</v>
      </c>
      <c r="C1025" s="1">
        <v>2021</v>
      </c>
      <c r="D1025" t="s">
        <v>176</v>
      </c>
      <c r="E1025">
        <v>90</v>
      </c>
      <c r="F1025" t="s">
        <v>48</v>
      </c>
      <c r="G1025" s="10">
        <v>1000</v>
      </c>
    </row>
    <row r="1026" spans="1:7">
      <c r="A1026" s="1" t="s">
        <v>220</v>
      </c>
      <c r="B1026" s="1" t="s">
        <v>294</v>
      </c>
      <c r="C1026" s="1">
        <v>2021</v>
      </c>
      <c r="D1026" t="s">
        <v>146</v>
      </c>
      <c r="E1026">
        <v>60</v>
      </c>
      <c r="F1026" t="s">
        <v>50</v>
      </c>
      <c r="G1026" s="10">
        <v>1</v>
      </c>
    </row>
    <row r="1027" spans="1:7">
      <c r="A1027" s="1" t="s">
        <v>220</v>
      </c>
      <c r="B1027" s="1" t="s">
        <v>294</v>
      </c>
      <c r="C1027" s="1">
        <v>2021</v>
      </c>
      <c r="D1027" t="s">
        <v>147</v>
      </c>
      <c r="E1027">
        <v>61</v>
      </c>
      <c r="F1027" t="s">
        <v>50</v>
      </c>
      <c r="G1027" s="10">
        <f>SUM(G1028:G1034)</f>
        <v>722</v>
      </c>
    </row>
    <row r="1028" spans="1:7">
      <c r="A1028" s="1" t="s">
        <v>220</v>
      </c>
      <c r="B1028" s="1" t="s">
        <v>294</v>
      </c>
      <c r="C1028" s="1">
        <v>2021</v>
      </c>
      <c r="D1028" t="s">
        <v>148</v>
      </c>
      <c r="E1028">
        <v>62</v>
      </c>
      <c r="F1028" t="s">
        <v>50</v>
      </c>
      <c r="G1028" s="10">
        <v>323</v>
      </c>
    </row>
    <row r="1029" spans="1:7">
      <c r="A1029" s="1" t="s">
        <v>220</v>
      </c>
      <c r="B1029" s="1" t="s">
        <v>294</v>
      </c>
      <c r="C1029" s="1">
        <v>2021</v>
      </c>
      <c r="D1029" t="s">
        <v>149</v>
      </c>
      <c r="E1029">
        <v>63</v>
      </c>
      <c r="F1029" t="s">
        <v>50</v>
      </c>
      <c r="G1029" s="10">
        <v>26</v>
      </c>
    </row>
    <row r="1030" spans="1:7">
      <c r="A1030" s="1" t="s">
        <v>220</v>
      </c>
      <c r="B1030" s="1" t="s">
        <v>294</v>
      </c>
      <c r="C1030" s="1">
        <v>2021</v>
      </c>
      <c r="D1030" t="s">
        <v>150</v>
      </c>
      <c r="E1030">
        <v>64</v>
      </c>
      <c r="F1030" t="s">
        <v>50</v>
      </c>
      <c r="G1030" s="10">
        <v>55</v>
      </c>
    </row>
    <row r="1031" spans="1:7">
      <c r="A1031" s="1" t="s">
        <v>220</v>
      </c>
      <c r="B1031" s="1" t="s">
        <v>294</v>
      </c>
      <c r="C1031" s="1">
        <v>2021</v>
      </c>
      <c r="D1031" t="s">
        <v>151</v>
      </c>
      <c r="E1031">
        <v>65</v>
      </c>
      <c r="F1031" t="s">
        <v>50</v>
      </c>
      <c r="G1031" s="10">
        <v>175</v>
      </c>
    </row>
    <row r="1032" spans="1:7">
      <c r="A1032" s="1" t="s">
        <v>220</v>
      </c>
      <c r="B1032" s="1" t="s">
        <v>294</v>
      </c>
      <c r="C1032" s="1">
        <v>2021</v>
      </c>
      <c r="D1032" t="s">
        <v>152</v>
      </c>
      <c r="E1032">
        <v>66</v>
      </c>
      <c r="F1032" t="s">
        <v>48</v>
      </c>
      <c r="G1032" s="10">
        <v>45</v>
      </c>
    </row>
    <row r="1033" spans="1:7">
      <c r="A1033" s="1" t="s">
        <v>220</v>
      </c>
      <c r="B1033" s="1" t="s">
        <v>294</v>
      </c>
      <c r="C1033" s="1">
        <v>2021</v>
      </c>
      <c r="D1033" t="s">
        <v>153</v>
      </c>
      <c r="E1033">
        <v>67</v>
      </c>
      <c r="F1033" t="s">
        <v>48</v>
      </c>
      <c r="G1033" s="10">
        <v>31</v>
      </c>
    </row>
    <row r="1034" spans="1:7">
      <c r="A1034" s="1" t="s">
        <v>220</v>
      </c>
      <c r="B1034" s="1" t="s">
        <v>294</v>
      </c>
      <c r="C1034" s="1">
        <v>2021</v>
      </c>
      <c r="D1034" t="s">
        <v>154</v>
      </c>
      <c r="E1034">
        <v>68</v>
      </c>
      <c r="F1034" t="s">
        <v>48</v>
      </c>
      <c r="G1034" s="10">
        <v>67</v>
      </c>
    </row>
    <row r="1035" spans="1:7">
      <c r="A1035" s="1" t="s">
        <v>220</v>
      </c>
      <c r="B1035" s="1" t="s">
        <v>294</v>
      </c>
      <c r="C1035" s="1">
        <v>2021</v>
      </c>
      <c r="D1035" t="s">
        <v>155</v>
      </c>
      <c r="E1035">
        <v>69</v>
      </c>
      <c r="F1035" t="s">
        <v>48</v>
      </c>
      <c r="G1035" s="10">
        <f>SUM(G1036:G1039)</f>
        <v>29513</v>
      </c>
    </row>
    <row r="1036" spans="1:7">
      <c r="A1036" s="1" t="s">
        <v>220</v>
      </c>
      <c r="B1036" s="1" t="s">
        <v>294</v>
      </c>
      <c r="C1036" s="1">
        <v>2021</v>
      </c>
      <c r="D1036" t="s">
        <v>156</v>
      </c>
      <c r="E1036">
        <v>70</v>
      </c>
      <c r="F1036" t="s">
        <v>48</v>
      </c>
      <c r="G1036" s="10">
        <v>5762</v>
      </c>
    </row>
    <row r="1037" spans="1:7">
      <c r="A1037" s="1" t="s">
        <v>220</v>
      </c>
      <c r="B1037" s="1" t="s">
        <v>294</v>
      </c>
      <c r="C1037" s="1">
        <v>2021</v>
      </c>
      <c r="D1037" t="s">
        <v>157</v>
      </c>
      <c r="E1037">
        <v>71</v>
      </c>
      <c r="F1037" t="s">
        <v>48</v>
      </c>
      <c r="G1037" s="10">
        <v>18727</v>
      </c>
    </row>
    <row r="1038" spans="1:7">
      <c r="A1038" s="1" t="s">
        <v>220</v>
      </c>
      <c r="B1038" s="1" t="s">
        <v>294</v>
      </c>
      <c r="C1038" s="1">
        <v>2021</v>
      </c>
      <c r="D1038" t="s">
        <v>158</v>
      </c>
      <c r="E1038">
        <v>72</v>
      </c>
      <c r="F1038" t="s">
        <v>48</v>
      </c>
      <c r="G1038" s="10">
        <v>4322</v>
      </c>
    </row>
    <row r="1039" spans="1:7">
      <c r="A1039" s="1" t="s">
        <v>220</v>
      </c>
      <c r="B1039" s="1" t="s">
        <v>294</v>
      </c>
      <c r="C1039" s="1">
        <v>2021</v>
      </c>
      <c r="D1039" t="s">
        <v>159</v>
      </c>
      <c r="E1039">
        <v>73</v>
      </c>
      <c r="F1039" t="s">
        <v>48</v>
      </c>
      <c r="G1039" s="10">
        <v>702</v>
      </c>
    </row>
    <row r="1040" spans="1:7">
      <c r="A1040" s="1" t="s">
        <v>220</v>
      </c>
      <c r="B1040" s="1" t="s">
        <v>294</v>
      </c>
      <c r="C1040" s="1">
        <v>2021</v>
      </c>
      <c r="D1040" t="s">
        <v>160</v>
      </c>
      <c r="E1040">
        <v>74</v>
      </c>
      <c r="F1040" t="s">
        <v>48</v>
      </c>
      <c r="G1040" s="10">
        <v>7835</v>
      </c>
    </row>
    <row r="1041" spans="1:7">
      <c r="A1041" s="1" t="s">
        <v>220</v>
      </c>
      <c r="B1041" s="1" t="s">
        <v>294</v>
      </c>
      <c r="C1041" s="1">
        <v>2021</v>
      </c>
      <c r="D1041" t="s">
        <v>161</v>
      </c>
      <c r="E1041">
        <v>75</v>
      </c>
      <c r="F1041" t="s">
        <v>48</v>
      </c>
      <c r="G1041" s="10">
        <v>6523</v>
      </c>
    </row>
    <row r="1042" spans="1:7">
      <c r="A1042" s="1" t="s">
        <v>220</v>
      </c>
      <c r="B1042" s="1" t="s">
        <v>294</v>
      </c>
      <c r="C1042" s="1">
        <v>2021</v>
      </c>
      <c r="D1042" t="s">
        <v>162</v>
      </c>
      <c r="E1042">
        <v>76</v>
      </c>
      <c r="F1042" t="s">
        <v>48</v>
      </c>
      <c r="G1042" s="10">
        <v>3306</v>
      </c>
    </row>
    <row r="1043" spans="1:7">
      <c r="A1043" s="1" t="s">
        <v>220</v>
      </c>
      <c r="B1043" s="1" t="s">
        <v>294</v>
      </c>
      <c r="C1043" s="1">
        <v>2021</v>
      </c>
      <c r="D1043" t="s">
        <v>163</v>
      </c>
      <c r="E1043">
        <v>77</v>
      </c>
      <c r="F1043" t="s">
        <v>48</v>
      </c>
      <c r="G1043" s="10">
        <v>4022</v>
      </c>
    </row>
    <row r="1044" spans="1:7">
      <c r="A1044" s="1" t="s">
        <v>220</v>
      </c>
      <c r="B1044" s="1" t="s">
        <v>294</v>
      </c>
      <c r="C1044" s="1">
        <v>2021</v>
      </c>
      <c r="D1044" t="s">
        <v>164</v>
      </c>
      <c r="E1044">
        <v>78</v>
      </c>
      <c r="F1044" t="s">
        <v>48</v>
      </c>
      <c r="G1044" s="10">
        <v>3021</v>
      </c>
    </row>
    <row r="1045" spans="1:7">
      <c r="A1045" s="1" t="s">
        <v>220</v>
      </c>
      <c r="B1045" s="1" t="s">
        <v>294</v>
      </c>
      <c r="C1045" s="1">
        <v>2021</v>
      </c>
      <c r="D1045" t="s">
        <v>165</v>
      </c>
      <c r="E1045">
        <v>79</v>
      </c>
      <c r="F1045" t="s">
        <v>48</v>
      </c>
      <c r="G1045" s="10">
        <v>2943</v>
      </c>
    </row>
    <row r="1046" spans="1:7">
      <c r="A1046" s="1" t="s">
        <v>220</v>
      </c>
      <c r="B1046" s="1" t="s">
        <v>294</v>
      </c>
      <c r="C1046" s="1">
        <v>2021</v>
      </c>
      <c r="D1046" t="s">
        <v>166</v>
      </c>
      <c r="E1046">
        <v>80</v>
      </c>
      <c r="F1046" t="s">
        <v>48</v>
      </c>
      <c r="G1046" s="10">
        <v>6314</v>
      </c>
    </row>
    <row r="1047" spans="1:7">
      <c r="A1047" s="1" t="s">
        <v>220</v>
      </c>
      <c r="B1047" s="1" t="s">
        <v>294</v>
      </c>
      <c r="C1047" s="1">
        <v>2021</v>
      </c>
      <c r="D1047" t="s">
        <v>167</v>
      </c>
      <c r="E1047">
        <v>81</v>
      </c>
      <c r="F1047" t="s">
        <v>48</v>
      </c>
      <c r="G1047" s="10">
        <v>1234</v>
      </c>
    </row>
    <row r="1048" spans="1:7">
      <c r="A1048" s="1" t="s">
        <v>220</v>
      </c>
      <c r="B1048" s="1" t="s">
        <v>294</v>
      </c>
      <c r="C1048" s="1">
        <v>2021</v>
      </c>
      <c r="D1048" t="s">
        <v>168</v>
      </c>
      <c r="E1048">
        <v>82</v>
      </c>
      <c r="F1048" t="s">
        <v>48</v>
      </c>
      <c r="G1048" s="10">
        <v>532</v>
      </c>
    </row>
    <row r="1049" spans="1:7">
      <c r="A1049" s="1" t="s">
        <v>220</v>
      </c>
      <c r="B1049" s="1" t="s">
        <v>294</v>
      </c>
      <c r="C1049" s="1">
        <v>2021</v>
      </c>
      <c r="D1049" t="s">
        <v>169</v>
      </c>
      <c r="E1049">
        <v>83</v>
      </c>
      <c r="F1049" t="s">
        <v>48</v>
      </c>
      <c r="G1049" s="10">
        <v>330</v>
      </c>
    </row>
    <row r="1050" spans="1:7">
      <c r="A1050" s="1" t="s">
        <v>220</v>
      </c>
      <c r="B1050" s="1" t="s">
        <v>294</v>
      </c>
      <c r="C1050" s="1">
        <v>2021</v>
      </c>
      <c r="D1050" t="s">
        <v>170</v>
      </c>
      <c r="E1050">
        <v>84</v>
      </c>
      <c r="F1050" t="s">
        <v>48</v>
      </c>
      <c r="G1050" s="10">
        <v>120</v>
      </c>
    </row>
    <row r="1051" spans="1:7">
      <c r="A1051" s="1" t="s">
        <v>220</v>
      </c>
      <c r="B1051" s="1" t="s">
        <v>294</v>
      </c>
      <c r="C1051" s="1">
        <v>2021</v>
      </c>
      <c r="D1051" t="s">
        <v>171</v>
      </c>
      <c r="E1051">
        <v>85</v>
      </c>
      <c r="F1051" t="s">
        <v>48</v>
      </c>
      <c r="G1051" s="10">
        <v>121</v>
      </c>
    </row>
    <row r="1052" spans="1:7">
      <c r="A1052" s="1" t="s">
        <v>220</v>
      </c>
      <c r="B1052" s="1" t="s">
        <v>294</v>
      </c>
      <c r="C1052" s="1">
        <v>2021</v>
      </c>
      <c r="D1052" t="s">
        <v>172</v>
      </c>
      <c r="E1052">
        <v>86</v>
      </c>
      <c r="F1052" t="s">
        <v>48</v>
      </c>
      <c r="G1052" s="10">
        <v>2987</v>
      </c>
    </row>
    <row r="1053" spans="1:7">
      <c r="A1053" s="1" t="s">
        <v>220</v>
      </c>
      <c r="B1053" s="1" t="s">
        <v>294</v>
      </c>
      <c r="C1053" s="1">
        <v>2021</v>
      </c>
      <c r="D1053" t="s">
        <v>173</v>
      </c>
      <c r="E1053">
        <v>87</v>
      </c>
      <c r="F1053" t="s">
        <v>48</v>
      </c>
      <c r="G1053" s="10">
        <v>3301</v>
      </c>
    </row>
    <row r="1054" spans="1:7">
      <c r="A1054" s="1" t="s">
        <v>220</v>
      </c>
      <c r="B1054" s="1" t="s">
        <v>294</v>
      </c>
      <c r="C1054" s="1">
        <v>2021</v>
      </c>
      <c r="D1054" t="s">
        <v>174</v>
      </c>
      <c r="E1054">
        <v>88</v>
      </c>
      <c r="F1054" t="s">
        <v>48</v>
      </c>
      <c r="G1054" s="10">
        <v>702</v>
      </c>
    </row>
    <row r="1055" spans="1:7">
      <c r="A1055" s="1" t="s">
        <v>220</v>
      </c>
      <c r="B1055" s="1" t="s">
        <v>294</v>
      </c>
      <c r="C1055" s="1">
        <v>2021</v>
      </c>
      <c r="D1055" t="s">
        <v>175</v>
      </c>
      <c r="E1055">
        <v>89</v>
      </c>
      <c r="F1055" t="s">
        <v>48</v>
      </c>
      <c r="G1055" s="10">
        <v>178</v>
      </c>
    </row>
    <row r="1056" spans="1:7">
      <c r="A1056" s="1" t="s">
        <v>220</v>
      </c>
      <c r="B1056" s="1" t="s">
        <v>294</v>
      </c>
      <c r="C1056" s="1">
        <v>2021</v>
      </c>
      <c r="D1056" t="s">
        <v>176</v>
      </c>
      <c r="E1056">
        <v>90</v>
      </c>
      <c r="F1056" t="s">
        <v>48</v>
      </c>
      <c r="G1056" s="10">
        <v>512</v>
      </c>
    </row>
    <row r="1057" spans="1:7">
      <c r="A1057" s="1" t="s">
        <v>188</v>
      </c>
      <c r="B1057" s="1" t="s">
        <v>295</v>
      </c>
      <c r="C1057" s="1">
        <v>2021</v>
      </c>
      <c r="D1057" t="s">
        <v>146</v>
      </c>
      <c r="E1057">
        <v>60</v>
      </c>
      <c r="F1057" t="s">
        <v>50</v>
      </c>
      <c r="G1057" s="10">
        <v>2</v>
      </c>
    </row>
    <row r="1058" spans="1:7">
      <c r="A1058" s="1" t="s">
        <v>188</v>
      </c>
      <c r="B1058" s="1" t="s">
        <v>295</v>
      </c>
      <c r="C1058" s="1">
        <v>2021</v>
      </c>
      <c r="D1058" t="s">
        <v>147</v>
      </c>
      <c r="E1058">
        <v>61</v>
      </c>
      <c r="F1058" t="s">
        <v>50</v>
      </c>
      <c r="G1058" s="10">
        <f>SUM(G1059:G1065)</f>
        <v>884</v>
      </c>
    </row>
    <row r="1059" spans="1:7">
      <c r="A1059" s="1" t="s">
        <v>188</v>
      </c>
      <c r="B1059" s="1" t="s">
        <v>295</v>
      </c>
      <c r="C1059" s="1">
        <v>2021</v>
      </c>
      <c r="D1059" t="s">
        <v>148</v>
      </c>
      <c r="E1059">
        <v>62</v>
      </c>
      <c r="F1059" t="s">
        <v>50</v>
      </c>
      <c r="G1059" s="10">
        <v>648</v>
      </c>
    </row>
    <row r="1060" spans="1:7">
      <c r="A1060" s="1" t="s">
        <v>188</v>
      </c>
      <c r="B1060" s="1" t="s">
        <v>295</v>
      </c>
      <c r="C1060" s="1">
        <v>2021</v>
      </c>
      <c r="D1060" t="s">
        <v>149</v>
      </c>
      <c r="E1060">
        <v>63</v>
      </c>
      <c r="F1060" t="s">
        <v>50</v>
      </c>
      <c r="G1060" s="10">
        <v>16</v>
      </c>
    </row>
    <row r="1061" spans="1:7">
      <c r="A1061" s="1" t="s">
        <v>188</v>
      </c>
      <c r="B1061" s="1" t="s">
        <v>295</v>
      </c>
      <c r="C1061" s="1">
        <v>2021</v>
      </c>
      <c r="D1061" t="s">
        <v>150</v>
      </c>
      <c r="E1061">
        <v>64</v>
      </c>
      <c r="F1061" t="s">
        <v>50</v>
      </c>
      <c r="G1061" s="10">
        <v>12</v>
      </c>
    </row>
    <row r="1062" spans="1:7">
      <c r="A1062" s="1" t="s">
        <v>188</v>
      </c>
      <c r="B1062" s="1" t="s">
        <v>295</v>
      </c>
      <c r="C1062" s="1">
        <v>2021</v>
      </c>
      <c r="D1062" t="s">
        <v>151</v>
      </c>
      <c r="E1062">
        <v>65</v>
      </c>
      <c r="F1062" t="s">
        <v>50</v>
      </c>
      <c r="G1062" s="10">
        <v>158</v>
      </c>
    </row>
    <row r="1063" spans="1:7">
      <c r="A1063" s="1" t="s">
        <v>188</v>
      </c>
      <c r="B1063" s="1" t="s">
        <v>295</v>
      </c>
      <c r="C1063" s="1">
        <v>2021</v>
      </c>
      <c r="D1063" t="s">
        <v>152</v>
      </c>
      <c r="E1063">
        <v>66</v>
      </c>
      <c r="F1063" t="s">
        <v>48</v>
      </c>
      <c r="G1063" s="10">
        <v>12</v>
      </c>
    </row>
    <row r="1064" spans="1:7">
      <c r="A1064" s="1" t="s">
        <v>188</v>
      </c>
      <c r="B1064" s="1" t="s">
        <v>295</v>
      </c>
      <c r="C1064" s="1">
        <v>2021</v>
      </c>
      <c r="D1064" t="s">
        <v>153</v>
      </c>
      <c r="E1064">
        <v>67</v>
      </c>
      <c r="F1064" t="s">
        <v>48</v>
      </c>
      <c r="G1064" s="10">
        <v>35</v>
      </c>
    </row>
    <row r="1065" spans="1:7">
      <c r="A1065" s="1" t="s">
        <v>188</v>
      </c>
      <c r="B1065" s="1" t="s">
        <v>295</v>
      </c>
      <c r="C1065" s="1">
        <v>2021</v>
      </c>
      <c r="D1065" t="s">
        <v>154</v>
      </c>
      <c r="E1065">
        <v>68</v>
      </c>
      <c r="F1065" t="s">
        <v>48</v>
      </c>
      <c r="G1065" s="10">
        <v>3</v>
      </c>
    </row>
    <row r="1066" spans="1:7">
      <c r="A1066" s="1" t="s">
        <v>188</v>
      </c>
      <c r="B1066" s="1" t="s">
        <v>295</v>
      </c>
      <c r="C1066" s="1">
        <v>2021</v>
      </c>
      <c r="D1066" t="s">
        <v>155</v>
      </c>
      <c r="E1066">
        <v>69</v>
      </c>
      <c r="F1066" t="s">
        <v>48</v>
      </c>
      <c r="G1066" s="10">
        <f>SUM(G1067:G1070)</f>
        <v>105270</v>
      </c>
    </row>
    <row r="1067" spans="1:7">
      <c r="A1067" s="1" t="s">
        <v>188</v>
      </c>
      <c r="B1067" s="1" t="s">
        <v>295</v>
      </c>
      <c r="C1067" s="1">
        <v>2021</v>
      </c>
      <c r="D1067" t="s">
        <v>156</v>
      </c>
      <c r="E1067">
        <v>70</v>
      </c>
      <c r="F1067" t="s">
        <v>48</v>
      </c>
      <c r="G1067" s="10">
        <v>40002</v>
      </c>
    </row>
    <row r="1068" spans="1:7">
      <c r="A1068" s="1" t="s">
        <v>188</v>
      </c>
      <c r="B1068" s="1" t="s">
        <v>295</v>
      </c>
      <c r="C1068" s="1">
        <v>2021</v>
      </c>
      <c r="D1068" t="s">
        <v>157</v>
      </c>
      <c r="E1068">
        <v>71</v>
      </c>
      <c r="F1068" t="s">
        <v>48</v>
      </c>
      <c r="G1068" s="10">
        <v>53586</v>
      </c>
    </row>
    <row r="1069" spans="1:7">
      <c r="A1069" s="1" t="s">
        <v>188</v>
      </c>
      <c r="B1069" s="1" t="s">
        <v>295</v>
      </c>
      <c r="C1069" s="1">
        <v>2021</v>
      </c>
      <c r="D1069" t="s">
        <v>158</v>
      </c>
      <c r="E1069">
        <v>72</v>
      </c>
      <c r="F1069" t="s">
        <v>48</v>
      </c>
      <c r="G1069" s="10">
        <v>10222</v>
      </c>
    </row>
    <row r="1070" spans="1:7">
      <c r="A1070" s="1" t="s">
        <v>188</v>
      </c>
      <c r="B1070" s="1" t="s">
        <v>295</v>
      </c>
      <c r="C1070" s="1">
        <v>2021</v>
      </c>
      <c r="D1070" t="s">
        <v>159</v>
      </c>
      <c r="E1070">
        <v>73</v>
      </c>
      <c r="F1070" t="s">
        <v>48</v>
      </c>
      <c r="G1070" s="10">
        <v>1460</v>
      </c>
    </row>
    <row r="1071" spans="1:7">
      <c r="A1071" s="1" t="s">
        <v>188</v>
      </c>
      <c r="B1071" s="1" t="s">
        <v>295</v>
      </c>
      <c r="C1071" s="1">
        <v>2021</v>
      </c>
      <c r="D1071" t="s">
        <v>160</v>
      </c>
      <c r="E1071">
        <v>74</v>
      </c>
      <c r="F1071" t="s">
        <v>48</v>
      </c>
      <c r="G1071" s="10">
        <v>5333</v>
      </c>
    </row>
    <row r="1072" spans="1:7">
      <c r="A1072" s="1" t="s">
        <v>188</v>
      </c>
      <c r="B1072" s="1" t="s">
        <v>295</v>
      </c>
      <c r="C1072" s="1">
        <v>2021</v>
      </c>
      <c r="D1072" t="s">
        <v>161</v>
      </c>
      <c r="E1072">
        <v>75</v>
      </c>
      <c r="F1072" t="s">
        <v>48</v>
      </c>
      <c r="G1072" s="10">
        <v>36730</v>
      </c>
    </row>
    <row r="1073" spans="1:7">
      <c r="A1073" s="1" t="s">
        <v>188</v>
      </c>
      <c r="B1073" s="1" t="s">
        <v>295</v>
      </c>
      <c r="C1073" s="1">
        <v>2021</v>
      </c>
      <c r="D1073" t="s">
        <v>162</v>
      </c>
      <c r="E1073">
        <v>76</v>
      </c>
      <c r="F1073" t="s">
        <v>48</v>
      </c>
      <c r="G1073" s="10">
        <v>9004</v>
      </c>
    </row>
    <row r="1074" spans="1:7">
      <c r="A1074" s="1" t="s">
        <v>188</v>
      </c>
      <c r="B1074" s="1" t="s">
        <v>295</v>
      </c>
      <c r="C1074" s="1">
        <v>2021</v>
      </c>
      <c r="D1074" t="s">
        <v>163</v>
      </c>
      <c r="E1074">
        <v>77</v>
      </c>
      <c r="F1074" t="s">
        <v>48</v>
      </c>
      <c r="G1074" s="10">
        <v>7536</v>
      </c>
    </row>
    <row r="1075" spans="1:7">
      <c r="A1075" s="1" t="s">
        <v>188</v>
      </c>
      <c r="B1075" s="1" t="s">
        <v>295</v>
      </c>
      <c r="C1075" s="1">
        <v>2021</v>
      </c>
      <c r="D1075" t="s">
        <v>164</v>
      </c>
      <c r="E1075">
        <v>78</v>
      </c>
      <c r="F1075" t="s">
        <v>48</v>
      </c>
      <c r="G1075" s="10">
        <v>3680</v>
      </c>
    </row>
    <row r="1076" spans="1:7">
      <c r="A1076" s="1" t="s">
        <v>188</v>
      </c>
      <c r="B1076" s="1" t="s">
        <v>295</v>
      </c>
      <c r="C1076" s="1">
        <v>2021</v>
      </c>
      <c r="D1076" t="s">
        <v>165</v>
      </c>
      <c r="E1076">
        <v>79</v>
      </c>
      <c r="F1076" t="s">
        <v>48</v>
      </c>
      <c r="G1076" s="10">
        <v>5760</v>
      </c>
    </row>
    <row r="1077" spans="1:7">
      <c r="A1077" s="1" t="s">
        <v>188</v>
      </c>
      <c r="B1077" s="1" t="s">
        <v>295</v>
      </c>
      <c r="C1077" s="1">
        <v>2021</v>
      </c>
      <c r="D1077" t="s">
        <v>166</v>
      </c>
      <c r="E1077">
        <v>80</v>
      </c>
      <c r="F1077" t="s">
        <v>48</v>
      </c>
      <c r="G1077" s="10">
        <v>10500</v>
      </c>
    </row>
    <row r="1078" spans="1:7">
      <c r="A1078" s="1" t="s">
        <v>188</v>
      </c>
      <c r="B1078" s="1" t="s">
        <v>295</v>
      </c>
      <c r="C1078" s="1">
        <v>2021</v>
      </c>
      <c r="D1078" t="s">
        <v>167</v>
      </c>
      <c r="E1078">
        <v>81</v>
      </c>
      <c r="F1078" t="s">
        <v>48</v>
      </c>
      <c r="G1078" s="10">
        <v>1020</v>
      </c>
    </row>
    <row r="1079" spans="1:7">
      <c r="A1079" s="1" t="s">
        <v>188</v>
      </c>
      <c r="B1079" s="1" t="s">
        <v>295</v>
      </c>
      <c r="C1079" s="1">
        <v>2021</v>
      </c>
      <c r="D1079" t="s">
        <v>168</v>
      </c>
      <c r="E1079">
        <v>82</v>
      </c>
      <c r="F1079" t="s">
        <v>48</v>
      </c>
      <c r="G1079" s="10">
        <v>920</v>
      </c>
    </row>
    <row r="1080" spans="1:7">
      <c r="A1080" s="1" t="s">
        <v>188</v>
      </c>
      <c r="B1080" s="1" t="s">
        <v>295</v>
      </c>
      <c r="C1080" s="1">
        <v>2021</v>
      </c>
      <c r="D1080" t="s">
        <v>169</v>
      </c>
      <c r="E1080">
        <v>83</v>
      </c>
      <c r="F1080" t="s">
        <v>48</v>
      </c>
      <c r="G1080" s="10">
        <v>1326</v>
      </c>
    </row>
    <row r="1081" spans="1:7">
      <c r="A1081" s="1" t="s">
        <v>188</v>
      </c>
      <c r="B1081" s="1" t="s">
        <v>295</v>
      </c>
      <c r="C1081" s="1">
        <v>2021</v>
      </c>
      <c r="D1081" t="s">
        <v>170</v>
      </c>
      <c r="E1081">
        <v>84</v>
      </c>
      <c r="F1081" t="s">
        <v>48</v>
      </c>
      <c r="G1081" s="10">
        <v>701</v>
      </c>
    </row>
    <row r="1082" spans="1:7">
      <c r="A1082" s="1" t="s">
        <v>188</v>
      </c>
      <c r="B1082" s="1" t="s">
        <v>295</v>
      </c>
      <c r="C1082" s="1">
        <v>2021</v>
      </c>
      <c r="D1082" t="s">
        <v>171</v>
      </c>
      <c r="E1082">
        <v>85</v>
      </c>
      <c r="F1082" t="s">
        <v>48</v>
      </c>
      <c r="G1082" s="10">
        <v>1064</v>
      </c>
    </row>
    <row r="1083" spans="1:7">
      <c r="A1083" s="1" t="s">
        <v>188</v>
      </c>
      <c r="B1083" s="1" t="s">
        <v>295</v>
      </c>
      <c r="C1083" s="1">
        <v>2021</v>
      </c>
      <c r="D1083" t="s">
        <v>172</v>
      </c>
      <c r="E1083">
        <v>86</v>
      </c>
      <c r="F1083" t="s">
        <v>48</v>
      </c>
      <c r="G1083" s="10">
        <v>33000</v>
      </c>
    </row>
    <row r="1084" spans="1:7">
      <c r="A1084" s="1" t="s">
        <v>188</v>
      </c>
      <c r="B1084" s="1" t="s">
        <v>295</v>
      </c>
      <c r="C1084" s="1">
        <v>2021</v>
      </c>
      <c r="D1084" t="s">
        <v>173</v>
      </c>
      <c r="E1084">
        <v>87</v>
      </c>
      <c r="F1084" t="s">
        <v>48</v>
      </c>
      <c r="G1084" s="10">
        <v>321</v>
      </c>
    </row>
    <row r="1085" spans="1:7">
      <c r="A1085" s="1" t="s">
        <v>188</v>
      </c>
      <c r="B1085" s="1" t="s">
        <v>295</v>
      </c>
      <c r="C1085" s="1">
        <v>2021</v>
      </c>
      <c r="D1085" t="s">
        <v>174</v>
      </c>
      <c r="E1085">
        <v>88</v>
      </c>
      <c r="F1085" t="s">
        <v>48</v>
      </c>
      <c r="G1085" s="10">
        <v>1460</v>
      </c>
    </row>
    <row r="1086" spans="1:7">
      <c r="A1086" s="1" t="s">
        <v>188</v>
      </c>
      <c r="B1086" s="1" t="s">
        <v>295</v>
      </c>
      <c r="C1086" s="1">
        <v>2021</v>
      </c>
      <c r="D1086" t="s">
        <v>175</v>
      </c>
      <c r="E1086">
        <v>89</v>
      </c>
      <c r="F1086" t="s">
        <v>48</v>
      </c>
      <c r="G1086" s="10">
        <v>362</v>
      </c>
    </row>
    <row r="1087" spans="1:7">
      <c r="A1087" s="1" t="s">
        <v>188</v>
      </c>
      <c r="B1087" s="1" t="s">
        <v>295</v>
      </c>
      <c r="C1087" s="1">
        <v>2021</v>
      </c>
      <c r="D1087" t="s">
        <v>176</v>
      </c>
      <c r="E1087">
        <v>90</v>
      </c>
      <c r="F1087" t="s">
        <v>48</v>
      </c>
      <c r="G1087" s="10">
        <v>3240</v>
      </c>
    </row>
    <row r="1088" spans="1:7">
      <c r="A1088" s="1" t="s">
        <v>201</v>
      </c>
      <c r="B1088" s="1" t="s">
        <v>283</v>
      </c>
      <c r="C1088" s="1">
        <v>2021</v>
      </c>
      <c r="D1088" t="s">
        <v>146</v>
      </c>
      <c r="E1088">
        <v>60</v>
      </c>
      <c r="F1088" t="s">
        <v>50</v>
      </c>
      <c r="G1088" s="10">
        <v>7</v>
      </c>
    </row>
    <row r="1089" spans="1:7">
      <c r="A1089" s="1" t="s">
        <v>201</v>
      </c>
      <c r="B1089" s="1" t="s">
        <v>283</v>
      </c>
      <c r="C1089" s="1">
        <v>2021</v>
      </c>
      <c r="D1089" t="s">
        <v>147</v>
      </c>
      <c r="E1089">
        <v>61</v>
      </c>
      <c r="F1089" t="s">
        <v>50</v>
      </c>
      <c r="G1089" s="10">
        <f>SUM(G1090:G1096)</f>
        <v>113</v>
      </c>
    </row>
    <row r="1090" spans="1:7">
      <c r="A1090" s="1" t="s">
        <v>201</v>
      </c>
      <c r="B1090" s="1" t="s">
        <v>283</v>
      </c>
      <c r="C1090" s="1">
        <v>2021</v>
      </c>
      <c r="D1090" t="s">
        <v>148</v>
      </c>
      <c r="E1090">
        <v>62</v>
      </c>
      <c r="F1090" t="s">
        <v>50</v>
      </c>
      <c r="G1090" s="10">
        <v>26</v>
      </c>
    </row>
    <row r="1091" spans="1:7">
      <c r="A1091" s="1" t="s">
        <v>201</v>
      </c>
      <c r="B1091" s="1" t="s">
        <v>283</v>
      </c>
      <c r="C1091" s="1">
        <v>2021</v>
      </c>
      <c r="D1091" t="s">
        <v>149</v>
      </c>
      <c r="E1091">
        <v>63</v>
      </c>
      <c r="F1091" t="s">
        <v>50</v>
      </c>
      <c r="G1091" s="10">
        <v>21</v>
      </c>
    </row>
    <row r="1092" spans="1:7">
      <c r="A1092" s="1" t="s">
        <v>201</v>
      </c>
      <c r="B1092" s="1" t="s">
        <v>283</v>
      </c>
      <c r="C1092" s="1">
        <v>2021</v>
      </c>
      <c r="D1092" t="s">
        <v>150</v>
      </c>
      <c r="E1092">
        <v>64</v>
      </c>
      <c r="F1092" t="s">
        <v>50</v>
      </c>
      <c r="G1092" s="10">
        <v>38</v>
      </c>
    </row>
    <row r="1093" spans="1:7">
      <c r="A1093" s="1" t="s">
        <v>201</v>
      </c>
      <c r="B1093" s="1" t="s">
        <v>283</v>
      </c>
      <c r="C1093" s="1">
        <v>2021</v>
      </c>
      <c r="D1093" t="s">
        <v>151</v>
      </c>
      <c r="E1093">
        <v>65</v>
      </c>
      <c r="F1093" t="s">
        <v>50</v>
      </c>
      <c r="G1093" s="10">
        <v>4</v>
      </c>
    </row>
    <row r="1094" spans="1:7">
      <c r="A1094" s="1" t="s">
        <v>201</v>
      </c>
      <c r="B1094" s="1" t="s">
        <v>283</v>
      </c>
      <c r="C1094" s="1">
        <v>2021</v>
      </c>
      <c r="D1094" t="s">
        <v>152</v>
      </c>
      <c r="E1094">
        <v>66</v>
      </c>
      <c r="F1094" t="s">
        <v>48</v>
      </c>
      <c r="G1094" s="10">
        <v>1</v>
      </c>
    </row>
    <row r="1095" spans="1:7">
      <c r="A1095" s="1" t="s">
        <v>201</v>
      </c>
      <c r="B1095" s="1" t="s">
        <v>283</v>
      </c>
      <c r="C1095" s="1">
        <v>2021</v>
      </c>
      <c r="D1095" t="s">
        <v>153</v>
      </c>
      <c r="E1095">
        <v>67</v>
      </c>
      <c r="F1095" t="s">
        <v>48</v>
      </c>
      <c r="G1095" s="10">
        <v>10</v>
      </c>
    </row>
    <row r="1096" spans="1:7">
      <c r="A1096" s="1" t="s">
        <v>201</v>
      </c>
      <c r="B1096" s="1" t="s">
        <v>283</v>
      </c>
      <c r="C1096" s="1">
        <v>2021</v>
      </c>
      <c r="D1096" t="s">
        <v>154</v>
      </c>
      <c r="E1096">
        <v>68</v>
      </c>
      <c r="F1096" t="s">
        <v>48</v>
      </c>
      <c r="G1096" s="10">
        <v>13</v>
      </c>
    </row>
    <row r="1097" spans="1:7">
      <c r="A1097" s="1" t="s">
        <v>201</v>
      </c>
      <c r="B1097" s="1" t="s">
        <v>283</v>
      </c>
      <c r="C1097" s="1">
        <v>2021</v>
      </c>
      <c r="D1097" t="s">
        <v>155</v>
      </c>
      <c r="E1097">
        <v>69</v>
      </c>
      <c r="F1097" t="s">
        <v>48</v>
      </c>
      <c r="G1097" s="10">
        <f>SUM(G1098:G1101)</f>
        <v>207200</v>
      </c>
    </row>
    <row r="1098" spans="1:7">
      <c r="A1098" s="1" t="s">
        <v>201</v>
      </c>
      <c r="B1098" s="1" t="s">
        <v>283</v>
      </c>
      <c r="C1098" s="1">
        <v>2021</v>
      </c>
      <c r="D1098" t="s">
        <v>156</v>
      </c>
      <c r="E1098">
        <v>70</v>
      </c>
      <c r="F1098" t="s">
        <v>48</v>
      </c>
      <c r="G1098" s="10">
        <v>49847</v>
      </c>
    </row>
    <row r="1099" spans="1:7">
      <c r="A1099" s="1" t="s">
        <v>201</v>
      </c>
      <c r="B1099" s="1" t="s">
        <v>283</v>
      </c>
      <c r="C1099" s="1">
        <v>2021</v>
      </c>
      <c r="D1099" t="s">
        <v>157</v>
      </c>
      <c r="E1099">
        <v>71</v>
      </c>
      <c r="F1099" t="s">
        <v>48</v>
      </c>
      <c r="G1099" s="10">
        <v>110487</v>
      </c>
    </row>
    <row r="1100" spans="1:7">
      <c r="A1100" s="1" t="s">
        <v>201</v>
      </c>
      <c r="B1100" s="1" t="s">
        <v>283</v>
      </c>
      <c r="C1100" s="1">
        <v>2021</v>
      </c>
      <c r="D1100" t="s">
        <v>158</v>
      </c>
      <c r="E1100">
        <v>72</v>
      </c>
      <c r="F1100" t="s">
        <v>48</v>
      </c>
      <c r="G1100" s="10">
        <v>36819</v>
      </c>
    </row>
    <row r="1101" spans="1:7">
      <c r="A1101" s="1" t="s">
        <v>201</v>
      </c>
      <c r="B1101" s="1" t="s">
        <v>283</v>
      </c>
      <c r="C1101" s="1">
        <v>2021</v>
      </c>
      <c r="D1101" t="s">
        <v>159</v>
      </c>
      <c r="E1101">
        <v>73</v>
      </c>
      <c r="F1101" t="s">
        <v>48</v>
      </c>
      <c r="G1101" s="10">
        <v>10047</v>
      </c>
    </row>
    <row r="1102" spans="1:7">
      <c r="A1102" s="1" t="s">
        <v>201</v>
      </c>
      <c r="B1102" s="1" t="s">
        <v>283</v>
      </c>
      <c r="C1102" s="1">
        <v>2021</v>
      </c>
      <c r="D1102" t="s">
        <v>160</v>
      </c>
      <c r="E1102">
        <v>74</v>
      </c>
      <c r="F1102" t="s">
        <v>48</v>
      </c>
      <c r="G1102" s="10">
        <v>38570</v>
      </c>
    </row>
    <row r="1103" spans="1:7">
      <c r="A1103" s="1" t="s">
        <v>201</v>
      </c>
      <c r="B1103" s="1" t="s">
        <v>283</v>
      </c>
      <c r="C1103" s="1">
        <v>2021</v>
      </c>
      <c r="D1103" t="s">
        <v>161</v>
      </c>
      <c r="E1103">
        <v>75</v>
      </c>
      <c r="F1103" t="s">
        <v>48</v>
      </c>
      <c r="G1103" s="10">
        <v>43133</v>
      </c>
    </row>
    <row r="1104" spans="1:7">
      <c r="A1104" s="1" t="s">
        <v>201</v>
      </c>
      <c r="B1104" s="1" t="s">
        <v>283</v>
      </c>
      <c r="C1104" s="1">
        <v>2021</v>
      </c>
      <c r="D1104" t="s">
        <v>162</v>
      </c>
      <c r="E1104">
        <v>76</v>
      </c>
      <c r="F1104" t="s">
        <v>48</v>
      </c>
      <c r="G1104" s="10">
        <v>6023</v>
      </c>
    </row>
    <row r="1105" spans="1:7">
      <c r="A1105" s="1" t="s">
        <v>201</v>
      </c>
      <c r="B1105" s="1" t="s">
        <v>283</v>
      </c>
      <c r="C1105" s="1">
        <v>2021</v>
      </c>
      <c r="D1105" t="s">
        <v>163</v>
      </c>
      <c r="E1105">
        <v>77</v>
      </c>
      <c r="F1105" t="s">
        <v>48</v>
      </c>
      <c r="G1105" s="10">
        <v>11986</v>
      </c>
    </row>
    <row r="1106" spans="1:7">
      <c r="A1106" s="1" t="s">
        <v>201</v>
      </c>
      <c r="B1106" s="1" t="s">
        <v>283</v>
      </c>
      <c r="C1106" s="1">
        <v>2021</v>
      </c>
      <c r="D1106" t="s">
        <v>164</v>
      </c>
      <c r="E1106">
        <v>78</v>
      </c>
      <c r="F1106" t="s">
        <v>48</v>
      </c>
      <c r="G1106" s="10">
        <v>26615</v>
      </c>
    </row>
    <row r="1107" spans="1:7">
      <c r="A1107" s="1" t="s">
        <v>201</v>
      </c>
      <c r="B1107" s="1" t="s">
        <v>283</v>
      </c>
      <c r="C1107" s="1">
        <v>2021</v>
      </c>
      <c r="D1107" t="s">
        <v>165</v>
      </c>
      <c r="E1107">
        <v>79</v>
      </c>
      <c r="F1107" t="s">
        <v>48</v>
      </c>
      <c r="G1107" s="10">
        <v>21807</v>
      </c>
    </row>
    <row r="1108" spans="1:7">
      <c r="A1108" s="1" t="s">
        <v>201</v>
      </c>
      <c r="B1108" s="1" t="s">
        <v>283</v>
      </c>
      <c r="C1108" s="1">
        <v>2021</v>
      </c>
      <c r="D1108" t="s">
        <v>166</v>
      </c>
      <c r="E1108">
        <v>80</v>
      </c>
      <c r="F1108" t="s">
        <v>48</v>
      </c>
      <c r="G1108" s="10">
        <v>20136</v>
      </c>
    </row>
    <row r="1109" spans="1:7">
      <c r="A1109" s="1" t="s">
        <v>201</v>
      </c>
      <c r="B1109" s="1" t="s">
        <v>283</v>
      </c>
      <c r="C1109" s="1">
        <v>2021</v>
      </c>
      <c r="D1109" t="s">
        <v>167</v>
      </c>
      <c r="E1109">
        <v>81</v>
      </c>
      <c r="F1109" t="s">
        <v>48</v>
      </c>
      <c r="G1109" s="10">
        <v>4550</v>
      </c>
    </row>
    <row r="1110" spans="1:7">
      <c r="A1110" s="1" t="s">
        <v>201</v>
      </c>
      <c r="B1110" s="1" t="s">
        <v>283</v>
      </c>
      <c r="C1110" s="1">
        <v>2021</v>
      </c>
      <c r="D1110" t="s">
        <v>168</v>
      </c>
      <c r="E1110">
        <v>82</v>
      </c>
      <c r="F1110" t="s">
        <v>48</v>
      </c>
      <c r="G1110" s="10">
        <v>3926</v>
      </c>
    </row>
    <row r="1111" spans="1:7">
      <c r="A1111" s="1" t="s">
        <v>201</v>
      </c>
      <c r="B1111" s="1" t="s">
        <v>283</v>
      </c>
      <c r="C1111" s="1">
        <v>2021</v>
      </c>
      <c r="D1111" t="s">
        <v>169</v>
      </c>
      <c r="E1111">
        <v>83</v>
      </c>
      <c r="F1111" t="s">
        <v>48</v>
      </c>
      <c r="G1111" s="10">
        <v>2923</v>
      </c>
    </row>
    <row r="1112" spans="1:7">
      <c r="A1112" s="1" t="s">
        <v>201</v>
      </c>
      <c r="B1112" s="1" t="s">
        <v>283</v>
      </c>
      <c r="C1112" s="1">
        <v>2021</v>
      </c>
      <c r="D1112" t="s">
        <v>170</v>
      </c>
      <c r="E1112">
        <v>84</v>
      </c>
      <c r="F1112" t="s">
        <v>48</v>
      </c>
      <c r="G1112" s="10">
        <v>932</v>
      </c>
    </row>
    <row r="1113" spans="1:7">
      <c r="A1113" s="1" t="s">
        <v>201</v>
      </c>
      <c r="B1113" s="1" t="s">
        <v>283</v>
      </c>
      <c r="C1113" s="1">
        <v>2021</v>
      </c>
      <c r="D1113" t="s">
        <v>171</v>
      </c>
      <c r="E1113">
        <v>85</v>
      </c>
      <c r="F1113" t="s">
        <v>48</v>
      </c>
      <c r="G1113" s="10">
        <v>574</v>
      </c>
    </row>
    <row r="1114" spans="1:7">
      <c r="A1114" s="1" t="s">
        <v>201</v>
      </c>
      <c r="B1114" s="1" t="s">
        <v>283</v>
      </c>
      <c r="C1114" s="1">
        <v>2021</v>
      </c>
      <c r="D1114" t="s">
        <v>172</v>
      </c>
      <c r="E1114">
        <v>86</v>
      </c>
      <c r="F1114" t="s">
        <v>48</v>
      </c>
      <c r="G1114" s="10">
        <v>15049</v>
      </c>
    </row>
    <row r="1115" spans="1:7">
      <c r="A1115" s="1" t="s">
        <v>201</v>
      </c>
      <c r="B1115" s="1" t="s">
        <v>283</v>
      </c>
      <c r="C1115" s="1">
        <v>2021</v>
      </c>
      <c r="D1115" t="s">
        <v>173</v>
      </c>
      <c r="E1115">
        <v>87</v>
      </c>
      <c r="F1115" t="s">
        <v>48</v>
      </c>
      <c r="G1115" s="10">
        <v>2251</v>
      </c>
    </row>
    <row r="1116" spans="1:7">
      <c r="A1116" s="1" t="s">
        <v>201</v>
      </c>
      <c r="B1116" s="1" t="s">
        <v>283</v>
      </c>
      <c r="C1116" s="1">
        <v>2021</v>
      </c>
      <c r="D1116" t="s">
        <v>174</v>
      </c>
      <c r="E1116">
        <v>88</v>
      </c>
      <c r="F1116" t="s">
        <v>48</v>
      </c>
      <c r="G1116" s="10">
        <v>2251</v>
      </c>
    </row>
    <row r="1117" spans="1:7">
      <c r="A1117" s="1" t="s">
        <v>201</v>
      </c>
      <c r="B1117" s="1" t="s">
        <v>283</v>
      </c>
      <c r="C1117" s="1">
        <v>2021</v>
      </c>
      <c r="D1117" t="s">
        <v>175</v>
      </c>
      <c r="E1117">
        <v>89</v>
      </c>
      <c r="F1117" t="s">
        <v>48</v>
      </c>
      <c r="G1117" s="10">
        <v>2253</v>
      </c>
    </row>
    <row r="1118" spans="1:7">
      <c r="A1118" s="1" t="s">
        <v>201</v>
      </c>
      <c r="B1118" s="1" t="s">
        <v>283</v>
      </c>
      <c r="C1118" s="1">
        <v>2021</v>
      </c>
      <c r="D1118" t="s">
        <v>176</v>
      </c>
      <c r="E1118">
        <v>90</v>
      </c>
      <c r="F1118" t="s">
        <v>48</v>
      </c>
      <c r="G1118" s="10">
        <v>7390</v>
      </c>
    </row>
    <row r="1119" spans="1:7">
      <c r="A1119" s="1" t="s">
        <v>189</v>
      </c>
      <c r="B1119" s="1" t="s">
        <v>295</v>
      </c>
      <c r="C1119" s="1">
        <v>2021</v>
      </c>
      <c r="D1119" t="s">
        <v>146</v>
      </c>
      <c r="E1119">
        <v>60</v>
      </c>
      <c r="F1119" t="s">
        <v>50</v>
      </c>
      <c r="G1119" s="10">
        <v>1</v>
      </c>
    </row>
    <row r="1120" spans="1:7">
      <c r="A1120" s="1" t="s">
        <v>189</v>
      </c>
      <c r="B1120" s="1" t="s">
        <v>295</v>
      </c>
      <c r="C1120" s="1">
        <v>2021</v>
      </c>
      <c r="D1120" t="s">
        <v>147</v>
      </c>
      <c r="E1120">
        <v>61</v>
      </c>
      <c r="F1120" t="s">
        <v>50</v>
      </c>
      <c r="G1120" s="10">
        <f>SUM(G1121:G1127)</f>
        <v>825</v>
      </c>
    </row>
    <row r="1121" spans="1:7">
      <c r="A1121" s="1" t="s">
        <v>189</v>
      </c>
      <c r="B1121" s="1" t="s">
        <v>295</v>
      </c>
      <c r="C1121" s="1">
        <v>2021</v>
      </c>
      <c r="D1121" t="s">
        <v>148</v>
      </c>
      <c r="E1121">
        <v>62</v>
      </c>
      <c r="F1121" t="s">
        <v>50</v>
      </c>
      <c r="G1121" s="10">
        <v>399</v>
      </c>
    </row>
    <row r="1122" spans="1:7">
      <c r="A1122" s="1" t="s">
        <v>189</v>
      </c>
      <c r="B1122" s="1" t="s">
        <v>295</v>
      </c>
      <c r="C1122" s="1">
        <v>2021</v>
      </c>
      <c r="D1122" t="s">
        <v>149</v>
      </c>
      <c r="E1122">
        <v>63</v>
      </c>
      <c r="F1122" t="s">
        <v>50</v>
      </c>
      <c r="G1122" s="10">
        <v>47</v>
      </c>
    </row>
    <row r="1123" spans="1:7">
      <c r="A1123" s="1" t="s">
        <v>189</v>
      </c>
      <c r="B1123" s="1" t="s">
        <v>295</v>
      </c>
      <c r="C1123" s="1">
        <v>2021</v>
      </c>
      <c r="D1123" t="s">
        <v>150</v>
      </c>
      <c r="E1123">
        <v>64</v>
      </c>
      <c r="F1123" t="s">
        <v>50</v>
      </c>
      <c r="G1123" s="10">
        <v>20</v>
      </c>
    </row>
    <row r="1124" spans="1:7">
      <c r="A1124" s="1" t="s">
        <v>189</v>
      </c>
      <c r="B1124" s="1" t="s">
        <v>295</v>
      </c>
      <c r="C1124" s="1">
        <v>2021</v>
      </c>
      <c r="D1124" t="s">
        <v>151</v>
      </c>
      <c r="E1124">
        <v>65</v>
      </c>
      <c r="F1124" t="s">
        <v>50</v>
      </c>
      <c r="G1124" s="10">
        <v>266</v>
      </c>
    </row>
    <row r="1125" spans="1:7">
      <c r="A1125" s="1" t="s">
        <v>189</v>
      </c>
      <c r="B1125" s="1" t="s">
        <v>295</v>
      </c>
      <c r="C1125" s="1">
        <v>2021</v>
      </c>
      <c r="D1125" t="s">
        <v>152</v>
      </c>
      <c r="E1125">
        <v>66</v>
      </c>
      <c r="F1125" t="s">
        <v>48</v>
      </c>
      <c r="G1125" s="10">
        <v>45</v>
      </c>
    </row>
    <row r="1126" spans="1:7">
      <c r="A1126" s="1" t="s">
        <v>189</v>
      </c>
      <c r="B1126" s="1" t="s">
        <v>295</v>
      </c>
      <c r="C1126" s="1">
        <v>2021</v>
      </c>
      <c r="D1126" t="s">
        <v>153</v>
      </c>
      <c r="E1126">
        <v>67</v>
      </c>
      <c r="F1126" t="s">
        <v>48</v>
      </c>
      <c r="G1126" s="10">
        <v>42</v>
      </c>
    </row>
    <row r="1127" spans="1:7">
      <c r="A1127" s="1" t="s">
        <v>189</v>
      </c>
      <c r="B1127" s="1" t="s">
        <v>295</v>
      </c>
      <c r="C1127" s="1">
        <v>2021</v>
      </c>
      <c r="D1127" t="s">
        <v>154</v>
      </c>
      <c r="E1127">
        <v>68</v>
      </c>
      <c r="F1127" t="s">
        <v>48</v>
      </c>
      <c r="G1127" s="10">
        <v>6</v>
      </c>
    </row>
    <row r="1128" spans="1:7">
      <c r="A1128" s="1" t="s">
        <v>189</v>
      </c>
      <c r="B1128" s="1" t="s">
        <v>295</v>
      </c>
      <c r="C1128" s="1">
        <v>2021</v>
      </c>
      <c r="D1128" t="s">
        <v>155</v>
      </c>
      <c r="E1128">
        <v>69</v>
      </c>
      <c r="F1128" t="s">
        <v>48</v>
      </c>
      <c r="G1128" s="10">
        <f>SUM(G1129:G1132)</f>
        <v>139274</v>
      </c>
    </row>
    <row r="1129" spans="1:7">
      <c r="A1129" s="1" t="s">
        <v>189</v>
      </c>
      <c r="B1129" s="1" t="s">
        <v>295</v>
      </c>
      <c r="C1129" s="1">
        <v>2021</v>
      </c>
      <c r="D1129" t="s">
        <v>156</v>
      </c>
      <c r="E1129">
        <v>70</v>
      </c>
      <c r="F1129" t="s">
        <v>48</v>
      </c>
      <c r="G1129" s="10">
        <v>17565</v>
      </c>
    </row>
    <row r="1130" spans="1:7">
      <c r="A1130" s="1" t="s">
        <v>189</v>
      </c>
      <c r="B1130" s="1" t="s">
        <v>295</v>
      </c>
      <c r="C1130" s="1">
        <v>2021</v>
      </c>
      <c r="D1130" t="s">
        <v>157</v>
      </c>
      <c r="E1130">
        <v>71</v>
      </c>
      <c r="F1130" t="s">
        <v>48</v>
      </c>
      <c r="G1130" s="10">
        <v>100221</v>
      </c>
    </row>
    <row r="1131" spans="1:7">
      <c r="A1131" s="1" t="s">
        <v>189</v>
      </c>
      <c r="B1131" s="1" t="s">
        <v>295</v>
      </c>
      <c r="C1131" s="1">
        <v>2021</v>
      </c>
      <c r="D1131" t="s">
        <v>158</v>
      </c>
      <c r="E1131">
        <v>72</v>
      </c>
      <c r="F1131" t="s">
        <v>48</v>
      </c>
      <c r="G1131" s="10">
        <v>18365</v>
      </c>
    </row>
    <row r="1132" spans="1:7">
      <c r="A1132" s="1" t="s">
        <v>189</v>
      </c>
      <c r="B1132" s="1" t="s">
        <v>295</v>
      </c>
      <c r="C1132" s="1">
        <v>2021</v>
      </c>
      <c r="D1132" t="s">
        <v>159</v>
      </c>
      <c r="E1132">
        <v>73</v>
      </c>
      <c r="F1132" t="s">
        <v>48</v>
      </c>
      <c r="G1132" s="10">
        <v>3123</v>
      </c>
    </row>
    <row r="1133" spans="1:7">
      <c r="A1133" s="1" t="s">
        <v>189</v>
      </c>
      <c r="B1133" s="1" t="s">
        <v>295</v>
      </c>
      <c r="C1133" s="1">
        <v>2021</v>
      </c>
      <c r="D1133" t="s">
        <v>160</v>
      </c>
      <c r="E1133">
        <v>74</v>
      </c>
      <c r="F1133" t="s">
        <v>48</v>
      </c>
      <c r="G1133" s="10">
        <v>49503</v>
      </c>
    </row>
    <row r="1134" spans="1:7">
      <c r="A1134" s="1" t="s">
        <v>189</v>
      </c>
      <c r="B1134" s="1" t="s">
        <v>295</v>
      </c>
      <c r="C1134" s="1">
        <v>2021</v>
      </c>
      <c r="D1134" t="s">
        <v>161</v>
      </c>
      <c r="E1134">
        <v>75</v>
      </c>
      <c r="F1134" t="s">
        <v>48</v>
      </c>
      <c r="G1134" s="10">
        <v>38854</v>
      </c>
    </row>
    <row r="1135" spans="1:7">
      <c r="A1135" s="1" t="s">
        <v>189</v>
      </c>
      <c r="B1135" s="1" t="s">
        <v>295</v>
      </c>
      <c r="C1135" s="1">
        <v>2021</v>
      </c>
      <c r="D1135" t="s">
        <v>162</v>
      </c>
      <c r="E1135">
        <v>76</v>
      </c>
      <c r="F1135" t="s">
        <v>48</v>
      </c>
      <c r="G1135" s="10">
        <v>10121</v>
      </c>
    </row>
    <row r="1136" spans="1:7">
      <c r="A1136" s="1" t="s">
        <v>189</v>
      </c>
      <c r="B1136" s="1" t="s">
        <v>295</v>
      </c>
      <c r="C1136" s="1">
        <v>2021</v>
      </c>
      <c r="D1136" t="s">
        <v>163</v>
      </c>
      <c r="E1136">
        <v>77</v>
      </c>
      <c r="F1136" t="s">
        <v>48</v>
      </c>
      <c r="G1136" s="10">
        <v>19918</v>
      </c>
    </row>
    <row r="1137" spans="1:7">
      <c r="A1137" s="1" t="s">
        <v>189</v>
      </c>
      <c r="B1137" s="1" t="s">
        <v>295</v>
      </c>
      <c r="C1137" s="1">
        <v>2021</v>
      </c>
      <c r="D1137" t="s">
        <v>164</v>
      </c>
      <c r="E1137">
        <v>78</v>
      </c>
      <c r="F1137" t="s">
        <v>48</v>
      </c>
      <c r="G1137" s="10">
        <v>28779</v>
      </c>
    </row>
    <row r="1138" spans="1:7">
      <c r="A1138" s="1" t="s">
        <v>189</v>
      </c>
      <c r="B1138" s="1" t="s">
        <v>295</v>
      </c>
      <c r="C1138" s="1">
        <v>2021</v>
      </c>
      <c r="D1138" t="s">
        <v>165</v>
      </c>
      <c r="E1138">
        <v>79</v>
      </c>
      <c r="F1138" t="s">
        <v>48</v>
      </c>
      <c r="G1138" s="10">
        <v>11706</v>
      </c>
    </row>
    <row r="1139" spans="1:7">
      <c r="A1139" s="1" t="s">
        <v>189</v>
      </c>
      <c r="B1139" s="1" t="s">
        <v>295</v>
      </c>
      <c r="C1139" s="1">
        <v>2021</v>
      </c>
      <c r="D1139" t="s">
        <v>166</v>
      </c>
      <c r="E1139">
        <v>80</v>
      </c>
      <c r="F1139" t="s">
        <v>48</v>
      </c>
      <c r="G1139" s="10">
        <v>62304</v>
      </c>
    </row>
    <row r="1140" spans="1:7">
      <c r="A1140" s="1" t="s">
        <v>189</v>
      </c>
      <c r="B1140" s="1" t="s">
        <v>295</v>
      </c>
      <c r="C1140" s="1">
        <v>2021</v>
      </c>
      <c r="D1140" t="s">
        <v>167</v>
      </c>
      <c r="E1140">
        <v>81</v>
      </c>
      <c r="F1140" t="s">
        <v>48</v>
      </c>
      <c r="G1140" s="10">
        <v>12363</v>
      </c>
    </row>
    <row r="1141" spans="1:7">
      <c r="A1141" s="1" t="s">
        <v>189</v>
      </c>
      <c r="B1141" s="1" t="s">
        <v>295</v>
      </c>
      <c r="C1141" s="1">
        <v>2021</v>
      </c>
      <c r="D1141" t="s">
        <v>168</v>
      </c>
      <c r="E1141">
        <v>82</v>
      </c>
      <c r="F1141" t="s">
        <v>48</v>
      </c>
      <c r="G1141" s="10">
        <v>2404</v>
      </c>
    </row>
    <row r="1142" spans="1:7">
      <c r="A1142" s="1" t="s">
        <v>189</v>
      </c>
      <c r="B1142" s="1" t="s">
        <v>295</v>
      </c>
      <c r="C1142" s="1">
        <v>2021</v>
      </c>
      <c r="D1142" t="s">
        <v>169</v>
      </c>
      <c r="E1142">
        <v>83</v>
      </c>
      <c r="F1142" t="s">
        <v>48</v>
      </c>
      <c r="G1142" s="10">
        <v>2705</v>
      </c>
    </row>
    <row r="1143" spans="1:7">
      <c r="A1143" s="1" t="s">
        <v>189</v>
      </c>
      <c r="B1143" s="1" t="s">
        <v>295</v>
      </c>
      <c r="C1143" s="1">
        <v>2021</v>
      </c>
      <c r="D1143" t="s">
        <v>170</v>
      </c>
      <c r="E1143">
        <v>84</v>
      </c>
      <c r="F1143" t="s">
        <v>48</v>
      </c>
      <c r="G1143" s="10">
        <v>687</v>
      </c>
    </row>
    <row r="1144" spans="1:7">
      <c r="A1144" s="1" t="s">
        <v>189</v>
      </c>
      <c r="B1144" s="1" t="s">
        <v>295</v>
      </c>
      <c r="C1144" s="1">
        <v>2021</v>
      </c>
      <c r="D1144" t="s">
        <v>171</v>
      </c>
      <c r="E1144">
        <v>85</v>
      </c>
      <c r="F1144" t="s">
        <v>48</v>
      </c>
      <c r="G1144" s="10">
        <v>1221</v>
      </c>
    </row>
    <row r="1145" spans="1:7">
      <c r="A1145" s="1" t="s">
        <v>189</v>
      </c>
      <c r="B1145" s="1" t="s">
        <v>295</v>
      </c>
      <c r="C1145" s="1">
        <v>2021</v>
      </c>
      <c r="D1145" t="s">
        <v>172</v>
      </c>
      <c r="E1145">
        <v>86</v>
      </c>
      <c r="F1145" t="s">
        <v>48</v>
      </c>
      <c r="G1145" s="10">
        <v>42729</v>
      </c>
    </row>
    <row r="1146" spans="1:7">
      <c r="A1146" s="1" t="s">
        <v>189</v>
      </c>
      <c r="B1146" s="1" t="s">
        <v>295</v>
      </c>
      <c r="C1146" s="1">
        <v>2021</v>
      </c>
      <c r="D1146" t="s">
        <v>173</v>
      </c>
      <c r="E1146">
        <v>87</v>
      </c>
      <c r="F1146" t="s">
        <v>48</v>
      </c>
      <c r="G1146" s="10">
        <v>2001</v>
      </c>
    </row>
    <row r="1147" spans="1:7">
      <c r="A1147" s="1" t="s">
        <v>189</v>
      </c>
      <c r="B1147" s="1" t="s">
        <v>295</v>
      </c>
      <c r="C1147" s="1">
        <v>2021</v>
      </c>
      <c r="D1147" t="s">
        <v>174</v>
      </c>
      <c r="E1147">
        <v>88</v>
      </c>
      <c r="F1147" t="s">
        <v>48</v>
      </c>
      <c r="G1147" s="10">
        <v>5302</v>
      </c>
    </row>
    <row r="1148" spans="1:7">
      <c r="A1148" s="1" t="s">
        <v>189</v>
      </c>
      <c r="B1148" s="1" t="s">
        <v>295</v>
      </c>
      <c r="C1148" s="1">
        <v>2021</v>
      </c>
      <c r="D1148" t="s">
        <v>175</v>
      </c>
      <c r="E1148">
        <v>89</v>
      </c>
      <c r="F1148" t="s">
        <v>48</v>
      </c>
      <c r="G1148" s="10">
        <v>2443</v>
      </c>
    </row>
    <row r="1149" spans="1:7">
      <c r="A1149" s="1" t="s">
        <v>189</v>
      </c>
      <c r="B1149" s="1" t="s">
        <v>295</v>
      </c>
      <c r="C1149" s="1">
        <v>2021</v>
      </c>
      <c r="D1149" t="s">
        <v>176</v>
      </c>
      <c r="E1149">
        <v>90</v>
      </c>
      <c r="F1149" t="s">
        <v>48</v>
      </c>
      <c r="G1149" s="10">
        <v>3546</v>
      </c>
    </row>
    <row r="1150" spans="1:7">
      <c r="A1150" s="1" t="s">
        <v>234</v>
      </c>
      <c r="B1150" s="1" t="s">
        <v>274</v>
      </c>
      <c r="C1150" s="1">
        <v>2021</v>
      </c>
      <c r="D1150" t="s">
        <v>146</v>
      </c>
      <c r="E1150">
        <v>60</v>
      </c>
      <c r="F1150" t="s">
        <v>50</v>
      </c>
      <c r="G1150" s="10">
        <v>1</v>
      </c>
    </row>
    <row r="1151" spans="1:7">
      <c r="A1151" s="1" t="s">
        <v>234</v>
      </c>
      <c r="B1151" s="1" t="s">
        <v>274</v>
      </c>
      <c r="C1151" s="1">
        <v>2021</v>
      </c>
      <c r="D1151" t="s">
        <v>147</v>
      </c>
      <c r="E1151">
        <v>61</v>
      </c>
      <c r="F1151" t="s">
        <v>50</v>
      </c>
      <c r="G1151" s="10">
        <f>SUM(G1152:G1158)</f>
        <v>123</v>
      </c>
    </row>
    <row r="1152" spans="1:7">
      <c r="A1152" s="1" t="s">
        <v>234</v>
      </c>
      <c r="B1152" s="1" t="s">
        <v>274</v>
      </c>
      <c r="C1152" s="1">
        <v>2021</v>
      </c>
      <c r="D1152" t="s">
        <v>148</v>
      </c>
      <c r="E1152">
        <v>62</v>
      </c>
      <c r="F1152" t="s">
        <v>50</v>
      </c>
      <c r="G1152" s="10">
        <v>49</v>
      </c>
    </row>
    <row r="1153" spans="1:7">
      <c r="A1153" s="1" t="s">
        <v>234</v>
      </c>
      <c r="B1153" s="1" t="s">
        <v>274</v>
      </c>
      <c r="C1153" s="1">
        <v>2021</v>
      </c>
      <c r="D1153" t="s">
        <v>149</v>
      </c>
      <c r="E1153">
        <v>63</v>
      </c>
      <c r="F1153" t="s">
        <v>50</v>
      </c>
      <c r="G1153" s="10">
        <v>4</v>
      </c>
    </row>
    <row r="1154" spans="1:7">
      <c r="A1154" s="1" t="s">
        <v>234</v>
      </c>
      <c r="B1154" s="1" t="s">
        <v>274</v>
      </c>
      <c r="C1154" s="1">
        <v>2021</v>
      </c>
      <c r="D1154" t="s">
        <v>150</v>
      </c>
      <c r="E1154">
        <v>64</v>
      </c>
      <c r="F1154" t="s">
        <v>50</v>
      </c>
      <c r="G1154" s="10">
        <v>8</v>
      </c>
    </row>
    <row r="1155" spans="1:7">
      <c r="A1155" s="1" t="s">
        <v>234</v>
      </c>
      <c r="B1155" s="1" t="s">
        <v>274</v>
      </c>
      <c r="C1155" s="1">
        <v>2021</v>
      </c>
      <c r="D1155" t="s">
        <v>151</v>
      </c>
      <c r="E1155">
        <v>65</v>
      </c>
      <c r="F1155" t="s">
        <v>50</v>
      </c>
      <c r="G1155" s="10">
        <v>28</v>
      </c>
    </row>
    <row r="1156" spans="1:7">
      <c r="A1156" s="1" t="s">
        <v>234</v>
      </c>
      <c r="B1156" s="1" t="s">
        <v>274</v>
      </c>
      <c r="C1156" s="1">
        <v>2021</v>
      </c>
      <c r="D1156" t="s">
        <v>152</v>
      </c>
      <c r="E1156">
        <v>66</v>
      </c>
      <c r="F1156" t="s">
        <v>48</v>
      </c>
      <c r="G1156" s="10">
        <v>21</v>
      </c>
    </row>
    <row r="1157" spans="1:7">
      <c r="A1157" s="1" t="s">
        <v>234</v>
      </c>
      <c r="B1157" s="1" t="s">
        <v>274</v>
      </c>
      <c r="C1157" s="1">
        <v>2021</v>
      </c>
      <c r="D1157" t="s">
        <v>153</v>
      </c>
      <c r="E1157">
        <v>67</v>
      </c>
      <c r="F1157" t="s">
        <v>48</v>
      </c>
      <c r="G1157" s="10">
        <v>7</v>
      </c>
    </row>
    <row r="1158" spans="1:7">
      <c r="A1158" s="1" t="s">
        <v>234</v>
      </c>
      <c r="B1158" s="1" t="s">
        <v>274</v>
      </c>
      <c r="C1158" s="1">
        <v>2021</v>
      </c>
      <c r="D1158" t="s">
        <v>154</v>
      </c>
      <c r="E1158">
        <v>68</v>
      </c>
      <c r="F1158" t="s">
        <v>48</v>
      </c>
      <c r="G1158" s="10">
        <v>6</v>
      </c>
    </row>
    <row r="1159" spans="1:7">
      <c r="A1159" s="1" t="s">
        <v>234</v>
      </c>
      <c r="B1159" s="1" t="s">
        <v>274</v>
      </c>
      <c r="C1159" s="1">
        <v>2021</v>
      </c>
      <c r="D1159" t="s">
        <v>155</v>
      </c>
      <c r="E1159">
        <v>69</v>
      </c>
      <c r="F1159" t="s">
        <v>48</v>
      </c>
      <c r="G1159" s="10">
        <f>SUM(G1160:G1163)</f>
        <v>33093</v>
      </c>
    </row>
    <row r="1160" spans="1:7">
      <c r="A1160" s="1" t="s">
        <v>234</v>
      </c>
      <c r="B1160" s="1" t="s">
        <v>274</v>
      </c>
      <c r="C1160" s="1">
        <v>2021</v>
      </c>
      <c r="D1160" t="s">
        <v>156</v>
      </c>
      <c r="E1160">
        <v>70</v>
      </c>
      <c r="F1160" t="s">
        <v>48</v>
      </c>
      <c r="G1160" s="10">
        <v>4519</v>
      </c>
    </row>
    <row r="1161" spans="1:7">
      <c r="A1161" s="1" t="s">
        <v>234</v>
      </c>
      <c r="B1161" s="1" t="s">
        <v>274</v>
      </c>
      <c r="C1161" s="1">
        <v>2021</v>
      </c>
      <c r="D1161" t="s">
        <v>157</v>
      </c>
      <c r="E1161">
        <v>71</v>
      </c>
      <c r="F1161" t="s">
        <v>48</v>
      </c>
      <c r="G1161" s="10">
        <v>15854</v>
      </c>
    </row>
    <row r="1162" spans="1:7">
      <c r="A1162" s="1" t="s">
        <v>234</v>
      </c>
      <c r="B1162" s="1" t="s">
        <v>274</v>
      </c>
      <c r="C1162" s="1">
        <v>2021</v>
      </c>
      <c r="D1162" t="s">
        <v>158</v>
      </c>
      <c r="E1162">
        <v>72</v>
      </c>
      <c r="F1162" t="s">
        <v>48</v>
      </c>
      <c r="G1162" s="10">
        <v>12345</v>
      </c>
    </row>
    <row r="1163" spans="1:7">
      <c r="A1163" s="1" t="s">
        <v>234</v>
      </c>
      <c r="B1163" s="1" t="s">
        <v>274</v>
      </c>
      <c r="C1163" s="1">
        <v>2021</v>
      </c>
      <c r="D1163" t="s">
        <v>159</v>
      </c>
      <c r="E1163">
        <v>73</v>
      </c>
      <c r="F1163" t="s">
        <v>48</v>
      </c>
      <c r="G1163" s="10">
        <v>375</v>
      </c>
    </row>
    <row r="1164" spans="1:7">
      <c r="A1164" s="1" t="s">
        <v>234</v>
      </c>
      <c r="B1164" s="1" t="s">
        <v>274</v>
      </c>
      <c r="C1164" s="1">
        <v>2021</v>
      </c>
      <c r="D1164" t="s">
        <v>160</v>
      </c>
      <c r="E1164">
        <v>74</v>
      </c>
      <c r="F1164" t="s">
        <v>48</v>
      </c>
      <c r="G1164" s="10">
        <v>10798</v>
      </c>
    </row>
    <row r="1165" spans="1:7">
      <c r="A1165" s="1" t="s">
        <v>234</v>
      </c>
      <c r="B1165" s="1" t="s">
        <v>274</v>
      </c>
      <c r="C1165" s="1">
        <v>2021</v>
      </c>
      <c r="D1165" t="s">
        <v>161</v>
      </c>
      <c r="E1165">
        <v>75</v>
      </c>
      <c r="F1165" t="s">
        <v>48</v>
      </c>
      <c r="G1165" s="10">
        <v>6996</v>
      </c>
    </row>
    <row r="1166" spans="1:7">
      <c r="A1166" s="1" t="s">
        <v>234</v>
      </c>
      <c r="B1166" s="1" t="s">
        <v>274</v>
      </c>
      <c r="C1166" s="1">
        <v>2021</v>
      </c>
      <c r="D1166" t="s">
        <v>162</v>
      </c>
      <c r="E1166">
        <v>76</v>
      </c>
      <c r="F1166" t="s">
        <v>48</v>
      </c>
      <c r="G1166" s="10">
        <v>969</v>
      </c>
    </row>
    <row r="1167" spans="1:7">
      <c r="A1167" s="1" t="s">
        <v>234</v>
      </c>
      <c r="B1167" s="1" t="s">
        <v>274</v>
      </c>
      <c r="C1167" s="1">
        <v>2021</v>
      </c>
      <c r="D1167" t="s">
        <v>163</v>
      </c>
      <c r="E1167">
        <v>77</v>
      </c>
      <c r="F1167" t="s">
        <v>48</v>
      </c>
      <c r="G1167" s="10">
        <v>1351</v>
      </c>
    </row>
    <row r="1168" spans="1:7">
      <c r="A1168" s="1" t="s">
        <v>234</v>
      </c>
      <c r="B1168" s="1" t="s">
        <v>274</v>
      </c>
      <c r="C1168" s="1">
        <v>2021</v>
      </c>
      <c r="D1168" t="s">
        <v>164</v>
      </c>
      <c r="E1168">
        <v>78</v>
      </c>
      <c r="F1168" t="s">
        <v>48</v>
      </c>
      <c r="G1168" s="10">
        <v>3372</v>
      </c>
    </row>
    <row r="1169" spans="1:7">
      <c r="A1169" s="1" t="s">
        <v>234</v>
      </c>
      <c r="B1169" s="1" t="s">
        <v>274</v>
      </c>
      <c r="C1169" s="1">
        <v>2021</v>
      </c>
      <c r="D1169" t="s">
        <v>165</v>
      </c>
      <c r="E1169">
        <v>79</v>
      </c>
      <c r="F1169" t="s">
        <v>48</v>
      </c>
      <c r="G1169" s="10">
        <v>5423</v>
      </c>
    </row>
    <row r="1170" spans="1:7">
      <c r="A1170" s="1" t="s">
        <v>234</v>
      </c>
      <c r="B1170" s="1" t="s">
        <v>274</v>
      </c>
      <c r="C1170" s="1">
        <v>2021</v>
      </c>
      <c r="D1170" t="s">
        <v>166</v>
      </c>
      <c r="E1170">
        <v>80</v>
      </c>
      <c r="F1170" t="s">
        <v>48</v>
      </c>
      <c r="G1170" s="10">
        <v>3962</v>
      </c>
    </row>
    <row r="1171" spans="1:7">
      <c r="A1171" s="1" t="s">
        <v>234</v>
      </c>
      <c r="B1171" s="1" t="s">
        <v>274</v>
      </c>
      <c r="C1171" s="1">
        <v>2021</v>
      </c>
      <c r="D1171" t="s">
        <v>167</v>
      </c>
      <c r="E1171">
        <v>81</v>
      </c>
      <c r="F1171" t="s">
        <v>48</v>
      </c>
      <c r="G1171" s="10">
        <v>484</v>
      </c>
    </row>
    <row r="1172" spans="1:7">
      <c r="A1172" s="1" t="s">
        <v>234</v>
      </c>
      <c r="B1172" s="1" t="s">
        <v>274</v>
      </c>
      <c r="C1172" s="1">
        <v>2021</v>
      </c>
      <c r="D1172" t="s">
        <v>168</v>
      </c>
      <c r="E1172">
        <v>82</v>
      </c>
      <c r="F1172" t="s">
        <v>48</v>
      </c>
      <c r="G1172" s="10">
        <v>105</v>
      </c>
    </row>
    <row r="1173" spans="1:7">
      <c r="A1173" s="1" t="s">
        <v>234</v>
      </c>
      <c r="B1173" s="1" t="s">
        <v>274</v>
      </c>
      <c r="C1173" s="1">
        <v>2021</v>
      </c>
      <c r="D1173" t="s">
        <v>169</v>
      </c>
      <c r="E1173">
        <v>83</v>
      </c>
      <c r="F1173" t="s">
        <v>48</v>
      </c>
      <c r="G1173" s="10">
        <v>148</v>
      </c>
    </row>
    <row r="1174" spans="1:7">
      <c r="A1174" s="1" t="s">
        <v>234</v>
      </c>
      <c r="B1174" s="1" t="s">
        <v>274</v>
      </c>
      <c r="C1174" s="1">
        <v>2021</v>
      </c>
      <c r="D1174" t="s">
        <v>170</v>
      </c>
      <c r="E1174">
        <v>84</v>
      </c>
      <c r="F1174" t="s">
        <v>48</v>
      </c>
      <c r="G1174" s="10">
        <v>27</v>
      </c>
    </row>
    <row r="1175" spans="1:7">
      <c r="A1175" s="1" t="s">
        <v>234</v>
      </c>
      <c r="B1175" s="1" t="s">
        <v>274</v>
      </c>
      <c r="C1175" s="1">
        <v>2021</v>
      </c>
      <c r="D1175" t="s">
        <v>171</v>
      </c>
      <c r="E1175">
        <v>85</v>
      </c>
      <c r="F1175" t="s">
        <v>48</v>
      </c>
      <c r="G1175" s="10">
        <v>4</v>
      </c>
    </row>
    <row r="1176" spans="1:7">
      <c r="A1176" s="1" t="s">
        <v>234</v>
      </c>
      <c r="B1176" s="1" t="s">
        <v>274</v>
      </c>
      <c r="C1176" s="1">
        <v>2021</v>
      </c>
      <c r="D1176" t="s">
        <v>172</v>
      </c>
      <c r="E1176">
        <v>86</v>
      </c>
      <c r="F1176" t="s">
        <v>48</v>
      </c>
      <c r="G1176" s="10">
        <v>1468</v>
      </c>
    </row>
    <row r="1177" spans="1:7">
      <c r="A1177" s="1" t="s">
        <v>234</v>
      </c>
      <c r="B1177" s="1" t="s">
        <v>274</v>
      </c>
      <c r="C1177" s="1">
        <v>2021</v>
      </c>
      <c r="D1177" t="s">
        <v>173</v>
      </c>
      <c r="E1177">
        <v>87</v>
      </c>
      <c r="F1177" t="s">
        <v>48</v>
      </c>
      <c r="G1177" s="10">
        <v>22</v>
      </c>
    </row>
    <row r="1178" spans="1:7">
      <c r="A1178" s="1" t="s">
        <v>234</v>
      </c>
      <c r="B1178" s="1" t="s">
        <v>274</v>
      </c>
      <c r="C1178" s="1">
        <v>2021</v>
      </c>
      <c r="D1178" t="s">
        <v>174</v>
      </c>
      <c r="E1178">
        <v>88</v>
      </c>
      <c r="F1178" t="s">
        <v>48</v>
      </c>
      <c r="G1178" s="10">
        <v>434</v>
      </c>
    </row>
    <row r="1179" spans="1:7">
      <c r="A1179" s="1" t="s">
        <v>234</v>
      </c>
      <c r="B1179" s="1" t="s">
        <v>274</v>
      </c>
      <c r="C1179" s="1">
        <v>2021</v>
      </c>
      <c r="D1179" t="s">
        <v>175</v>
      </c>
      <c r="E1179">
        <v>89</v>
      </c>
      <c r="F1179" t="s">
        <v>48</v>
      </c>
      <c r="G1179" s="10">
        <v>557</v>
      </c>
    </row>
    <row r="1180" spans="1:7">
      <c r="A1180" s="1" t="s">
        <v>234</v>
      </c>
      <c r="B1180" s="1" t="s">
        <v>274</v>
      </c>
      <c r="C1180" s="1">
        <v>2021</v>
      </c>
      <c r="D1180" t="s">
        <v>176</v>
      </c>
      <c r="E1180">
        <v>90</v>
      </c>
      <c r="F1180" t="s">
        <v>48</v>
      </c>
      <c r="G1180" s="10">
        <v>1405</v>
      </c>
    </row>
    <row r="1181" spans="1:7">
      <c r="A1181" s="1" t="s">
        <v>279</v>
      </c>
      <c r="B1181" s="1" t="s">
        <v>277</v>
      </c>
      <c r="C1181" s="1">
        <v>2021</v>
      </c>
      <c r="D1181" t="s">
        <v>146</v>
      </c>
      <c r="E1181">
        <v>60</v>
      </c>
      <c r="F1181" t="s">
        <v>50</v>
      </c>
      <c r="G1181" s="10">
        <v>1</v>
      </c>
    </row>
    <row r="1182" spans="1:7">
      <c r="A1182" s="1" t="s">
        <v>279</v>
      </c>
      <c r="B1182" s="1" t="s">
        <v>277</v>
      </c>
      <c r="C1182" s="1">
        <v>2021</v>
      </c>
      <c r="D1182" t="s">
        <v>147</v>
      </c>
      <c r="E1182">
        <v>61</v>
      </c>
      <c r="F1182" t="s">
        <v>50</v>
      </c>
      <c r="G1182" s="10">
        <f>SUM(G1183:G1189)</f>
        <v>119</v>
      </c>
    </row>
    <row r="1183" spans="1:7">
      <c r="A1183" s="1" t="s">
        <v>279</v>
      </c>
      <c r="B1183" s="1" t="s">
        <v>277</v>
      </c>
      <c r="C1183" s="1">
        <v>2021</v>
      </c>
      <c r="D1183" t="s">
        <v>148</v>
      </c>
      <c r="E1183">
        <v>62</v>
      </c>
      <c r="F1183" t="s">
        <v>50</v>
      </c>
      <c r="G1183" s="10">
        <v>46</v>
      </c>
    </row>
    <row r="1184" spans="1:7">
      <c r="A1184" s="1" t="s">
        <v>279</v>
      </c>
      <c r="B1184" s="1" t="s">
        <v>277</v>
      </c>
      <c r="C1184" s="1">
        <v>2021</v>
      </c>
      <c r="D1184" t="s">
        <v>149</v>
      </c>
      <c r="E1184">
        <v>63</v>
      </c>
      <c r="F1184" t="s">
        <v>50</v>
      </c>
      <c r="G1184" s="10">
        <v>20</v>
      </c>
    </row>
    <row r="1185" spans="1:7">
      <c r="A1185" s="1" t="s">
        <v>279</v>
      </c>
      <c r="B1185" s="1" t="s">
        <v>277</v>
      </c>
      <c r="C1185" s="1">
        <v>2021</v>
      </c>
      <c r="D1185" t="s">
        <v>150</v>
      </c>
      <c r="E1185">
        <v>64</v>
      </c>
      <c r="F1185" t="s">
        <v>50</v>
      </c>
      <c r="G1185" s="10">
        <v>12</v>
      </c>
    </row>
    <row r="1186" spans="1:7">
      <c r="A1186" s="1" t="s">
        <v>279</v>
      </c>
      <c r="B1186" s="1" t="s">
        <v>277</v>
      </c>
      <c r="C1186" s="1">
        <v>2021</v>
      </c>
      <c r="D1186" t="s">
        <v>151</v>
      </c>
      <c r="E1186">
        <v>65</v>
      </c>
      <c r="F1186" t="s">
        <v>50</v>
      </c>
      <c r="G1186" s="10">
        <v>18</v>
      </c>
    </row>
    <row r="1187" spans="1:7">
      <c r="A1187" s="1" t="s">
        <v>279</v>
      </c>
      <c r="B1187" s="1" t="s">
        <v>277</v>
      </c>
      <c r="C1187" s="1">
        <v>2021</v>
      </c>
      <c r="D1187" t="s">
        <v>152</v>
      </c>
      <c r="E1187">
        <v>66</v>
      </c>
      <c r="F1187" t="s">
        <v>48</v>
      </c>
      <c r="G1187" s="10">
        <v>16</v>
      </c>
    </row>
    <row r="1188" spans="1:7">
      <c r="A1188" s="1" t="s">
        <v>279</v>
      </c>
      <c r="B1188" s="1" t="s">
        <v>277</v>
      </c>
      <c r="C1188" s="1">
        <v>2021</v>
      </c>
      <c r="D1188" t="s">
        <v>153</v>
      </c>
      <c r="E1188">
        <v>67</v>
      </c>
      <c r="F1188" t="s">
        <v>48</v>
      </c>
      <c r="G1188" s="10">
        <v>5</v>
      </c>
    </row>
    <row r="1189" spans="1:7">
      <c r="A1189" s="1" t="s">
        <v>279</v>
      </c>
      <c r="B1189" s="1" t="s">
        <v>277</v>
      </c>
      <c r="C1189" s="1">
        <v>2021</v>
      </c>
      <c r="D1189" t="s">
        <v>154</v>
      </c>
      <c r="E1189">
        <v>68</v>
      </c>
      <c r="F1189" t="s">
        <v>48</v>
      </c>
      <c r="G1189" s="10">
        <v>2</v>
      </c>
    </row>
    <row r="1190" spans="1:7">
      <c r="A1190" s="1" t="s">
        <v>279</v>
      </c>
      <c r="B1190" s="1" t="s">
        <v>277</v>
      </c>
      <c r="C1190" s="1">
        <v>2021</v>
      </c>
      <c r="D1190" t="s">
        <v>155</v>
      </c>
      <c r="E1190">
        <v>69</v>
      </c>
      <c r="F1190" t="s">
        <v>48</v>
      </c>
      <c r="G1190" s="10">
        <f>SUM(G1191:G1194)</f>
        <v>88080</v>
      </c>
    </row>
    <row r="1191" spans="1:7">
      <c r="A1191" s="1" t="s">
        <v>279</v>
      </c>
      <c r="B1191" s="1" t="s">
        <v>277</v>
      </c>
      <c r="C1191" s="1">
        <v>2021</v>
      </c>
      <c r="D1191" t="s">
        <v>156</v>
      </c>
      <c r="E1191">
        <v>70</v>
      </c>
      <c r="F1191" t="s">
        <v>48</v>
      </c>
      <c r="G1191" s="10">
        <v>27250</v>
      </c>
    </row>
    <row r="1192" spans="1:7">
      <c r="A1192" s="1" t="s">
        <v>279</v>
      </c>
      <c r="B1192" s="1" t="s">
        <v>277</v>
      </c>
      <c r="C1192" s="1">
        <v>2021</v>
      </c>
      <c r="D1192" t="s">
        <v>157</v>
      </c>
      <c r="E1192">
        <v>71</v>
      </c>
      <c r="F1192" t="s">
        <v>48</v>
      </c>
      <c r="G1192" s="10">
        <v>49896</v>
      </c>
    </row>
    <row r="1193" spans="1:7">
      <c r="A1193" s="1" t="s">
        <v>279</v>
      </c>
      <c r="B1193" s="1" t="s">
        <v>277</v>
      </c>
      <c r="C1193" s="1">
        <v>2021</v>
      </c>
      <c r="D1193" t="s">
        <v>158</v>
      </c>
      <c r="E1193">
        <v>72</v>
      </c>
      <c r="F1193" t="s">
        <v>48</v>
      </c>
      <c r="G1193" s="10">
        <v>8768</v>
      </c>
    </row>
    <row r="1194" spans="1:7">
      <c r="A1194" s="1" t="s">
        <v>279</v>
      </c>
      <c r="B1194" s="1" t="s">
        <v>277</v>
      </c>
      <c r="C1194" s="1">
        <v>2021</v>
      </c>
      <c r="D1194" t="s">
        <v>159</v>
      </c>
      <c r="E1194">
        <v>73</v>
      </c>
      <c r="F1194" t="s">
        <v>48</v>
      </c>
      <c r="G1194" s="10">
        <v>2166</v>
      </c>
    </row>
    <row r="1195" spans="1:7">
      <c r="A1195" s="1" t="s">
        <v>279</v>
      </c>
      <c r="B1195" s="1" t="s">
        <v>277</v>
      </c>
      <c r="C1195" s="1">
        <v>2021</v>
      </c>
      <c r="D1195" t="s">
        <v>160</v>
      </c>
      <c r="E1195">
        <v>74</v>
      </c>
      <c r="F1195" t="s">
        <v>48</v>
      </c>
      <c r="G1195" s="10">
        <v>37250</v>
      </c>
    </row>
    <row r="1196" spans="1:7">
      <c r="A1196" s="1" t="s">
        <v>279</v>
      </c>
      <c r="B1196" s="1" t="s">
        <v>277</v>
      </c>
      <c r="C1196" s="1">
        <v>2021</v>
      </c>
      <c r="D1196" t="s">
        <v>161</v>
      </c>
      <c r="E1196">
        <v>75</v>
      </c>
      <c r="F1196" t="s">
        <v>48</v>
      </c>
      <c r="G1196" s="10">
        <v>4660</v>
      </c>
    </row>
    <row r="1197" spans="1:7">
      <c r="A1197" s="1" t="s">
        <v>279</v>
      </c>
      <c r="B1197" s="1" t="s">
        <v>277</v>
      </c>
      <c r="C1197" s="1">
        <v>2021</v>
      </c>
      <c r="D1197" t="s">
        <v>162</v>
      </c>
      <c r="E1197">
        <v>76</v>
      </c>
      <c r="F1197" t="s">
        <v>48</v>
      </c>
      <c r="G1197" s="10">
        <v>2313</v>
      </c>
    </row>
    <row r="1198" spans="1:7">
      <c r="A1198" s="1" t="s">
        <v>279</v>
      </c>
      <c r="B1198" s="1" t="s">
        <v>277</v>
      </c>
      <c r="C1198" s="1">
        <v>2021</v>
      </c>
      <c r="D1198" t="s">
        <v>163</v>
      </c>
      <c r="E1198">
        <v>77</v>
      </c>
      <c r="F1198" t="s">
        <v>48</v>
      </c>
      <c r="G1198" s="10">
        <v>2441</v>
      </c>
    </row>
    <row r="1199" spans="1:7">
      <c r="A1199" s="1" t="s">
        <v>279</v>
      </c>
      <c r="B1199" s="1" t="s">
        <v>277</v>
      </c>
      <c r="C1199" s="1">
        <v>2021</v>
      </c>
      <c r="D1199" t="s">
        <v>164</v>
      </c>
      <c r="E1199">
        <v>78</v>
      </c>
      <c r="F1199" t="s">
        <v>48</v>
      </c>
      <c r="G1199" s="10">
        <v>1473</v>
      </c>
    </row>
    <row r="1200" spans="1:7">
      <c r="A1200" s="1" t="s">
        <v>279</v>
      </c>
      <c r="B1200" s="1" t="s">
        <v>277</v>
      </c>
      <c r="C1200" s="1">
        <v>2021</v>
      </c>
      <c r="D1200" t="s">
        <v>165</v>
      </c>
      <c r="E1200">
        <v>79</v>
      </c>
      <c r="F1200" t="s">
        <v>48</v>
      </c>
      <c r="G1200" s="10">
        <v>390</v>
      </c>
    </row>
    <row r="1201" spans="1:7">
      <c r="A1201" s="1" t="s">
        <v>279</v>
      </c>
      <c r="B1201" s="1" t="s">
        <v>277</v>
      </c>
      <c r="C1201" s="1">
        <v>2021</v>
      </c>
      <c r="D1201" t="s">
        <v>166</v>
      </c>
      <c r="E1201">
        <v>80</v>
      </c>
      <c r="F1201" t="s">
        <v>48</v>
      </c>
      <c r="G1201" s="10">
        <v>20258</v>
      </c>
    </row>
    <row r="1202" spans="1:7">
      <c r="A1202" s="1" t="s">
        <v>279</v>
      </c>
      <c r="B1202" s="1" t="s">
        <v>277</v>
      </c>
      <c r="C1202" s="1">
        <v>2021</v>
      </c>
      <c r="D1202" t="s">
        <v>167</v>
      </c>
      <c r="E1202">
        <v>81</v>
      </c>
      <c r="F1202" t="s">
        <v>48</v>
      </c>
      <c r="G1202" s="10">
        <v>647</v>
      </c>
    </row>
    <row r="1203" spans="1:7">
      <c r="A1203" s="1" t="s">
        <v>279</v>
      </c>
      <c r="B1203" s="1" t="s">
        <v>277</v>
      </c>
      <c r="C1203" s="1">
        <v>2021</v>
      </c>
      <c r="D1203" t="s">
        <v>168</v>
      </c>
      <c r="E1203">
        <v>82</v>
      </c>
      <c r="F1203" t="s">
        <v>48</v>
      </c>
      <c r="G1203" s="10">
        <v>2233</v>
      </c>
    </row>
    <row r="1204" spans="1:7">
      <c r="A1204" s="1" t="s">
        <v>279</v>
      </c>
      <c r="B1204" s="1" t="s">
        <v>277</v>
      </c>
      <c r="C1204" s="1">
        <v>2021</v>
      </c>
      <c r="D1204" t="s">
        <v>169</v>
      </c>
      <c r="E1204">
        <v>83</v>
      </c>
      <c r="F1204" t="s">
        <v>48</v>
      </c>
      <c r="G1204" s="10">
        <v>176</v>
      </c>
    </row>
    <row r="1205" spans="1:7">
      <c r="A1205" s="1" t="s">
        <v>279</v>
      </c>
      <c r="B1205" s="1" t="s">
        <v>277</v>
      </c>
      <c r="C1205" s="1">
        <v>2021</v>
      </c>
      <c r="D1205" t="s">
        <v>170</v>
      </c>
      <c r="E1205">
        <v>84</v>
      </c>
      <c r="F1205" t="s">
        <v>48</v>
      </c>
      <c r="G1205" s="10">
        <v>331</v>
      </c>
    </row>
    <row r="1206" spans="1:7">
      <c r="A1206" s="1" t="s">
        <v>279</v>
      </c>
      <c r="B1206" s="1" t="s">
        <v>277</v>
      </c>
      <c r="C1206" s="1">
        <v>2021</v>
      </c>
      <c r="D1206" t="s">
        <v>171</v>
      </c>
      <c r="E1206">
        <v>85</v>
      </c>
      <c r="F1206" t="s">
        <v>48</v>
      </c>
      <c r="G1206" s="10">
        <v>50</v>
      </c>
    </row>
    <row r="1207" spans="1:7">
      <c r="A1207" s="1" t="s">
        <v>279</v>
      </c>
      <c r="B1207" s="1" t="s">
        <v>277</v>
      </c>
      <c r="C1207" s="1">
        <v>2021</v>
      </c>
      <c r="D1207" t="s">
        <v>172</v>
      </c>
      <c r="E1207">
        <v>86</v>
      </c>
      <c r="F1207" t="s">
        <v>48</v>
      </c>
      <c r="G1207" s="10">
        <v>13086</v>
      </c>
    </row>
    <row r="1208" spans="1:7">
      <c r="A1208" s="1" t="s">
        <v>279</v>
      </c>
      <c r="B1208" s="1" t="s">
        <v>277</v>
      </c>
      <c r="C1208" s="1">
        <v>2021</v>
      </c>
      <c r="D1208" t="s">
        <v>173</v>
      </c>
      <c r="E1208">
        <v>87</v>
      </c>
      <c r="F1208" t="s">
        <v>48</v>
      </c>
      <c r="G1208" s="10">
        <v>261</v>
      </c>
    </row>
    <row r="1209" spans="1:7">
      <c r="A1209" s="1" t="s">
        <v>279</v>
      </c>
      <c r="B1209" s="1" t="s">
        <v>277</v>
      </c>
      <c r="C1209" s="1">
        <v>2021</v>
      </c>
      <c r="D1209" t="s">
        <v>174</v>
      </c>
      <c r="E1209">
        <v>88</v>
      </c>
      <c r="F1209" t="s">
        <v>48</v>
      </c>
      <c r="G1209" s="10">
        <v>2166</v>
      </c>
    </row>
    <row r="1210" spans="1:7">
      <c r="A1210" s="1" t="s">
        <v>279</v>
      </c>
      <c r="B1210" s="1" t="s">
        <v>277</v>
      </c>
      <c r="C1210" s="1">
        <v>2021</v>
      </c>
      <c r="D1210" t="s">
        <v>175</v>
      </c>
      <c r="E1210">
        <v>89</v>
      </c>
      <c r="F1210" t="s">
        <v>48</v>
      </c>
      <c r="G1210" s="10">
        <v>237</v>
      </c>
    </row>
    <row r="1211" spans="1:7">
      <c r="A1211" s="1" t="s">
        <v>279</v>
      </c>
      <c r="B1211" s="1" t="s">
        <v>277</v>
      </c>
      <c r="C1211" s="1">
        <v>2021</v>
      </c>
      <c r="D1211" t="s">
        <v>176</v>
      </c>
      <c r="E1211">
        <v>90</v>
      </c>
      <c r="F1211" t="s">
        <v>48</v>
      </c>
      <c r="G1211" s="10">
        <v>108</v>
      </c>
    </row>
    <row r="1212" spans="1:7">
      <c r="A1212" s="1" t="s">
        <v>280</v>
      </c>
      <c r="B1212" s="1" t="s">
        <v>277</v>
      </c>
      <c r="C1212" s="1">
        <v>2021</v>
      </c>
      <c r="D1212" t="s">
        <v>146</v>
      </c>
      <c r="E1212">
        <v>60</v>
      </c>
      <c r="F1212" t="s">
        <v>50</v>
      </c>
      <c r="G1212" s="10">
        <v>4</v>
      </c>
    </row>
    <row r="1213" spans="1:7">
      <c r="A1213" s="1" t="s">
        <v>280</v>
      </c>
      <c r="B1213" s="1" t="s">
        <v>277</v>
      </c>
      <c r="C1213" s="1">
        <v>2021</v>
      </c>
      <c r="D1213" t="s">
        <v>147</v>
      </c>
      <c r="E1213">
        <v>61</v>
      </c>
      <c r="F1213" t="s">
        <v>50</v>
      </c>
      <c r="G1213" s="10">
        <f>SUM(G1214:G1220)</f>
        <v>510</v>
      </c>
    </row>
    <row r="1214" spans="1:7">
      <c r="A1214" s="1" t="s">
        <v>280</v>
      </c>
      <c r="B1214" s="1" t="s">
        <v>277</v>
      </c>
      <c r="C1214" s="1">
        <v>2021</v>
      </c>
      <c r="D1214" t="s">
        <v>148</v>
      </c>
      <c r="E1214">
        <v>62</v>
      </c>
      <c r="F1214" t="s">
        <v>50</v>
      </c>
      <c r="G1214" s="10">
        <v>288</v>
      </c>
    </row>
    <row r="1215" spans="1:7">
      <c r="A1215" s="1" t="s">
        <v>280</v>
      </c>
      <c r="B1215" s="1" t="s">
        <v>277</v>
      </c>
      <c r="C1215" s="1">
        <v>2021</v>
      </c>
      <c r="D1215" t="s">
        <v>149</v>
      </c>
      <c r="E1215">
        <v>63</v>
      </c>
      <c r="F1215" t="s">
        <v>50</v>
      </c>
      <c r="G1215" s="10">
        <v>51</v>
      </c>
    </row>
    <row r="1216" spans="1:7">
      <c r="A1216" s="1" t="s">
        <v>280</v>
      </c>
      <c r="B1216" s="1" t="s">
        <v>277</v>
      </c>
      <c r="C1216" s="1">
        <v>2021</v>
      </c>
      <c r="D1216" t="s">
        <v>150</v>
      </c>
      <c r="E1216">
        <v>64</v>
      </c>
      <c r="F1216" t="s">
        <v>50</v>
      </c>
      <c r="G1216" s="10">
        <v>39</v>
      </c>
    </row>
    <row r="1217" spans="1:7">
      <c r="A1217" s="1" t="s">
        <v>280</v>
      </c>
      <c r="B1217" s="1" t="s">
        <v>277</v>
      </c>
      <c r="C1217" s="1">
        <v>2021</v>
      </c>
      <c r="D1217" t="s">
        <v>151</v>
      </c>
      <c r="E1217">
        <v>65</v>
      </c>
      <c r="F1217" t="s">
        <v>50</v>
      </c>
      <c r="G1217" s="10">
        <v>55</v>
      </c>
    </row>
    <row r="1218" spans="1:7">
      <c r="A1218" s="1" t="s">
        <v>280</v>
      </c>
      <c r="B1218" s="1" t="s">
        <v>277</v>
      </c>
      <c r="C1218" s="1">
        <v>2021</v>
      </c>
      <c r="D1218" t="s">
        <v>152</v>
      </c>
      <c r="E1218">
        <v>66</v>
      </c>
      <c r="F1218" t="s">
        <v>48</v>
      </c>
      <c r="G1218" s="10">
        <v>52</v>
      </c>
    </row>
    <row r="1219" spans="1:7">
      <c r="A1219" s="1" t="s">
        <v>280</v>
      </c>
      <c r="B1219" s="1" t="s">
        <v>277</v>
      </c>
      <c r="C1219" s="1">
        <v>2021</v>
      </c>
      <c r="D1219" t="s">
        <v>153</v>
      </c>
      <c r="E1219">
        <v>67</v>
      </c>
      <c r="F1219" t="s">
        <v>48</v>
      </c>
      <c r="G1219" s="10">
        <v>19</v>
      </c>
    </row>
    <row r="1220" spans="1:7">
      <c r="A1220" s="1" t="s">
        <v>280</v>
      </c>
      <c r="B1220" s="1" t="s">
        <v>277</v>
      </c>
      <c r="C1220" s="1">
        <v>2021</v>
      </c>
      <c r="D1220" t="s">
        <v>154</v>
      </c>
      <c r="E1220">
        <v>68</v>
      </c>
      <c r="F1220" t="s">
        <v>48</v>
      </c>
      <c r="G1220" s="10">
        <v>6</v>
      </c>
    </row>
    <row r="1221" spans="1:7">
      <c r="A1221" s="1" t="s">
        <v>280</v>
      </c>
      <c r="B1221" s="1" t="s">
        <v>277</v>
      </c>
      <c r="C1221" s="1">
        <v>2021</v>
      </c>
      <c r="D1221" t="s">
        <v>155</v>
      </c>
      <c r="E1221">
        <v>69</v>
      </c>
      <c r="F1221" t="s">
        <v>48</v>
      </c>
      <c r="G1221" s="10">
        <f>SUM(G1222:G1225)</f>
        <v>44734</v>
      </c>
    </row>
    <row r="1222" spans="1:7">
      <c r="A1222" s="1" t="s">
        <v>280</v>
      </c>
      <c r="B1222" s="1" t="s">
        <v>277</v>
      </c>
      <c r="C1222" s="1">
        <v>2021</v>
      </c>
      <c r="D1222" t="s">
        <v>156</v>
      </c>
      <c r="E1222">
        <v>70</v>
      </c>
      <c r="F1222" t="s">
        <v>48</v>
      </c>
      <c r="G1222" s="10">
        <v>7543</v>
      </c>
    </row>
    <row r="1223" spans="1:7">
      <c r="A1223" s="1" t="s">
        <v>280</v>
      </c>
      <c r="B1223" s="1" t="s">
        <v>277</v>
      </c>
      <c r="C1223" s="1">
        <v>2021</v>
      </c>
      <c r="D1223" t="s">
        <v>157</v>
      </c>
      <c r="E1223">
        <v>71</v>
      </c>
      <c r="F1223" t="s">
        <v>48</v>
      </c>
      <c r="G1223" s="10">
        <v>33521</v>
      </c>
    </row>
    <row r="1224" spans="1:7">
      <c r="A1224" s="1" t="s">
        <v>280</v>
      </c>
      <c r="B1224" s="1" t="s">
        <v>277</v>
      </c>
      <c r="C1224" s="1">
        <v>2021</v>
      </c>
      <c r="D1224" t="s">
        <v>158</v>
      </c>
      <c r="E1224">
        <v>72</v>
      </c>
      <c r="F1224" t="s">
        <v>48</v>
      </c>
      <c r="G1224" s="10">
        <v>2487</v>
      </c>
    </row>
    <row r="1225" spans="1:7">
      <c r="A1225" s="1" t="s">
        <v>280</v>
      </c>
      <c r="B1225" s="1" t="s">
        <v>277</v>
      </c>
      <c r="C1225" s="1">
        <v>2021</v>
      </c>
      <c r="D1225" t="s">
        <v>159</v>
      </c>
      <c r="E1225">
        <v>73</v>
      </c>
      <c r="F1225" t="s">
        <v>48</v>
      </c>
      <c r="G1225" s="10">
        <v>1183</v>
      </c>
    </row>
    <row r="1226" spans="1:7">
      <c r="A1226" s="1" t="s">
        <v>280</v>
      </c>
      <c r="B1226" s="1" t="s">
        <v>277</v>
      </c>
      <c r="C1226" s="1">
        <v>2021</v>
      </c>
      <c r="D1226" t="s">
        <v>160</v>
      </c>
      <c r="E1226">
        <v>74</v>
      </c>
      <c r="F1226" t="s">
        <v>48</v>
      </c>
      <c r="G1226" s="10">
        <v>1860</v>
      </c>
    </row>
    <row r="1227" spans="1:7">
      <c r="A1227" s="1" t="s">
        <v>280</v>
      </c>
      <c r="B1227" s="1" t="s">
        <v>277</v>
      </c>
      <c r="C1227" s="1">
        <v>2021</v>
      </c>
      <c r="D1227" t="s">
        <v>161</v>
      </c>
      <c r="E1227">
        <v>75</v>
      </c>
      <c r="F1227" t="s">
        <v>48</v>
      </c>
      <c r="G1227" s="10">
        <v>6385</v>
      </c>
    </row>
    <row r="1228" spans="1:7">
      <c r="A1228" s="1" t="s">
        <v>280</v>
      </c>
      <c r="B1228" s="1" t="s">
        <v>277</v>
      </c>
      <c r="C1228" s="1">
        <v>2021</v>
      </c>
      <c r="D1228" t="s">
        <v>162</v>
      </c>
      <c r="E1228">
        <v>76</v>
      </c>
      <c r="F1228" t="s">
        <v>48</v>
      </c>
      <c r="G1228" s="10">
        <v>5569</v>
      </c>
    </row>
    <row r="1229" spans="1:7">
      <c r="A1229" s="1" t="s">
        <v>280</v>
      </c>
      <c r="B1229" s="1" t="s">
        <v>277</v>
      </c>
      <c r="C1229" s="1">
        <v>2021</v>
      </c>
      <c r="D1229" t="s">
        <v>163</v>
      </c>
      <c r="E1229">
        <v>77</v>
      </c>
      <c r="F1229" t="s">
        <v>48</v>
      </c>
      <c r="G1229" s="10">
        <v>6030</v>
      </c>
    </row>
    <row r="1230" spans="1:7">
      <c r="A1230" s="1" t="s">
        <v>280</v>
      </c>
      <c r="B1230" s="1" t="s">
        <v>277</v>
      </c>
      <c r="C1230" s="1">
        <v>2021</v>
      </c>
      <c r="D1230" t="s">
        <v>164</v>
      </c>
      <c r="E1230">
        <v>78</v>
      </c>
      <c r="F1230" t="s">
        <v>48</v>
      </c>
      <c r="G1230" s="10">
        <v>2130</v>
      </c>
    </row>
    <row r="1231" spans="1:7">
      <c r="A1231" s="1" t="s">
        <v>280</v>
      </c>
      <c r="B1231" s="1" t="s">
        <v>277</v>
      </c>
      <c r="C1231" s="1">
        <v>2021</v>
      </c>
      <c r="D1231" t="s">
        <v>165</v>
      </c>
      <c r="E1231">
        <v>79</v>
      </c>
      <c r="F1231" t="s">
        <v>48</v>
      </c>
      <c r="G1231" s="10">
        <v>7595</v>
      </c>
    </row>
    <row r="1232" spans="1:7">
      <c r="A1232" s="1" t="s">
        <v>280</v>
      </c>
      <c r="B1232" s="1" t="s">
        <v>277</v>
      </c>
      <c r="C1232" s="1">
        <v>2021</v>
      </c>
      <c r="D1232" t="s">
        <v>166</v>
      </c>
      <c r="E1232">
        <v>80</v>
      </c>
      <c r="F1232" t="s">
        <v>48</v>
      </c>
      <c r="G1232" s="10">
        <v>3180</v>
      </c>
    </row>
    <row r="1233" spans="1:7">
      <c r="A1233" s="1" t="s">
        <v>280</v>
      </c>
      <c r="B1233" s="1" t="s">
        <v>277</v>
      </c>
      <c r="C1233" s="1">
        <v>2021</v>
      </c>
      <c r="D1233" t="s">
        <v>167</v>
      </c>
      <c r="E1233">
        <v>81</v>
      </c>
      <c r="F1233" t="s">
        <v>48</v>
      </c>
      <c r="G1233" s="10">
        <v>174</v>
      </c>
    </row>
    <row r="1234" spans="1:7">
      <c r="A1234" s="1" t="s">
        <v>280</v>
      </c>
      <c r="B1234" s="1" t="s">
        <v>277</v>
      </c>
      <c r="C1234" s="1">
        <v>2021</v>
      </c>
      <c r="D1234" t="s">
        <v>168</v>
      </c>
      <c r="E1234">
        <v>82</v>
      </c>
      <c r="F1234" t="s">
        <v>48</v>
      </c>
      <c r="G1234" s="10">
        <v>79</v>
      </c>
    </row>
    <row r="1235" spans="1:7">
      <c r="A1235" s="1" t="s">
        <v>280</v>
      </c>
      <c r="B1235" s="1" t="s">
        <v>277</v>
      </c>
      <c r="C1235" s="1">
        <v>2021</v>
      </c>
      <c r="D1235" t="s">
        <v>169</v>
      </c>
      <c r="E1235">
        <v>83</v>
      </c>
      <c r="F1235" t="s">
        <v>48</v>
      </c>
      <c r="G1235" s="10">
        <v>757</v>
      </c>
    </row>
    <row r="1236" spans="1:7">
      <c r="A1236" s="1" t="s">
        <v>280</v>
      </c>
      <c r="B1236" s="1" t="s">
        <v>277</v>
      </c>
      <c r="C1236" s="1">
        <v>2021</v>
      </c>
      <c r="D1236" t="s">
        <v>170</v>
      </c>
      <c r="E1236">
        <v>84</v>
      </c>
      <c r="F1236" t="s">
        <v>48</v>
      </c>
      <c r="G1236" s="10">
        <v>53</v>
      </c>
    </row>
    <row r="1237" spans="1:7">
      <c r="A1237" s="1" t="s">
        <v>280</v>
      </c>
      <c r="B1237" s="1" t="s">
        <v>277</v>
      </c>
      <c r="C1237" s="1">
        <v>2021</v>
      </c>
      <c r="D1237" t="s">
        <v>171</v>
      </c>
      <c r="E1237">
        <v>85</v>
      </c>
      <c r="F1237" t="s">
        <v>48</v>
      </c>
      <c r="G1237" s="10">
        <v>21</v>
      </c>
    </row>
    <row r="1238" spans="1:7">
      <c r="A1238" s="1" t="s">
        <v>280</v>
      </c>
      <c r="B1238" s="1" t="s">
        <v>277</v>
      </c>
      <c r="C1238" s="1">
        <v>2021</v>
      </c>
      <c r="D1238" t="s">
        <v>172</v>
      </c>
      <c r="E1238">
        <v>86</v>
      </c>
      <c r="F1238" t="s">
        <v>48</v>
      </c>
      <c r="G1238" s="10">
        <v>9640</v>
      </c>
    </row>
    <row r="1239" spans="1:7">
      <c r="A1239" s="1" t="s">
        <v>280</v>
      </c>
      <c r="B1239" s="1" t="s">
        <v>277</v>
      </c>
      <c r="C1239" s="1">
        <v>2021</v>
      </c>
      <c r="D1239" t="s">
        <v>173</v>
      </c>
      <c r="E1239">
        <v>87</v>
      </c>
      <c r="F1239" t="s">
        <v>48</v>
      </c>
      <c r="G1239" s="10">
        <v>14</v>
      </c>
    </row>
    <row r="1240" spans="1:7">
      <c r="A1240" s="1" t="s">
        <v>280</v>
      </c>
      <c r="B1240" s="1" t="s">
        <v>277</v>
      </c>
      <c r="C1240" s="1">
        <v>2021</v>
      </c>
      <c r="D1240" t="s">
        <v>174</v>
      </c>
      <c r="E1240">
        <v>88</v>
      </c>
      <c r="F1240" t="s">
        <v>48</v>
      </c>
      <c r="G1240" s="10">
        <v>1183</v>
      </c>
    </row>
    <row r="1241" spans="1:7">
      <c r="A1241" s="1" t="s">
        <v>280</v>
      </c>
      <c r="B1241" s="1" t="s">
        <v>277</v>
      </c>
      <c r="C1241" s="1">
        <v>2021</v>
      </c>
      <c r="D1241" t="s">
        <v>175</v>
      </c>
      <c r="E1241">
        <v>89</v>
      </c>
      <c r="F1241" t="s">
        <v>48</v>
      </c>
      <c r="G1241" s="10">
        <v>0</v>
      </c>
    </row>
    <row r="1242" spans="1:7">
      <c r="A1242" s="1" t="s">
        <v>280</v>
      </c>
      <c r="B1242" s="1" t="s">
        <v>277</v>
      </c>
      <c r="C1242" s="1">
        <v>2021</v>
      </c>
      <c r="D1242" t="s">
        <v>176</v>
      </c>
      <c r="E1242">
        <v>90</v>
      </c>
      <c r="F1242" t="s">
        <v>48</v>
      </c>
      <c r="G1242" s="10">
        <v>64</v>
      </c>
    </row>
    <row r="1243" spans="1:7">
      <c r="A1243" s="1" t="s">
        <v>272</v>
      </c>
      <c r="B1243" s="1" t="s">
        <v>295</v>
      </c>
      <c r="C1243" s="1">
        <v>2021</v>
      </c>
      <c r="D1243" t="s">
        <v>146</v>
      </c>
      <c r="E1243">
        <v>60</v>
      </c>
      <c r="F1243" t="s">
        <v>50</v>
      </c>
      <c r="G1243" s="10">
        <v>1</v>
      </c>
    </row>
    <row r="1244" spans="1:7">
      <c r="A1244" s="1" t="s">
        <v>272</v>
      </c>
      <c r="B1244" s="1" t="s">
        <v>295</v>
      </c>
      <c r="C1244" s="1">
        <v>2021</v>
      </c>
      <c r="D1244" t="s">
        <v>147</v>
      </c>
      <c r="E1244">
        <v>61</v>
      </c>
      <c r="F1244" t="s">
        <v>50</v>
      </c>
      <c r="G1244" s="10">
        <f>SUM(G1245:G1251)</f>
        <v>624</v>
      </c>
    </row>
    <row r="1245" spans="1:7">
      <c r="A1245" s="1" t="s">
        <v>272</v>
      </c>
      <c r="B1245" s="1" t="s">
        <v>295</v>
      </c>
      <c r="C1245" s="1">
        <v>2021</v>
      </c>
      <c r="D1245" t="s">
        <v>148</v>
      </c>
      <c r="E1245">
        <v>62</v>
      </c>
      <c r="F1245" t="s">
        <v>50</v>
      </c>
      <c r="G1245" s="10">
        <v>447</v>
      </c>
    </row>
    <row r="1246" spans="1:7">
      <c r="A1246" s="1" t="s">
        <v>272</v>
      </c>
      <c r="B1246" s="1" t="s">
        <v>295</v>
      </c>
      <c r="C1246" s="1">
        <v>2021</v>
      </c>
      <c r="D1246" t="s">
        <v>149</v>
      </c>
      <c r="E1246">
        <v>63</v>
      </c>
      <c r="F1246" t="s">
        <v>50</v>
      </c>
      <c r="G1246" s="10">
        <v>103</v>
      </c>
    </row>
    <row r="1247" spans="1:7">
      <c r="A1247" s="1" t="s">
        <v>272</v>
      </c>
      <c r="B1247" s="1" t="s">
        <v>295</v>
      </c>
      <c r="C1247" s="1">
        <v>2021</v>
      </c>
      <c r="D1247" t="s">
        <v>150</v>
      </c>
      <c r="E1247">
        <v>64</v>
      </c>
      <c r="F1247" t="s">
        <v>50</v>
      </c>
      <c r="G1247" s="10">
        <v>27</v>
      </c>
    </row>
    <row r="1248" spans="1:7">
      <c r="A1248" s="1" t="s">
        <v>272</v>
      </c>
      <c r="B1248" s="1" t="s">
        <v>295</v>
      </c>
      <c r="C1248" s="1">
        <v>2021</v>
      </c>
      <c r="D1248" t="s">
        <v>151</v>
      </c>
      <c r="E1248">
        <v>65</v>
      </c>
      <c r="F1248" t="s">
        <v>50</v>
      </c>
      <c r="G1248" s="10">
        <v>37</v>
      </c>
    </row>
    <row r="1249" spans="1:7">
      <c r="A1249" s="1" t="s">
        <v>272</v>
      </c>
      <c r="B1249" s="1" t="s">
        <v>295</v>
      </c>
      <c r="C1249" s="1">
        <v>2021</v>
      </c>
      <c r="D1249" t="s">
        <v>152</v>
      </c>
      <c r="E1249">
        <v>66</v>
      </c>
      <c r="F1249" t="s">
        <v>48</v>
      </c>
      <c r="G1249" s="10">
        <v>2</v>
      </c>
    </row>
    <row r="1250" spans="1:7">
      <c r="A1250" s="1" t="s">
        <v>272</v>
      </c>
      <c r="B1250" s="1" t="s">
        <v>295</v>
      </c>
      <c r="C1250" s="1">
        <v>2021</v>
      </c>
      <c r="D1250" t="s">
        <v>153</v>
      </c>
      <c r="E1250">
        <v>67</v>
      </c>
      <c r="F1250" t="s">
        <v>48</v>
      </c>
      <c r="G1250" s="10">
        <v>3</v>
      </c>
    </row>
    <row r="1251" spans="1:7">
      <c r="A1251" s="1" t="s">
        <v>272</v>
      </c>
      <c r="B1251" s="1" t="s">
        <v>295</v>
      </c>
      <c r="C1251" s="1">
        <v>2021</v>
      </c>
      <c r="D1251" t="s">
        <v>154</v>
      </c>
      <c r="E1251">
        <v>68</v>
      </c>
      <c r="F1251" t="s">
        <v>48</v>
      </c>
      <c r="G1251" s="10">
        <v>5</v>
      </c>
    </row>
    <row r="1252" spans="1:7">
      <c r="A1252" s="1" t="s">
        <v>272</v>
      </c>
      <c r="B1252" s="1" t="s">
        <v>295</v>
      </c>
      <c r="C1252" s="1">
        <v>2021</v>
      </c>
      <c r="D1252" t="s">
        <v>155</v>
      </c>
      <c r="E1252">
        <v>69</v>
      </c>
      <c r="F1252" t="s">
        <v>48</v>
      </c>
      <c r="G1252" s="10">
        <f>SUM(G1253:G1256)</f>
        <v>679805</v>
      </c>
    </row>
    <row r="1253" spans="1:7">
      <c r="A1253" s="1" t="s">
        <v>272</v>
      </c>
      <c r="B1253" s="1" t="s">
        <v>295</v>
      </c>
      <c r="C1253" s="1">
        <v>2021</v>
      </c>
      <c r="D1253" t="s">
        <v>156</v>
      </c>
      <c r="E1253">
        <v>70</v>
      </c>
      <c r="F1253" t="s">
        <v>48</v>
      </c>
      <c r="G1253" s="10">
        <v>33649</v>
      </c>
    </row>
    <row r="1254" spans="1:7">
      <c r="A1254" s="1" t="s">
        <v>272</v>
      </c>
      <c r="B1254" s="1" t="s">
        <v>295</v>
      </c>
      <c r="C1254" s="1">
        <v>2021</v>
      </c>
      <c r="D1254" t="s">
        <v>157</v>
      </c>
      <c r="E1254">
        <v>71</v>
      </c>
      <c r="F1254" t="s">
        <v>48</v>
      </c>
      <c r="G1254" s="10">
        <v>538647</v>
      </c>
    </row>
    <row r="1255" spans="1:7">
      <c r="A1255" s="1" t="s">
        <v>272</v>
      </c>
      <c r="B1255" s="1" t="s">
        <v>295</v>
      </c>
      <c r="C1255" s="1">
        <v>2021</v>
      </c>
      <c r="D1255" t="s">
        <v>158</v>
      </c>
      <c r="E1255">
        <v>72</v>
      </c>
      <c r="F1255" t="s">
        <v>48</v>
      </c>
      <c r="G1255" s="10">
        <v>94493</v>
      </c>
    </row>
    <row r="1256" spans="1:7">
      <c r="A1256" s="1" t="s">
        <v>272</v>
      </c>
      <c r="B1256" s="1" t="s">
        <v>295</v>
      </c>
      <c r="C1256" s="1">
        <v>2021</v>
      </c>
      <c r="D1256" t="s">
        <v>159</v>
      </c>
      <c r="E1256">
        <v>73</v>
      </c>
      <c r="F1256" t="s">
        <v>48</v>
      </c>
      <c r="G1256" s="10">
        <v>13016</v>
      </c>
    </row>
    <row r="1257" spans="1:7">
      <c r="A1257" s="1" t="s">
        <v>272</v>
      </c>
      <c r="B1257" s="1" t="s">
        <v>295</v>
      </c>
      <c r="C1257" s="1">
        <v>2021</v>
      </c>
      <c r="D1257" t="s">
        <v>160</v>
      </c>
      <c r="E1257">
        <v>74</v>
      </c>
      <c r="F1257" t="s">
        <v>48</v>
      </c>
      <c r="G1257" s="10">
        <v>207406</v>
      </c>
    </row>
    <row r="1258" spans="1:7">
      <c r="A1258" s="1" t="s">
        <v>272</v>
      </c>
      <c r="B1258" s="1" t="s">
        <v>295</v>
      </c>
      <c r="C1258" s="1">
        <v>2021</v>
      </c>
      <c r="D1258" t="s">
        <v>161</v>
      </c>
      <c r="E1258">
        <v>75</v>
      </c>
      <c r="F1258" t="s">
        <v>48</v>
      </c>
      <c r="G1258" s="10">
        <v>65182</v>
      </c>
    </row>
    <row r="1259" spans="1:7">
      <c r="A1259" s="1" t="s">
        <v>272</v>
      </c>
      <c r="B1259" s="1" t="s">
        <v>295</v>
      </c>
      <c r="C1259" s="1">
        <v>2021</v>
      </c>
      <c r="D1259" t="s">
        <v>162</v>
      </c>
      <c r="E1259">
        <v>76</v>
      </c>
      <c r="F1259" t="s">
        <v>48</v>
      </c>
      <c r="G1259" s="10">
        <v>60004</v>
      </c>
    </row>
    <row r="1260" spans="1:7">
      <c r="A1260" s="1" t="s">
        <v>272</v>
      </c>
      <c r="B1260" s="1" t="s">
        <v>295</v>
      </c>
      <c r="C1260" s="1">
        <v>2021</v>
      </c>
      <c r="D1260" t="s">
        <v>163</v>
      </c>
      <c r="E1260">
        <v>77</v>
      </c>
      <c r="F1260" t="s">
        <v>48</v>
      </c>
      <c r="G1260" s="10">
        <v>137995</v>
      </c>
    </row>
    <row r="1261" spans="1:7">
      <c r="A1261" s="1" t="s">
        <v>272</v>
      </c>
      <c r="B1261" s="1" t="s">
        <v>295</v>
      </c>
      <c r="C1261" s="1">
        <v>2021</v>
      </c>
      <c r="D1261" t="s">
        <v>164</v>
      </c>
      <c r="E1261">
        <v>78</v>
      </c>
      <c r="F1261" t="s">
        <v>48</v>
      </c>
      <c r="G1261" s="10">
        <v>31793</v>
      </c>
    </row>
    <row r="1262" spans="1:7">
      <c r="A1262" s="1" t="s">
        <v>272</v>
      </c>
      <c r="B1262" s="1" t="s">
        <v>295</v>
      </c>
      <c r="C1262" s="1">
        <v>2021</v>
      </c>
      <c r="D1262" t="s">
        <v>165</v>
      </c>
      <c r="E1262">
        <v>79</v>
      </c>
      <c r="F1262" t="s">
        <v>48</v>
      </c>
      <c r="G1262" s="10">
        <v>16551</v>
      </c>
    </row>
    <row r="1263" spans="1:7">
      <c r="A1263" s="1" t="s">
        <v>272</v>
      </c>
      <c r="B1263" s="1" t="s">
        <v>295</v>
      </c>
      <c r="C1263" s="1">
        <v>2021</v>
      </c>
      <c r="D1263" t="s">
        <v>166</v>
      </c>
      <c r="E1263">
        <v>80</v>
      </c>
      <c r="F1263" t="s">
        <v>48</v>
      </c>
      <c r="G1263" s="10">
        <v>45100</v>
      </c>
    </row>
    <row r="1264" spans="1:7">
      <c r="A1264" s="1" t="s">
        <v>272</v>
      </c>
      <c r="B1264" s="1" t="s">
        <v>295</v>
      </c>
      <c r="C1264" s="1">
        <v>2021</v>
      </c>
      <c r="D1264" t="s">
        <v>167</v>
      </c>
      <c r="E1264">
        <v>81</v>
      </c>
      <c r="F1264" t="s">
        <v>48</v>
      </c>
      <c r="G1264" s="10">
        <v>15068</v>
      </c>
    </row>
    <row r="1265" spans="1:7">
      <c r="A1265" s="1" t="s">
        <v>272</v>
      </c>
      <c r="B1265" s="1" t="s">
        <v>295</v>
      </c>
      <c r="C1265" s="1">
        <v>2021</v>
      </c>
      <c r="D1265" t="s">
        <v>168</v>
      </c>
      <c r="E1265">
        <v>82</v>
      </c>
      <c r="F1265" t="s">
        <v>48</v>
      </c>
      <c r="G1265" s="10">
        <v>12872</v>
      </c>
    </row>
    <row r="1266" spans="1:7">
      <c r="A1266" s="1" t="s">
        <v>272</v>
      </c>
      <c r="B1266" s="1" t="s">
        <v>295</v>
      </c>
      <c r="C1266" s="1">
        <v>2021</v>
      </c>
      <c r="D1266" t="s">
        <v>169</v>
      </c>
      <c r="E1266">
        <v>83</v>
      </c>
      <c r="F1266" t="s">
        <v>48</v>
      </c>
      <c r="G1266" s="10">
        <v>12056</v>
      </c>
    </row>
    <row r="1267" spans="1:7">
      <c r="A1267" s="1" t="s">
        <v>272</v>
      </c>
      <c r="B1267" s="1" t="s">
        <v>295</v>
      </c>
      <c r="C1267" s="1">
        <v>2021</v>
      </c>
      <c r="D1267" t="s">
        <v>170</v>
      </c>
      <c r="E1267">
        <v>84</v>
      </c>
      <c r="F1267" t="s">
        <v>48</v>
      </c>
      <c r="G1267" s="10">
        <v>3090</v>
      </c>
    </row>
    <row r="1268" spans="1:7">
      <c r="A1268" s="1" t="s">
        <v>272</v>
      </c>
      <c r="B1268" s="1" t="s">
        <v>295</v>
      </c>
      <c r="C1268" s="1">
        <v>2021</v>
      </c>
      <c r="D1268" t="s">
        <v>171</v>
      </c>
      <c r="E1268">
        <v>85</v>
      </c>
      <c r="F1268" t="s">
        <v>48</v>
      </c>
      <c r="G1268" s="10">
        <v>4910</v>
      </c>
    </row>
    <row r="1269" spans="1:7">
      <c r="A1269" s="1" t="s">
        <v>272</v>
      </c>
      <c r="B1269" s="1" t="s">
        <v>295</v>
      </c>
      <c r="C1269" s="1">
        <v>2021</v>
      </c>
      <c r="D1269" t="s">
        <v>172</v>
      </c>
      <c r="E1269">
        <v>86</v>
      </c>
      <c r="F1269" t="s">
        <v>48</v>
      </c>
      <c r="G1269" s="10">
        <v>2706</v>
      </c>
    </row>
    <row r="1270" spans="1:7">
      <c r="A1270" s="1" t="s">
        <v>272</v>
      </c>
      <c r="B1270" s="1" t="s">
        <v>295</v>
      </c>
      <c r="C1270" s="1">
        <v>2021</v>
      </c>
      <c r="D1270" t="s">
        <v>173</v>
      </c>
      <c r="E1270">
        <v>87</v>
      </c>
      <c r="F1270" t="s">
        <v>48</v>
      </c>
      <c r="G1270" s="10">
        <v>6174</v>
      </c>
    </row>
    <row r="1271" spans="1:7">
      <c r="A1271" s="1" t="s">
        <v>272</v>
      </c>
      <c r="B1271" s="1" t="s">
        <v>295</v>
      </c>
      <c r="C1271" s="1">
        <v>2021</v>
      </c>
      <c r="D1271" t="s">
        <v>174</v>
      </c>
      <c r="E1271">
        <v>88</v>
      </c>
      <c r="F1271" t="s">
        <v>48</v>
      </c>
      <c r="G1271" s="10">
        <v>13016</v>
      </c>
    </row>
    <row r="1272" spans="1:7">
      <c r="A1272" s="1" t="s">
        <v>272</v>
      </c>
      <c r="B1272" s="1" t="s">
        <v>295</v>
      </c>
      <c r="C1272" s="1">
        <v>2021</v>
      </c>
      <c r="D1272" t="s">
        <v>175</v>
      </c>
      <c r="E1272">
        <v>89</v>
      </c>
      <c r="F1272" t="s">
        <v>48</v>
      </c>
      <c r="G1272" s="10">
        <v>657</v>
      </c>
    </row>
    <row r="1273" spans="1:7">
      <c r="A1273" s="1" t="s">
        <v>272</v>
      </c>
      <c r="B1273" s="1" t="s">
        <v>295</v>
      </c>
      <c r="C1273" s="1">
        <v>2021</v>
      </c>
      <c r="D1273" t="s">
        <v>176</v>
      </c>
      <c r="E1273">
        <v>90</v>
      </c>
      <c r="F1273" t="s">
        <v>48</v>
      </c>
      <c r="G1273" s="10">
        <v>45225</v>
      </c>
    </row>
    <row r="1274" spans="1:7">
      <c r="A1274" s="1" t="s">
        <v>190</v>
      </c>
      <c r="B1274" s="1" t="s">
        <v>295</v>
      </c>
      <c r="C1274" s="1">
        <v>2021</v>
      </c>
      <c r="D1274" t="s">
        <v>146</v>
      </c>
      <c r="E1274">
        <v>60</v>
      </c>
      <c r="F1274" t="s">
        <v>50</v>
      </c>
      <c r="G1274" s="10">
        <v>5</v>
      </c>
    </row>
    <row r="1275" spans="1:7">
      <c r="A1275" s="1" t="s">
        <v>190</v>
      </c>
      <c r="B1275" s="1" t="s">
        <v>295</v>
      </c>
      <c r="C1275" s="1">
        <v>2021</v>
      </c>
      <c r="D1275" t="s">
        <v>147</v>
      </c>
      <c r="E1275">
        <v>61</v>
      </c>
      <c r="F1275" t="s">
        <v>50</v>
      </c>
      <c r="G1275" s="10">
        <f>SUM(G1276:G1282)</f>
        <v>1522</v>
      </c>
    </row>
    <row r="1276" spans="1:7">
      <c r="A1276" s="1" t="s">
        <v>190</v>
      </c>
      <c r="B1276" s="1" t="s">
        <v>295</v>
      </c>
      <c r="C1276" s="1">
        <v>2021</v>
      </c>
      <c r="D1276" t="s">
        <v>148</v>
      </c>
      <c r="E1276">
        <v>62</v>
      </c>
      <c r="F1276" t="s">
        <v>50</v>
      </c>
      <c r="G1276" s="10">
        <v>1014</v>
      </c>
    </row>
    <row r="1277" spans="1:7">
      <c r="A1277" s="1" t="s">
        <v>190</v>
      </c>
      <c r="B1277" s="1" t="s">
        <v>295</v>
      </c>
      <c r="C1277" s="1">
        <v>2021</v>
      </c>
      <c r="D1277" t="s">
        <v>149</v>
      </c>
      <c r="E1277">
        <v>63</v>
      </c>
      <c r="F1277" t="s">
        <v>50</v>
      </c>
      <c r="G1277" s="10">
        <v>158</v>
      </c>
    </row>
    <row r="1278" spans="1:7">
      <c r="A1278" s="1" t="s">
        <v>190</v>
      </c>
      <c r="B1278" s="1" t="s">
        <v>295</v>
      </c>
      <c r="C1278" s="1">
        <v>2021</v>
      </c>
      <c r="D1278" t="s">
        <v>150</v>
      </c>
      <c r="E1278">
        <v>64</v>
      </c>
      <c r="F1278" t="s">
        <v>50</v>
      </c>
      <c r="G1278" s="10">
        <v>41</v>
      </c>
    </row>
    <row r="1279" spans="1:7">
      <c r="A1279" s="1" t="s">
        <v>190</v>
      </c>
      <c r="B1279" s="1" t="s">
        <v>295</v>
      </c>
      <c r="C1279" s="1">
        <v>2021</v>
      </c>
      <c r="D1279" t="s">
        <v>151</v>
      </c>
      <c r="E1279">
        <v>65</v>
      </c>
      <c r="F1279" t="s">
        <v>50</v>
      </c>
      <c r="G1279" s="10">
        <v>191</v>
      </c>
    </row>
    <row r="1280" spans="1:7">
      <c r="A1280" s="1" t="s">
        <v>190</v>
      </c>
      <c r="B1280" s="1" t="s">
        <v>295</v>
      </c>
      <c r="C1280" s="1">
        <v>2021</v>
      </c>
      <c r="D1280" t="s">
        <v>152</v>
      </c>
      <c r="E1280">
        <v>66</v>
      </c>
      <c r="F1280" t="s">
        <v>48</v>
      </c>
      <c r="G1280" s="10">
        <v>96</v>
      </c>
    </row>
    <row r="1281" spans="1:15">
      <c r="A1281" s="1" t="s">
        <v>190</v>
      </c>
      <c r="B1281" s="1" t="s">
        <v>295</v>
      </c>
      <c r="C1281" s="1">
        <v>2021</v>
      </c>
      <c r="D1281" t="s">
        <v>153</v>
      </c>
      <c r="E1281">
        <v>67</v>
      </c>
      <c r="F1281" t="s">
        <v>48</v>
      </c>
      <c r="G1281" s="10">
        <v>13</v>
      </c>
    </row>
    <row r="1282" spans="1:15">
      <c r="A1282" s="1" t="s">
        <v>190</v>
      </c>
      <c r="B1282" s="1" t="s">
        <v>295</v>
      </c>
      <c r="C1282" s="1">
        <v>2021</v>
      </c>
      <c r="D1282" t="s">
        <v>154</v>
      </c>
      <c r="E1282">
        <v>68</v>
      </c>
      <c r="F1282" t="s">
        <v>48</v>
      </c>
      <c r="G1282" s="10">
        <v>9</v>
      </c>
    </row>
    <row r="1283" spans="1:15">
      <c r="A1283" s="1" t="s">
        <v>190</v>
      </c>
      <c r="B1283" s="1" t="s">
        <v>295</v>
      </c>
      <c r="C1283" s="1">
        <v>2021</v>
      </c>
      <c r="D1283" t="s">
        <v>155</v>
      </c>
      <c r="E1283">
        <v>69</v>
      </c>
      <c r="F1283" t="s">
        <v>48</v>
      </c>
      <c r="G1283" s="10">
        <f>SUM(G1284:G1287)</f>
        <v>1207483</v>
      </c>
    </row>
    <row r="1284" spans="1:15">
      <c r="A1284" s="1" t="s">
        <v>190</v>
      </c>
      <c r="B1284" s="1" t="s">
        <v>295</v>
      </c>
      <c r="C1284" s="1">
        <v>2021</v>
      </c>
      <c r="D1284" t="s">
        <v>156</v>
      </c>
      <c r="E1284">
        <v>70</v>
      </c>
      <c r="F1284" t="s">
        <v>48</v>
      </c>
      <c r="G1284" s="10">
        <v>203154</v>
      </c>
      <c r="L1284" s="19"/>
      <c r="O1284" s="15"/>
    </row>
    <row r="1285" spans="1:15">
      <c r="A1285" s="1" t="s">
        <v>190</v>
      </c>
      <c r="B1285" s="1" t="s">
        <v>295</v>
      </c>
      <c r="C1285" s="1">
        <v>2021</v>
      </c>
      <c r="D1285" t="s">
        <v>157</v>
      </c>
      <c r="E1285">
        <v>71</v>
      </c>
      <c r="F1285" t="s">
        <v>48</v>
      </c>
      <c r="G1285" s="10">
        <v>691798</v>
      </c>
      <c r="L1285" s="19"/>
    </row>
    <row r="1286" spans="1:15">
      <c r="A1286" s="1" t="s">
        <v>190</v>
      </c>
      <c r="B1286" s="1" t="s">
        <v>295</v>
      </c>
      <c r="C1286" s="1">
        <v>2021</v>
      </c>
      <c r="D1286" t="s">
        <v>158</v>
      </c>
      <c r="E1286">
        <v>72</v>
      </c>
      <c r="F1286" t="s">
        <v>48</v>
      </c>
      <c r="G1286" s="10">
        <v>252438</v>
      </c>
      <c r="L1286" s="19"/>
    </row>
    <row r="1287" spans="1:15">
      <c r="A1287" s="1" t="s">
        <v>190</v>
      </c>
      <c r="B1287" s="1" t="s">
        <v>295</v>
      </c>
      <c r="C1287" s="1">
        <v>2021</v>
      </c>
      <c r="D1287" t="s">
        <v>159</v>
      </c>
      <c r="E1287">
        <v>73</v>
      </c>
      <c r="F1287" t="s">
        <v>48</v>
      </c>
      <c r="G1287" s="10">
        <v>60093</v>
      </c>
      <c r="L1287" s="19"/>
    </row>
    <row r="1288" spans="1:15">
      <c r="A1288" s="1" t="s">
        <v>190</v>
      </c>
      <c r="B1288" s="1" t="s">
        <v>295</v>
      </c>
      <c r="C1288" s="1">
        <v>2021</v>
      </c>
      <c r="D1288" t="s">
        <v>160</v>
      </c>
      <c r="E1288">
        <v>74</v>
      </c>
      <c r="F1288" t="s">
        <v>48</v>
      </c>
      <c r="G1288" s="10">
        <v>313704</v>
      </c>
    </row>
    <row r="1289" spans="1:15">
      <c r="A1289" s="1" t="s">
        <v>190</v>
      </c>
      <c r="B1289" s="1" t="s">
        <v>295</v>
      </c>
      <c r="C1289" s="1">
        <v>2021</v>
      </c>
      <c r="D1289" t="s">
        <v>161</v>
      </c>
      <c r="E1289">
        <v>75</v>
      </c>
      <c r="F1289" t="s">
        <v>48</v>
      </c>
      <c r="G1289" s="10">
        <v>264387</v>
      </c>
    </row>
    <row r="1290" spans="1:15">
      <c r="A1290" s="1" t="s">
        <v>190</v>
      </c>
      <c r="B1290" s="1" t="s">
        <v>295</v>
      </c>
      <c r="C1290" s="1">
        <v>2021</v>
      </c>
      <c r="D1290" t="s">
        <v>162</v>
      </c>
      <c r="E1290">
        <v>76</v>
      </c>
      <c r="F1290" t="s">
        <v>48</v>
      </c>
      <c r="G1290" s="10">
        <v>95941</v>
      </c>
    </row>
    <row r="1291" spans="1:15">
      <c r="A1291" s="1" t="s">
        <v>190</v>
      </c>
      <c r="B1291" s="1" t="s">
        <v>295</v>
      </c>
      <c r="C1291" s="1">
        <v>2021</v>
      </c>
      <c r="D1291" t="s">
        <v>163</v>
      </c>
      <c r="E1291">
        <v>77</v>
      </c>
      <c r="F1291" t="s">
        <v>48</v>
      </c>
      <c r="G1291" s="10">
        <v>94847</v>
      </c>
    </row>
    <row r="1292" spans="1:15">
      <c r="A1292" s="1" t="s">
        <v>190</v>
      </c>
      <c r="B1292" s="1" t="s">
        <v>295</v>
      </c>
      <c r="C1292" s="1">
        <v>2021</v>
      </c>
      <c r="D1292" t="s">
        <v>164</v>
      </c>
      <c r="E1292">
        <v>78</v>
      </c>
      <c r="F1292" t="s">
        <v>48</v>
      </c>
      <c r="G1292" s="10">
        <v>86207</v>
      </c>
    </row>
    <row r="1293" spans="1:15">
      <c r="A1293" s="1" t="s">
        <v>190</v>
      </c>
      <c r="B1293" s="1" t="s">
        <v>295</v>
      </c>
      <c r="C1293" s="1">
        <v>2021</v>
      </c>
      <c r="D1293" t="s">
        <v>165</v>
      </c>
      <c r="E1293">
        <v>79</v>
      </c>
      <c r="F1293" t="s">
        <v>48</v>
      </c>
      <c r="G1293" s="10">
        <v>87972</v>
      </c>
    </row>
    <row r="1294" spans="1:15">
      <c r="A1294" s="1" t="s">
        <v>190</v>
      </c>
      <c r="B1294" s="1" t="s">
        <v>295</v>
      </c>
      <c r="C1294" s="1">
        <v>2021</v>
      </c>
      <c r="D1294" t="s">
        <v>166</v>
      </c>
      <c r="E1294">
        <v>80</v>
      </c>
      <c r="F1294" t="s">
        <v>48</v>
      </c>
      <c r="G1294" s="10">
        <v>108707</v>
      </c>
    </row>
    <row r="1295" spans="1:15">
      <c r="A1295" s="1" t="s">
        <v>190</v>
      </c>
      <c r="B1295" s="1" t="s">
        <v>295</v>
      </c>
      <c r="C1295" s="1">
        <v>2021</v>
      </c>
      <c r="D1295" t="s">
        <v>167</v>
      </c>
      <c r="E1295">
        <v>81</v>
      </c>
      <c r="F1295" t="s">
        <v>48</v>
      </c>
      <c r="G1295" s="10">
        <v>62306</v>
      </c>
    </row>
    <row r="1296" spans="1:15">
      <c r="A1296" s="1" t="s">
        <v>190</v>
      </c>
      <c r="B1296" s="1" t="s">
        <v>295</v>
      </c>
      <c r="C1296" s="1">
        <v>2021</v>
      </c>
      <c r="D1296" t="s">
        <v>168</v>
      </c>
      <c r="E1296">
        <v>82</v>
      </c>
      <c r="F1296" t="s">
        <v>48</v>
      </c>
      <c r="G1296" s="10">
        <v>15293</v>
      </c>
    </row>
    <row r="1297" spans="1:7">
      <c r="A1297" s="1" t="s">
        <v>190</v>
      </c>
      <c r="B1297" s="1" t="s">
        <v>295</v>
      </c>
      <c r="C1297" s="1">
        <v>2021</v>
      </c>
      <c r="D1297" t="s">
        <v>169</v>
      </c>
      <c r="E1297">
        <v>83</v>
      </c>
      <c r="F1297" t="s">
        <v>48</v>
      </c>
      <c r="G1297" s="10">
        <v>40701</v>
      </c>
    </row>
    <row r="1298" spans="1:7">
      <c r="A1298" s="1" t="s">
        <v>190</v>
      </c>
      <c r="B1298" s="1" t="s">
        <v>295</v>
      </c>
      <c r="C1298" s="1">
        <v>2021</v>
      </c>
      <c r="D1298" t="s">
        <v>170</v>
      </c>
      <c r="E1298">
        <v>84</v>
      </c>
      <c r="F1298" t="s">
        <v>48</v>
      </c>
      <c r="G1298" s="10">
        <v>9035</v>
      </c>
    </row>
    <row r="1299" spans="1:7">
      <c r="A1299" s="1" t="s">
        <v>190</v>
      </c>
      <c r="B1299" s="1" t="s">
        <v>295</v>
      </c>
      <c r="C1299" s="1">
        <v>2021</v>
      </c>
      <c r="D1299" t="s">
        <v>171</v>
      </c>
      <c r="E1299">
        <v>85</v>
      </c>
      <c r="F1299" t="s">
        <v>48</v>
      </c>
      <c r="G1299" s="10">
        <v>9987</v>
      </c>
    </row>
    <row r="1300" spans="1:7">
      <c r="A1300" s="1" t="s">
        <v>190</v>
      </c>
      <c r="B1300" s="1" t="s">
        <v>295</v>
      </c>
      <c r="C1300" s="1">
        <v>2021</v>
      </c>
      <c r="D1300" t="s">
        <v>172</v>
      </c>
      <c r="E1300">
        <v>86</v>
      </c>
      <c r="F1300" t="s">
        <v>48</v>
      </c>
      <c r="G1300" s="10">
        <v>84445</v>
      </c>
    </row>
    <row r="1301" spans="1:7">
      <c r="A1301" s="1" t="s">
        <v>190</v>
      </c>
      <c r="B1301" s="1" t="s">
        <v>295</v>
      </c>
      <c r="C1301" s="1">
        <v>2021</v>
      </c>
      <c r="D1301" t="s">
        <v>173</v>
      </c>
      <c r="E1301">
        <v>87</v>
      </c>
      <c r="F1301" t="s">
        <v>48</v>
      </c>
      <c r="G1301" s="10">
        <v>18470</v>
      </c>
    </row>
    <row r="1302" spans="1:7">
      <c r="A1302" s="1" t="s">
        <v>190</v>
      </c>
      <c r="B1302" s="1" t="s">
        <v>295</v>
      </c>
      <c r="C1302" s="1">
        <v>2021</v>
      </c>
      <c r="D1302" t="s">
        <v>174</v>
      </c>
      <c r="E1302">
        <v>88</v>
      </c>
      <c r="F1302" t="s">
        <v>48</v>
      </c>
      <c r="G1302" s="10">
        <v>33911</v>
      </c>
    </row>
    <row r="1303" spans="1:7">
      <c r="A1303" s="1" t="s">
        <v>190</v>
      </c>
      <c r="B1303" s="1" t="s">
        <v>295</v>
      </c>
      <c r="C1303" s="1">
        <v>2021</v>
      </c>
      <c r="D1303" t="s">
        <v>175</v>
      </c>
      <c r="E1303">
        <v>89</v>
      </c>
      <c r="F1303" t="s">
        <v>48</v>
      </c>
      <c r="G1303" s="10">
        <v>24330</v>
      </c>
    </row>
    <row r="1304" spans="1:7">
      <c r="A1304" s="1" t="s">
        <v>190</v>
      </c>
      <c r="B1304" s="1" t="s">
        <v>295</v>
      </c>
      <c r="C1304" s="1">
        <v>2021</v>
      </c>
      <c r="D1304" t="s">
        <v>176</v>
      </c>
      <c r="E1304">
        <v>90</v>
      </c>
      <c r="F1304" t="s">
        <v>48</v>
      </c>
      <c r="G1304" s="10">
        <v>34560</v>
      </c>
    </row>
    <row r="1305" spans="1:7">
      <c r="A1305" s="1" t="s">
        <v>202</v>
      </c>
      <c r="B1305" s="1" t="s">
        <v>283</v>
      </c>
      <c r="C1305" s="1">
        <v>2021</v>
      </c>
      <c r="D1305" t="s">
        <v>146</v>
      </c>
      <c r="E1305">
        <v>60</v>
      </c>
      <c r="F1305" t="s">
        <v>50</v>
      </c>
      <c r="G1305" s="10">
        <v>1</v>
      </c>
    </row>
    <row r="1306" spans="1:7">
      <c r="A1306" s="1" t="s">
        <v>202</v>
      </c>
      <c r="B1306" s="1" t="s">
        <v>283</v>
      </c>
      <c r="C1306" s="1">
        <v>2021</v>
      </c>
      <c r="D1306" t="s">
        <v>147</v>
      </c>
      <c r="E1306">
        <v>61</v>
      </c>
      <c r="F1306" t="s">
        <v>50</v>
      </c>
      <c r="G1306" s="10">
        <f>SUM(G1307:G1313)</f>
        <v>167</v>
      </c>
    </row>
    <row r="1307" spans="1:7">
      <c r="A1307" s="1" t="s">
        <v>202</v>
      </c>
      <c r="B1307" s="1" t="s">
        <v>283</v>
      </c>
      <c r="C1307" s="1">
        <v>2021</v>
      </c>
      <c r="D1307" t="s">
        <v>148</v>
      </c>
      <c r="E1307">
        <v>62</v>
      </c>
      <c r="F1307" t="s">
        <v>50</v>
      </c>
      <c r="G1307" s="10">
        <v>68</v>
      </c>
    </row>
    <row r="1308" spans="1:7">
      <c r="A1308" s="1" t="s">
        <v>202</v>
      </c>
      <c r="B1308" s="1" t="s">
        <v>283</v>
      </c>
      <c r="C1308" s="1">
        <v>2021</v>
      </c>
      <c r="D1308" t="s">
        <v>149</v>
      </c>
      <c r="E1308">
        <v>63</v>
      </c>
      <c r="F1308" t="s">
        <v>50</v>
      </c>
      <c r="G1308" s="10">
        <v>16</v>
      </c>
    </row>
    <row r="1309" spans="1:7">
      <c r="A1309" s="1" t="s">
        <v>202</v>
      </c>
      <c r="B1309" s="1" t="s">
        <v>283</v>
      </c>
      <c r="C1309" s="1">
        <v>2021</v>
      </c>
      <c r="D1309" t="s">
        <v>150</v>
      </c>
      <c r="E1309">
        <v>64</v>
      </c>
      <c r="F1309" t="s">
        <v>50</v>
      </c>
      <c r="G1309" s="10">
        <v>31</v>
      </c>
    </row>
    <row r="1310" spans="1:7">
      <c r="A1310" s="1" t="s">
        <v>202</v>
      </c>
      <c r="B1310" s="1" t="s">
        <v>283</v>
      </c>
      <c r="C1310" s="1">
        <v>2021</v>
      </c>
      <c r="D1310" t="s">
        <v>151</v>
      </c>
      <c r="E1310">
        <v>65</v>
      </c>
      <c r="F1310" t="s">
        <v>50</v>
      </c>
      <c r="G1310" s="10">
        <v>28</v>
      </c>
    </row>
    <row r="1311" spans="1:7">
      <c r="A1311" s="1" t="s">
        <v>202</v>
      </c>
      <c r="B1311" s="1" t="s">
        <v>283</v>
      </c>
      <c r="C1311" s="1">
        <v>2021</v>
      </c>
      <c r="D1311" t="s">
        <v>152</v>
      </c>
      <c r="E1311">
        <v>66</v>
      </c>
      <c r="F1311" t="s">
        <v>48</v>
      </c>
      <c r="G1311" s="10">
        <v>16</v>
      </c>
    </row>
    <row r="1312" spans="1:7">
      <c r="A1312" s="1" t="s">
        <v>202</v>
      </c>
      <c r="B1312" s="1" t="s">
        <v>283</v>
      </c>
      <c r="C1312" s="1">
        <v>2021</v>
      </c>
      <c r="D1312" t="s">
        <v>153</v>
      </c>
      <c r="E1312">
        <v>67</v>
      </c>
      <c r="F1312" t="s">
        <v>48</v>
      </c>
      <c r="G1312" s="10">
        <v>6</v>
      </c>
    </row>
    <row r="1313" spans="1:7">
      <c r="A1313" s="1" t="s">
        <v>202</v>
      </c>
      <c r="B1313" s="1" t="s">
        <v>283</v>
      </c>
      <c r="C1313" s="1">
        <v>2021</v>
      </c>
      <c r="D1313" t="s">
        <v>154</v>
      </c>
      <c r="E1313">
        <v>68</v>
      </c>
      <c r="F1313" t="s">
        <v>48</v>
      </c>
      <c r="G1313" s="10">
        <v>2</v>
      </c>
    </row>
    <row r="1314" spans="1:7">
      <c r="A1314" s="1" t="s">
        <v>202</v>
      </c>
      <c r="B1314" s="1" t="s">
        <v>283</v>
      </c>
      <c r="C1314" s="1">
        <v>2021</v>
      </c>
      <c r="D1314" t="s">
        <v>155</v>
      </c>
      <c r="E1314">
        <v>69</v>
      </c>
      <c r="F1314" t="s">
        <v>48</v>
      </c>
      <c r="G1314" s="10">
        <f>SUM(G1315:G1318)</f>
        <v>62176</v>
      </c>
    </row>
    <row r="1315" spans="1:7">
      <c r="A1315" s="1" t="s">
        <v>202</v>
      </c>
      <c r="B1315" s="1" t="s">
        <v>283</v>
      </c>
      <c r="C1315" s="1">
        <v>2021</v>
      </c>
      <c r="D1315" t="s">
        <v>156</v>
      </c>
      <c r="E1315">
        <v>70</v>
      </c>
      <c r="F1315" t="s">
        <v>48</v>
      </c>
      <c r="G1315" s="10">
        <v>5017</v>
      </c>
    </row>
    <row r="1316" spans="1:7">
      <c r="A1316" s="1" t="s">
        <v>202</v>
      </c>
      <c r="B1316" s="1" t="s">
        <v>283</v>
      </c>
      <c r="C1316" s="1">
        <v>2021</v>
      </c>
      <c r="D1316" t="s">
        <v>157</v>
      </c>
      <c r="E1316">
        <v>71</v>
      </c>
      <c r="F1316" t="s">
        <v>48</v>
      </c>
      <c r="G1316" s="10">
        <v>43275</v>
      </c>
    </row>
    <row r="1317" spans="1:7">
      <c r="A1317" s="1" t="s">
        <v>202</v>
      </c>
      <c r="B1317" s="1" t="s">
        <v>283</v>
      </c>
      <c r="C1317" s="1">
        <v>2021</v>
      </c>
      <c r="D1317" t="s">
        <v>158</v>
      </c>
      <c r="E1317">
        <v>72</v>
      </c>
      <c r="F1317" t="s">
        <v>48</v>
      </c>
      <c r="G1317" s="10">
        <v>11926</v>
      </c>
    </row>
    <row r="1318" spans="1:7">
      <c r="A1318" s="1" t="s">
        <v>202</v>
      </c>
      <c r="B1318" s="1" t="s">
        <v>283</v>
      </c>
      <c r="C1318" s="1">
        <v>2021</v>
      </c>
      <c r="D1318" t="s">
        <v>159</v>
      </c>
      <c r="E1318">
        <v>73</v>
      </c>
      <c r="F1318" t="s">
        <v>48</v>
      </c>
      <c r="G1318" s="10">
        <v>1958</v>
      </c>
    </row>
    <row r="1319" spans="1:7">
      <c r="A1319" s="1" t="s">
        <v>202</v>
      </c>
      <c r="B1319" s="1" t="s">
        <v>283</v>
      </c>
      <c r="C1319" s="1">
        <v>2021</v>
      </c>
      <c r="D1319" t="s">
        <v>160</v>
      </c>
      <c r="E1319">
        <v>74</v>
      </c>
      <c r="F1319" t="s">
        <v>48</v>
      </c>
      <c r="G1319" s="10">
        <v>5479</v>
      </c>
    </row>
    <row r="1320" spans="1:7">
      <c r="A1320" s="1" t="s">
        <v>202</v>
      </c>
      <c r="B1320" s="1" t="s">
        <v>283</v>
      </c>
      <c r="C1320" s="1">
        <v>2021</v>
      </c>
      <c r="D1320" t="s">
        <v>161</v>
      </c>
      <c r="E1320">
        <v>75</v>
      </c>
      <c r="F1320" t="s">
        <v>48</v>
      </c>
      <c r="G1320" s="10">
        <v>7068</v>
      </c>
    </row>
    <row r="1321" spans="1:7">
      <c r="A1321" s="1" t="s">
        <v>202</v>
      </c>
      <c r="B1321" s="1" t="s">
        <v>283</v>
      </c>
      <c r="C1321" s="1">
        <v>2021</v>
      </c>
      <c r="D1321" t="s">
        <v>162</v>
      </c>
      <c r="E1321">
        <v>76</v>
      </c>
      <c r="F1321" t="s">
        <v>48</v>
      </c>
      <c r="G1321" s="10">
        <v>2367</v>
      </c>
    </row>
    <row r="1322" spans="1:7">
      <c r="A1322" s="1" t="s">
        <v>202</v>
      </c>
      <c r="B1322" s="1" t="s">
        <v>283</v>
      </c>
      <c r="C1322" s="1">
        <v>2021</v>
      </c>
      <c r="D1322" t="s">
        <v>163</v>
      </c>
      <c r="E1322">
        <v>77</v>
      </c>
      <c r="F1322" t="s">
        <v>48</v>
      </c>
      <c r="G1322" s="10">
        <v>6017</v>
      </c>
    </row>
    <row r="1323" spans="1:7">
      <c r="A1323" s="1" t="s">
        <v>202</v>
      </c>
      <c r="B1323" s="1" t="s">
        <v>283</v>
      </c>
      <c r="C1323" s="1">
        <v>2021</v>
      </c>
      <c r="D1323" t="s">
        <v>164</v>
      </c>
      <c r="E1323">
        <v>78</v>
      </c>
      <c r="F1323" t="s">
        <v>48</v>
      </c>
      <c r="G1323" s="10">
        <v>6150</v>
      </c>
    </row>
    <row r="1324" spans="1:7">
      <c r="A1324" s="1" t="s">
        <v>202</v>
      </c>
      <c r="B1324" s="1" t="s">
        <v>283</v>
      </c>
      <c r="C1324" s="1">
        <v>2021</v>
      </c>
      <c r="D1324" t="s">
        <v>165</v>
      </c>
      <c r="E1324">
        <v>79</v>
      </c>
      <c r="F1324" t="s">
        <v>48</v>
      </c>
      <c r="G1324" s="10">
        <v>3237</v>
      </c>
    </row>
    <row r="1325" spans="1:7">
      <c r="A1325" s="1" t="s">
        <v>202</v>
      </c>
      <c r="B1325" s="1" t="s">
        <v>283</v>
      </c>
      <c r="C1325" s="1">
        <v>2021</v>
      </c>
      <c r="D1325" t="s">
        <v>166</v>
      </c>
      <c r="E1325">
        <v>80</v>
      </c>
      <c r="F1325" t="s">
        <v>48</v>
      </c>
      <c r="G1325" s="10">
        <v>32171</v>
      </c>
    </row>
    <row r="1326" spans="1:7">
      <c r="A1326" s="1" t="s">
        <v>202</v>
      </c>
      <c r="B1326" s="1" t="s">
        <v>283</v>
      </c>
      <c r="C1326" s="1">
        <v>2021</v>
      </c>
      <c r="D1326" t="s">
        <v>167</v>
      </c>
      <c r="E1326">
        <v>81</v>
      </c>
      <c r="F1326" t="s">
        <v>48</v>
      </c>
      <c r="G1326" s="10">
        <v>1998</v>
      </c>
    </row>
    <row r="1327" spans="1:7">
      <c r="A1327" s="1" t="s">
        <v>202</v>
      </c>
      <c r="B1327" s="1" t="s">
        <v>283</v>
      </c>
      <c r="C1327" s="1">
        <v>2021</v>
      </c>
      <c r="D1327" t="s">
        <v>168</v>
      </c>
      <c r="E1327">
        <v>82</v>
      </c>
      <c r="F1327" t="s">
        <v>48</v>
      </c>
      <c r="G1327" s="10">
        <v>80</v>
      </c>
    </row>
    <row r="1328" spans="1:7">
      <c r="A1328" s="1" t="s">
        <v>202</v>
      </c>
      <c r="B1328" s="1" t="s">
        <v>283</v>
      </c>
      <c r="C1328" s="1">
        <v>2021</v>
      </c>
      <c r="D1328" t="s">
        <v>169</v>
      </c>
      <c r="E1328">
        <v>83</v>
      </c>
      <c r="F1328" t="s">
        <v>48</v>
      </c>
      <c r="G1328" s="10">
        <v>155</v>
      </c>
    </row>
    <row r="1329" spans="1:7">
      <c r="A1329" s="1" t="s">
        <v>202</v>
      </c>
      <c r="B1329" s="1" t="s">
        <v>283</v>
      </c>
      <c r="C1329" s="1">
        <v>2021</v>
      </c>
      <c r="D1329" t="s">
        <v>170</v>
      </c>
      <c r="E1329">
        <v>84</v>
      </c>
      <c r="F1329" t="s">
        <v>48</v>
      </c>
      <c r="G1329" s="10">
        <v>355</v>
      </c>
    </row>
    <row r="1330" spans="1:7">
      <c r="A1330" s="1" t="s">
        <v>202</v>
      </c>
      <c r="B1330" s="1" t="s">
        <v>283</v>
      </c>
      <c r="C1330" s="1">
        <v>2021</v>
      </c>
      <c r="D1330" t="s">
        <v>171</v>
      </c>
      <c r="E1330">
        <v>85</v>
      </c>
      <c r="F1330" t="s">
        <v>48</v>
      </c>
      <c r="G1330" s="10">
        <v>0</v>
      </c>
    </row>
    <row r="1331" spans="1:7">
      <c r="A1331" s="1" t="s">
        <v>202</v>
      </c>
      <c r="B1331" s="1" t="s">
        <v>283</v>
      </c>
      <c r="C1331" s="1">
        <v>2021</v>
      </c>
      <c r="D1331" t="s">
        <v>172</v>
      </c>
      <c r="E1331">
        <v>86</v>
      </c>
      <c r="F1331" t="s">
        <v>48</v>
      </c>
      <c r="G1331" s="10">
        <v>135</v>
      </c>
    </row>
    <row r="1332" spans="1:7">
      <c r="A1332" s="1" t="s">
        <v>202</v>
      </c>
      <c r="B1332" s="1" t="s">
        <v>283</v>
      </c>
      <c r="C1332" s="1">
        <v>2021</v>
      </c>
      <c r="D1332" t="s">
        <v>173</v>
      </c>
      <c r="E1332">
        <v>87</v>
      </c>
      <c r="F1332" t="s">
        <v>48</v>
      </c>
      <c r="G1332" s="10">
        <v>411</v>
      </c>
    </row>
    <row r="1333" spans="1:7">
      <c r="A1333" s="1" t="s">
        <v>202</v>
      </c>
      <c r="B1333" s="1" t="s">
        <v>283</v>
      </c>
      <c r="C1333" s="1">
        <v>2021</v>
      </c>
      <c r="D1333" t="s">
        <v>174</v>
      </c>
      <c r="E1333">
        <v>88</v>
      </c>
      <c r="F1333" t="s">
        <v>48</v>
      </c>
      <c r="G1333" s="10">
        <v>556</v>
      </c>
    </row>
    <row r="1334" spans="1:7">
      <c r="A1334" s="1" t="s">
        <v>202</v>
      </c>
      <c r="B1334" s="1" t="s">
        <v>283</v>
      </c>
      <c r="C1334" s="1">
        <v>2021</v>
      </c>
      <c r="D1334" t="s">
        <v>175</v>
      </c>
      <c r="E1334">
        <v>89</v>
      </c>
      <c r="F1334" t="s">
        <v>48</v>
      </c>
      <c r="G1334" s="10">
        <v>250</v>
      </c>
    </row>
    <row r="1335" spans="1:7">
      <c r="A1335" s="1" t="s">
        <v>202</v>
      </c>
      <c r="B1335" s="1" t="s">
        <v>283</v>
      </c>
      <c r="C1335" s="1">
        <v>2021</v>
      </c>
      <c r="D1335" t="s">
        <v>176</v>
      </c>
      <c r="E1335">
        <v>90</v>
      </c>
      <c r="F1335" t="s">
        <v>48</v>
      </c>
      <c r="G1335" s="10">
        <v>1017</v>
      </c>
    </row>
    <row r="1336" spans="1:7">
      <c r="A1336" s="1" t="s">
        <v>238</v>
      </c>
      <c r="B1336" s="1" t="s">
        <v>283</v>
      </c>
      <c r="C1336" s="1">
        <v>2021</v>
      </c>
      <c r="D1336" t="s">
        <v>146</v>
      </c>
      <c r="E1336">
        <v>60</v>
      </c>
      <c r="F1336" t="s">
        <v>50</v>
      </c>
      <c r="G1336" s="10">
        <v>1</v>
      </c>
    </row>
    <row r="1337" spans="1:7">
      <c r="A1337" s="1" t="s">
        <v>238</v>
      </c>
      <c r="B1337" s="1" t="s">
        <v>283</v>
      </c>
      <c r="C1337" s="1">
        <v>2021</v>
      </c>
      <c r="D1337" t="s">
        <v>147</v>
      </c>
      <c r="E1337">
        <v>61</v>
      </c>
      <c r="F1337" t="s">
        <v>50</v>
      </c>
      <c r="G1337" s="10">
        <f>SUM(G1338:G1344)</f>
        <v>27</v>
      </c>
    </row>
    <row r="1338" spans="1:7">
      <c r="A1338" s="1" t="s">
        <v>238</v>
      </c>
      <c r="B1338" s="1" t="s">
        <v>283</v>
      </c>
      <c r="C1338" s="1">
        <v>2021</v>
      </c>
      <c r="D1338" t="s">
        <v>148</v>
      </c>
      <c r="E1338">
        <v>62</v>
      </c>
      <c r="F1338" t="s">
        <v>50</v>
      </c>
      <c r="G1338" s="10">
        <v>17</v>
      </c>
    </row>
    <row r="1339" spans="1:7">
      <c r="A1339" s="1" t="s">
        <v>238</v>
      </c>
      <c r="B1339" s="1" t="s">
        <v>283</v>
      </c>
      <c r="C1339" s="1">
        <v>2021</v>
      </c>
      <c r="D1339" t="s">
        <v>149</v>
      </c>
      <c r="E1339">
        <v>63</v>
      </c>
      <c r="F1339" t="s">
        <v>50</v>
      </c>
      <c r="G1339" s="10">
        <v>1</v>
      </c>
    </row>
    <row r="1340" spans="1:7">
      <c r="A1340" s="1" t="s">
        <v>238</v>
      </c>
      <c r="B1340" s="1" t="s">
        <v>283</v>
      </c>
      <c r="C1340" s="1">
        <v>2021</v>
      </c>
      <c r="D1340" t="s">
        <v>150</v>
      </c>
      <c r="E1340">
        <v>64</v>
      </c>
      <c r="F1340" t="s">
        <v>50</v>
      </c>
      <c r="G1340" s="10">
        <v>1</v>
      </c>
    </row>
    <row r="1341" spans="1:7">
      <c r="A1341" s="1" t="s">
        <v>238</v>
      </c>
      <c r="B1341" s="1" t="s">
        <v>283</v>
      </c>
      <c r="C1341" s="1">
        <v>2021</v>
      </c>
      <c r="D1341" t="s">
        <v>151</v>
      </c>
      <c r="E1341">
        <v>65</v>
      </c>
      <c r="F1341" t="s">
        <v>50</v>
      </c>
      <c r="G1341" s="10">
        <v>5</v>
      </c>
    </row>
    <row r="1342" spans="1:7">
      <c r="A1342" s="1" t="s">
        <v>238</v>
      </c>
      <c r="B1342" s="1" t="s">
        <v>283</v>
      </c>
      <c r="C1342" s="1">
        <v>2021</v>
      </c>
      <c r="D1342" t="s">
        <v>152</v>
      </c>
      <c r="E1342">
        <v>66</v>
      </c>
      <c r="F1342" t="s">
        <v>48</v>
      </c>
      <c r="G1342" s="10">
        <v>1</v>
      </c>
    </row>
    <row r="1343" spans="1:7">
      <c r="A1343" s="1" t="s">
        <v>238</v>
      </c>
      <c r="B1343" s="1" t="s">
        <v>283</v>
      </c>
      <c r="C1343" s="1">
        <v>2021</v>
      </c>
      <c r="D1343" t="s">
        <v>153</v>
      </c>
      <c r="E1343">
        <v>67</v>
      </c>
      <c r="F1343" t="s">
        <v>48</v>
      </c>
      <c r="G1343" s="10">
        <v>1</v>
      </c>
    </row>
    <row r="1344" spans="1:7">
      <c r="A1344" s="1" t="s">
        <v>238</v>
      </c>
      <c r="B1344" s="1" t="s">
        <v>283</v>
      </c>
      <c r="C1344" s="1">
        <v>2021</v>
      </c>
      <c r="D1344" t="s">
        <v>154</v>
      </c>
      <c r="E1344">
        <v>68</v>
      </c>
      <c r="F1344" t="s">
        <v>48</v>
      </c>
      <c r="G1344" s="10">
        <v>1</v>
      </c>
    </row>
    <row r="1345" spans="1:7">
      <c r="A1345" s="1" t="s">
        <v>238</v>
      </c>
      <c r="B1345" s="1" t="s">
        <v>283</v>
      </c>
      <c r="C1345" s="1">
        <v>2021</v>
      </c>
      <c r="D1345" t="s">
        <v>155</v>
      </c>
      <c r="E1345">
        <v>69</v>
      </c>
      <c r="F1345" t="s">
        <v>48</v>
      </c>
      <c r="G1345" s="10">
        <f>SUM(G1346:G1349)</f>
        <v>4121</v>
      </c>
    </row>
    <row r="1346" spans="1:7">
      <c r="A1346" s="1" t="s">
        <v>238</v>
      </c>
      <c r="B1346" s="1" t="s">
        <v>283</v>
      </c>
      <c r="C1346" s="1">
        <v>2021</v>
      </c>
      <c r="D1346" t="s">
        <v>156</v>
      </c>
      <c r="E1346">
        <v>70</v>
      </c>
      <c r="F1346" t="s">
        <v>48</v>
      </c>
      <c r="G1346" s="10">
        <v>1245</v>
      </c>
    </row>
    <row r="1347" spans="1:7">
      <c r="A1347" s="1" t="s">
        <v>238</v>
      </c>
      <c r="B1347" s="1" t="s">
        <v>283</v>
      </c>
      <c r="C1347" s="1">
        <v>2021</v>
      </c>
      <c r="D1347" t="s">
        <v>157</v>
      </c>
      <c r="E1347">
        <v>71</v>
      </c>
      <c r="F1347" t="s">
        <v>48</v>
      </c>
      <c r="G1347" s="10">
        <v>2002</v>
      </c>
    </row>
    <row r="1348" spans="1:7">
      <c r="A1348" s="1" t="s">
        <v>238</v>
      </c>
      <c r="B1348" s="1" t="s">
        <v>283</v>
      </c>
      <c r="C1348" s="1">
        <v>2021</v>
      </c>
      <c r="D1348" t="s">
        <v>158</v>
      </c>
      <c r="E1348">
        <v>72</v>
      </c>
      <c r="F1348" t="s">
        <v>48</v>
      </c>
      <c r="G1348" s="10">
        <v>817</v>
      </c>
    </row>
    <row r="1349" spans="1:7">
      <c r="A1349" s="1" t="s">
        <v>238</v>
      </c>
      <c r="B1349" s="1" t="s">
        <v>283</v>
      </c>
      <c r="C1349" s="1">
        <v>2021</v>
      </c>
      <c r="D1349" t="s">
        <v>159</v>
      </c>
      <c r="E1349">
        <v>73</v>
      </c>
      <c r="F1349" t="s">
        <v>48</v>
      </c>
      <c r="G1349" s="10">
        <v>57</v>
      </c>
    </row>
    <row r="1350" spans="1:7">
      <c r="A1350" s="1" t="s">
        <v>238</v>
      </c>
      <c r="B1350" s="1" t="s">
        <v>283</v>
      </c>
      <c r="C1350" s="1">
        <v>2021</v>
      </c>
      <c r="D1350" t="s">
        <v>160</v>
      </c>
      <c r="E1350">
        <v>74</v>
      </c>
      <c r="F1350" t="s">
        <v>48</v>
      </c>
      <c r="G1350" s="10">
        <v>384</v>
      </c>
    </row>
    <row r="1351" spans="1:7">
      <c r="A1351" s="1" t="s">
        <v>238</v>
      </c>
      <c r="B1351" s="1" t="s">
        <v>283</v>
      </c>
      <c r="C1351" s="1">
        <v>2021</v>
      </c>
      <c r="D1351" t="s">
        <v>161</v>
      </c>
      <c r="E1351">
        <v>75</v>
      </c>
      <c r="F1351" t="s">
        <v>48</v>
      </c>
      <c r="G1351" s="10">
        <v>1243</v>
      </c>
    </row>
    <row r="1352" spans="1:7">
      <c r="A1352" s="1" t="s">
        <v>238</v>
      </c>
      <c r="B1352" s="1" t="s">
        <v>283</v>
      </c>
      <c r="C1352" s="1">
        <v>2021</v>
      </c>
      <c r="D1352" t="s">
        <v>162</v>
      </c>
      <c r="E1352">
        <v>76</v>
      </c>
      <c r="F1352" t="s">
        <v>48</v>
      </c>
      <c r="G1352" s="10">
        <v>58</v>
      </c>
    </row>
    <row r="1353" spans="1:7">
      <c r="A1353" s="1" t="s">
        <v>238</v>
      </c>
      <c r="B1353" s="1" t="s">
        <v>283</v>
      </c>
      <c r="C1353" s="1">
        <v>2021</v>
      </c>
      <c r="D1353" t="s">
        <v>163</v>
      </c>
      <c r="E1353">
        <v>77</v>
      </c>
      <c r="F1353" t="s">
        <v>48</v>
      </c>
      <c r="G1353" s="10">
        <v>809</v>
      </c>
    </row>
    <row r="1354" spans="1:7">
      <c r="A1354" s="1" t="s">
        <v>238</v>
      </c>
      <c r="B1354" s="1" t="s">
        <v>283</v>
      </c>
      <c r="C1354" s="1">
        <v>2021</v>
      </c>
      <c r="D1354" t="s">
        <v>164</v>
      </c>
      <c r="E1354">
        <v>78</v>
      </c>
      <c r="F1354" t="s">
        <v>48</v>
      </c>
      <c r="G1354" s="10">
        <v>77</v>
      </c>
    </row>
    <row r="1355" spans="1:7">
      <c r="A1355" s="1" t="s">
        <v>238</v>
      </c>
      <c r="B1355" s="1" t="s">
        <v>283</v>
      </c>
      <c r="C1355" s="1">
        <v>2021</v>
      </c>
      <c r="D1355" t="s">
        <v>165</v>
      </c>
      <c r="E1355">
        <v>79</v>
      </c>
      <c r="F1355" t="s">
        <v>48</v>
      </c>
      <c r="G1355" s="10">
        <v>79</v>
      </c>
    </row>
    <row r="1356" spans="1:7">
      <c r="A1356" s="1" t="s">
        <v>238</v>
      </c>
      <c r="B1356" s="1" t="s">
        <v>283</v>
      </c>
      <c r="C1356" s="1">
        <v>2021</v>
      </c>
      <c r="D1356" t="s">
        <v>166</v>
      </c>
      <c r="E1356">
        <v>80</v>
      </c>
      <c r="F1356" t="s">
        <v>48</v>
      </c>
      <c r="G1356" s="10">
        <v>1026</v>
      </c>
    </row>
    <row r="1357" spans="1:7">
      <c r="A1357" s="1" t="s">
        <v>238</v>
      </c>
      <c r="B1357" s="1" t="s">
        <v>283</v>
      </c>
      <c r="C1357" s="1">
        <v>2021</v>
      </c>
      <c r="D1357" t="s">
        <v>167</v>
      </c>
      <c r="E1357">
        <v>81</v>
      </c>
      <c r="F1357" t="s">
        <v>48</v>
      </c>
      <c r="G1357" s="10">
        <v>89</v>
      </c>
    </row>
    <row r="1358" spans="1:7">
      <c r="A1358" s="1" t="s">
        <v>238</v>
      </c>
      <c r="B1358" s="1" t="s">
        <v>283</v>
      </c>
      <c r="C1358" s="1">
        <v>2021</v>
      </c>
      <c r="D1358" t="s">
        <v>168</v>
      </c>
      <c r="E1358">
        <v>82</v>
      </c>
      <c r="F1358" t="s">
        <v>48</v>
      </c>
      <c r="G1358" s="10">
        <v>0</v>
      </c>
    </row>
    <row r="1359" spans="1:7">
      <c r="A1359" s="1" t="s">
        <v>238</v>
      </c>
      <c r="B1359" s="1" t="s">
        <v>283</v>
      </c>
      <c r="C1359" s="1">
        <v>2021</v>
      </c>
      <c r="D1359" t="s">
        <v>169</v>
      </c>
      <c r="E1359">
        <v>83</v>
      </c>
      <c r="F1359" t="s">
        <v>48</v>
      </c>
      <c r="G1359" s="10">
        <v>0</v>
      </c>
    </row>
    <row r="1360" spans="1:7">
      <c r="A1360" s="1" t="s">
        <v>238</v>
      </c>
      <c r="B1360" s="1" t="s">
        <v>283</v>
      </c>
      <c r="C1360" s="1">
        <v>2021</v>
      </c>
      <c r="D1360" t="s">
        <v>170</v>
      </c>
      <c r="E1360">
        <v>84</v>
      </c>
      <c r="F1360" t="s">
        <v>48</v>
      </c>
      <c r="G1360" s="10">
        <v>0</v>
      </c>
    </row>
    <row r="1361" spans="1:7">
      <c r="A1361" s="1" t="s">
        <v>238</v>
      </c>
      <c r="B1361" s="1" t="s">
        <v>283</v>
      </c>
      <c r="C1361" s="1">
        <v>2021</v>
      </c>
      <c r="D1361" t="s">
        <v>171</v>
      </c>
      <c r="E1361">
        <v>85</v>
      </c>
      <c r="F1361" t="s">
        <v>48</v>
      </c>
      <c r="G1361" s="10">
        <v>4</v>
      </c>
    </row>
    <row r="1362" spans="1:7">
      <c r="A1362" s="1" t="s">
        <v>238</v>
      </c>
      <c r="B1362" s="1" t="s">
        <v>283</v>
      </c>
      <c r="C1362" s="1">
        <v>2021</v>
      </c>
      <c r="D1362" t="s">
        <v>172</v>
      </c>
      <c r="E1362">
        <v>86</v>
      </c>
      <c r="F1362" t="s">
        <v>48</v>
      </c>
      <c r="G1362" s="10">
        <v>157</v>
      </c>
    </row>
    <row r="1363" spans="1:7">
      <c r="A1363" s="1" t="s">
        <v>238</v>
      </c>
      <c r="B1363" s="1" t="s">
        <v>283</v>
      </c>
      <c r="C1363" s="1">
        <v>2021</v>
      </c>
      <c r="D1363" t="s">
        <v>173</v>
      </c>
      <c r="E1363">
        <v>87</v>
      </c>
      <c r="F1363" t="s">
        <v>48</v>
      </c>
      <c r="G1363" s="10">
        <v>27</v>
      </c>
    </row>
    <row r="1364" spans="1:7">
      <c r="A1364" s="1" t="s">
        <v>238</v>
      </c>
      <c r="B1364" s="1" t="s">
        <v>283</v>
      </c>
      <c r="C1364" s="1">
        <v>2021</v>
      </c>
      <c r="D1364" t="s">
        <v>174</v>
      </c>
      <c r="E1364">
        <v>88</v>
      </c>
      <c r="F1364" t="s">
        <v>48</v>
      </c>
      <c r="G1364" s="10">
        <v>142</v>
      </c>
    </row>
    <row r="1365" spans="1:7">
      <c r="A1365" s="1" t="s">
        <v>238</v>
      </c>
      <c r="B1365" s="1" t="s">
        <v>283</v>
      </c>
      <c r="C1365" s="1">
        <v>2021</v>
      </c>
      <c r="D1365" t="s">
        <v>175</v>
      </c>
      <c r="E1365">
        <v>89</v>
      </c>
      <c r="F1365" t="s">
        <v>48</v>
      </c>
      <c r="G1365" s="10">
        <v>24</v>
      </c>
    </row>
    <row r="1366" spans="1:7">
      <c r="A1366" s="1" t="s">
        <v>238</v>
      </c>
      <c r="B1366" s="1" t="s">
        <v>283</v>
      </c>
      <c r="C1366" s="1">
        <v>2021</v>
      </c>
      <c r="D1366" t="s">
        <v>176</v>
      </c>
      <c r="E1366">
        <v>90</v>
      </c>
      <c r="F1366" t="s">
        <v>48</v>
      </c>
      <c r="G1366" s="10">
        <v>2</v>
      </c>
    </row>
    <row r="1367" spans="1:7">
      <c r="A1367" s="1" t="s">
        <v>214</v>
      </c>
      <c r="B1367" s="1" t="s">
        <v>277</v>
      </c>
      <c r="C1367" s="1">
        <v>2021</v>
      </c>
      <c r="D1367" t="s">
        <v>146</v>
      </c>
      <c r="E1367">
        <v>60</v>
      </c>
      <c r="F1367" t="s">
        <v>50</v>
      </c>
      <c r="G1367" s="10">
        <v>17</v>
      </c>
    </row>
    <row r="1368" spans="1:7">
      <c r="A1368" s="1" t="s">
        <v>214</v>
      </c>
      <c r="B1368" s="1" t="s">
        <v>277</v>
      </c>
      <c r="C1368" s="1">
        <v>2021</v>
      </c>
      <c r="D1368" t="s">
        <v>147</v>
      </c>
      <c r="E1368">
        <v>61</v>
      </c>
      <c r="F1368" t="s">
        <v>50</v>
      </c>
      <c r="G1368" s="10">
        <f>SUM(G1369:G1375)</f>
        <v>1442</v>
      </c>
    </row>
    <row r="1369" spans="1:7">
      <c r="A1369" s="1" t="s">
        <v>214</v>
      </c>
      <c r="B1369" s="1" t="s">
        <v>277</v>
      </c>
      <c r="C1369" s="1">
        <v>2021</v>
      </c>
      <c r="D1369" t="s">
        <v>148</v>
      </c>
      <c r="E1369">
        <v>62</v>
      </c>
      <c r="F1369" t="s">
        <v>50</v>
      </c>
      <c r="G1369" s="10">
        <v>715</v>
      </c>
    </row>
    <row r="1370" spans="1:7">
      <c r="A1370" s="1" t="s">
        <v>214</v>
      </c>
      <c r="B1370" s="1" t="s">
        <v>277</v>
      </c>
      <c r="C1370" s="1">
        <v>2021</v>
      </c>
      <c r="D1370" t="s">
        <v>149</v>
      </c>
      <c r="E1370">
        <v>63</v>
      </c>
      <c r="F1370" t="s">
        <v>50</v>
      </c>
      <c r="G1370" s="10">
        <v>71</v>
      </c>
    </row>
    <row r="1371" spans="1:7">
      <c r="A1371" s="1" t="s">
        <v>214</v>
      </c>
      <c r="B1371" s="1" t="s">
        <v>277</v>
      </c>
      <c r="C1371" s="1">
        <v>2021</v>
      </c>
      <c r="D1371" t="s">
        <v>150</v>
      </c>
      <c r="E1371">
        <v>64</v>
      </c>
      <c r="F1371" t="s">
        <v>50</v>
      </c>
      <c r="G1371" s="10">
        <v>91</v>
      </c>
    </row>
    <row r="1372" spans="1:7">
      <c r="A1372" s="1" t="s">
        <v>214</v>
      </c>
      <c r="B1372" s="1" t="s">
        <v>277</v>
      </c>
      <c r="C1372" s="1">
        <v>2021</v>
      </c>
      <c r="D1372" t="s">
        <v>151</v>
      </c>
      <c r="E1372">
        <v>65</v>
      </c>
      <c r="F1372" t="s">
        <v>50</v>
      </c>
      <c r="G1372" s="10">
        <v>384</v>
      </c>
    </row>
    <row r="1373" spans="1:7">
      <c r="A1373" s="1" t="s">
        <v>214</v>
      </c>
      <c r="B1373" s="1" t="s">
        <v>277</v>
      </c>
      <c r="C1373" s="1">
        <v>2021</v>
      </c>
      <c r="D1373" t="s">
        <v>152</v>
      </c>
      <c r="E1373">
        <v>66</v>
      </c>
      <c r="F1373" t="s">
        <v>48</v>
      </c>
      <c r="G1373" s="10">
        <v>134</v>
      </c>
    </row>
    <row r="1374" spans="1:7">
      <c r="A1374" s="1" t="s">
        <v>214</v>
      </c>
      <c r="B1374" s="1" t="s">
        <v>277</v>
      </c>
      <c r="C1374" s="1">
        <v>2021</v>
      </c>
      <c r="D1374" t="s">
        <v>153</v>
      </c>
      <c r="E1374">
        <v>67</v>
      </c>
      <c r="F1374" t="s">
        <v>48</v>
      </c>
      <c r="G1374" s="10">
        <v>38</v>
      </c>
    </row>
    <row r="1375" spans="1:7">
      <c r="A1375" s="1" t="s">
        <v>214</v>
      </c>
      <c r="B1375" s="1" t="s">
        <v>277</v>
      </c>
      <c r="C1375" s="1">
        <v>2021</v>
      </c>
      <c r="D1375" t="s">
        <v>154</v>
      </c>
      <c r="E1375">
        <v>68</v>
      </c>
      <c r="F1375" t="s">
        <v>48</v>
      </c>
      <c r="G1375" s="10">
        <v>9</v>
      </c>
    </row>
    <row r="1376" spans="1:7">
      <c r="A1376" s="1" t="s">
        <v>214</v>
      </c>
      <c r="B1376" s="1" t="s">
        <v>277</v>
      </c>
      <c r="C1376" s="1">
        <v>2021</v>
      </c>
      <c r="D1376" t="s">
        <v>155</v>
      </c>
      <c r="E1376">
        <v>69</v>
      </c>
      <c r="F1376" t="s">
        <v>48</v>
      </c>
      <c r="G1376" s="10">
        <f>SUM(G1377:G1380)</f>
        <v>144479</v>
      </c>
    </row>
    <row r="1377" spans="1:7">
      <c r="A1377" s="1" t="s">
        <v>214</v>
      </c>
      <c r="B1377" s="1" t="s">
        <v>277</v>
      </c>
      <c r="C1377" s="1">
        <v>2021</v>
      </c>
      <c r="D1377" t="s">
        <v>156</v>
      </c>
      <c r="E1377">
        <v>70</v>
      </c>
      <c r="F1377" t="s">
        <v>48</v>
      </c>
      <c r="G1377" s="10">
        <v>42910</v>
      </c>
    </row>
    <row r="1378" spans="1:7">
      <c r="A1378" s="1" t="s">
        <v>214</v>
      </c>
      <c r="B1378" s="1" t="s">
        <v>277</v>
      </c>
      <c r="C1378" s="1">
        <v>2021</v>
      </c>
      <c r="D1378" t="s">
        <v>157</v>
      </c>
      <c r="E1378">
        <v>71</v>
      </c>
      <c r="F1378" t="s">
        <v>48</v>
      </c>
      <c r="G1378" s="10">
        <v>71950</v>
      </c>
    </row>
    <row r="1379" spans="1:7">
      <c r="A1379" s="1" t="s">
        <v>214</v>
      </c>
      <c r="B1379" s="1" t="s">
        <v>277</v>
      </c>
      <c r="C1379" s="1">
        <v>2021</v>
      </c>
      <c r="D1379" t="s">
        <v>158</v>
      </c>
      <c r="E1379">
        <v>72</v>
      </c>
      <c r="F1379" t="s">
        <v>48</v>
      </c>
      <c r="G1379" s="10">
        <v>25283</v>
      </c>
    </row>
    <row r="1380" spans="1:7">
      <c r="A1380" s="1" t="s">
        <v>214</v>
      </c>
      <c r="B1380" s="1" t="s">
        <v>277</v>
      </c>
      <c r="C1380" s="1">
        <v>2021</v>
      </c>
      <c r="D1380" t="s">
        <v>159</v>
      </c>
      <c r="E1380">
        <v>73</v>
      </c>
      <c r="F1380" t="s">
        <v>48</v>
      </c>
      <c r="G1380" s="10">
        <v>4336</v>
      </c>
    </row>
    <row r="1381" spans="1:7">
      <c r="A1381" s="1" t="s">
        <v>214</v>
      </c>
      <c r="B1381" s="1" t="s">
        <v>277</v>
      </c>
      <c r="C1381" s="1">
        <v>2021</v>
      </c>
      <c r="D1381" t="s">
        <v>160</v>
      </c>
      <c r="E1381">
        <v>74</v>
      </c>
      <c r="F1381" t="s">
        <v>48</v>
      </c>
      <c r="G1381" s="10">
        <v>49547</v>
      </c>
    </row>
    <row r="1382" spans="1:7">
      <c r="A1382" s="1" t="s">
        <v>214</v>
      </c>
      <c r="B1382" s="1" t="s">
        <v>277</v>
      </c>
      <c r="C1382" s="1">
        <v>2021</v>
      </c>
      <c r="D1382" t="s">
        <v>161</v>
      </c>
      <c r="E1382">
        <v>75</v>
      </c>
      <c r="F1382" t="s">
        <v>48</v>
      </c>
      <c r="G1382" s="10">
        <v>33482</v>
      </c>
    </row>
    <row r="1383" spans="1:7">
      <c r="A1383" s="1" t="s">
        <v>214</v>
      </c>
      <c r="B1383" s="1" t="s">
        <v>277</v>
      </c>
      <c r="C1383" s="1">
        <v>2021</v>
      </c>
      <c r="D1383" t="s">
        <v>162</v>
      </c>
      <c r="E1383">
        <v>76</v>
      </c>
      <c r="F1383" t="s">
        <v>48</v>
      </c>
      <c r="G1383" s="10">
        <v>7624</v>
      </c>
    </row>
    <row r="1384" spans="1:7">
      <c r="A1384" s="1" t="s">
        <v>214</v>
      </c>
      <c r="B1384" s="1" t="s">
        <v>277</v>
      </c>
      <c r="C1384" s="1">
        <v>2021</v>
      </c>
      <c r="D1384" t="s">
        <v>163</v>
      </c>
      <c r="E1384">
        <v>77</v>
      </c>
      <c r="F1384" t="s">
        <v>48</v>
      </c>
      <c r="G1384" s="10">
        <v>11085</v>
      </c>
    </row>
    <row r="1385" spans="1:7">
      <c r="A1385" s="1" t="s">
        <v>214</v>
      </c>
      <c r="B1385" s="1" t="s">
        <v>277</v>
      </c>
      <c r="C1385" s="1">
        <v>2021</v>
      </c>
      <c r="D1385" t="s">
        <v>164</v>
      </c>
      <c r="E1385">
        <v>78</v>
      </c>
      <c r="F1385" t="s">
        <v>48</v>
      </c>
      <c r="G1385" s="10">
        <v>7001</v>
      </c>
    </row>
    <row r="1386" spans="1:7">
      <c r="A1386" s="1" t="s">
        <v>214</v>
      </c>
      <c r="B1386" s="1" t="s">
        <v>277</v>
      </c>
      <c r="C1386" s="1">
        <v>2021</v>
      </c>
      <c r="D1386" t="s">
        <v>165</v>
      </c>
      <c r="E1386">
        <v>79</v>
      </c>
      <c r="F1386" t="s">
        <v>48</v>
      </c>
      <c r="G1386" s="10">
        <v>6680</v>
      </c>
    </row>
    <row r="1387" spans="1:7">
      <c r="A1387" s="1" t="s">
        <v>214</v>
      </c>
      <c r="B1387" s="1" t="s">
        <v>277</v>
      </c>
      <c r="C1387" s="1">
        <v>2021</v>
      </c>
      <c r="D1387" t="s">
        <v>166</v>
      </c>
      <c r="E1387">
        <v>80</v>
      </c>
      <c r="F1387" t="s">
        <v>48</v>
      </c>
      <c r="G1387" s="10">
        <v>8987</v>
      </c>
    </row>
    <row r="1388" spans="1:7">
      <c r="A1388" s="1" t="s">
        <v>214</v>
      </c>
      <c r="B1388" s="1" t="s">
        <v>277</v>
      </c>
      <c r="C1388" s="1">
        <v>2021</v>
      </c>
      <c r="D1388" t="s">
        <v>167</v>
      </c>
      <c r="E1388">
        <v>81</v>
      </c>
      <c r="F1388" t="s">
        <v>48</v>
      </c>
      <c r="G1388" s="10">
        <v>4328</v>
      </c>
    </row>
    <row r="1389" spans="1:7">
      <c r="A1389" s="1" t="s">
        <v>214</v>
      </c>
      <c r="B1389" s="1" t="s">
        <v>277</v>
      </c>
      <c r="C1389" s="1">
        <v>2021</v>
      </c>
      <c r="D1389" t="s">
        <v>168</v>
      </c>
      <c r="E1389">
        <v>82</v>
      </c>
      <c r="F1389" t="s">
        <v>48</v>
      </c>
      <c r="G1389" s="10">
        <v>418</v>
      </c>
    </row>
    <row r="1390" spans="1:7">
      <c r="A1390" s="1" t="s">
        <v>214</v>
      </c>
      <c r="B1390" s="1" t="s">
        <v>277</v>
      </c>
      <c r="C1390" s="1">
        <v>2021</v>
      </c>
      <c r="D1390" t="s">
        <v>169</v>
      </c>
      <c r="E1390">
        <v>83</v>
      </c>
      <c r="F1390" t="s">
        <v>48</v>
      </c>
      <c r="G1390" s="10">
        <v>2613</v>
      </c>
    </row>
    <row r="1391" spans="1:7">
      <c r="A1391" s="1" t="s">
        <v>214</v>
      </c>
      <c r="B1391" s="1" t="s">
        <v>277</v>
      </c>
      <c r="C1391" s="1">
        <v>2021</v>
      </c>
      <c r="D1391" t="s">
        <v>170</v>
      </c>
      <c r="E1391">
        <v>84</v>
      </c>
      <c r="F1391" t="s">
        <v>48</v>
      </c>
      <c r="G1391" s="10">
        <v>198</v>
      </c>
    </row>
    <row r="1392" spans="1:7">
      <c r="A1392" s="1" t="s">
        <v>214</v>
      </c>
      <c r="B1392" s="1" t="s">
        <v>277</v>
      </c>
      <c r="C1392" s="1">
        <v>2021</v>
      </c>
      <c r="D1392" t="s">
        <v>171</v>
      </c>
      <c r="E1392">
        <v>85</v>
      </c>
      <c r="F1392" t="s">
        <v>48</v>
      </c>
      <c r="G1392" s="10">
        <v>151</v>
      </c>
    </row>
    <row r="1393" spans="1:7">
      <c r="A1393" s="1" t="s">
        <v>214</v>
      </c>
      <c r="B1393" s="1" t="s">
        <v>277</v>
      </c>
      <c r="C1393" s="1">
        <v>2021</v>
      </c>
      <c r="D1393" t="s">
        <v>172</v>
      </c>
      <c r="E1393">
        <v>86</v>
      </c>
      <c r="F1393" t="s">
        <v>48</v>
      </c>
      <c r="G1393" s="10">
        <v>2289</v>
      </c>
    </row>
    <row r="1394" spans="1:7">
      <c r="A1394" s="1" t="s">
        <v>214</v>
      </c>
      <c r="B1394" s="1" t="s">
        <v>277</v>
      </c>
      <c r="C1394" s="1">
        <v>2021</v>
      </c>
      <c r="D1394" t="s">
        <v>173</v>
      </c>
      <c r="E1394">
        <v>87</v>
      </c>
      <c r="F1394" t="s">
        <v>48</v>
      </c>
      <c r="G1394" s="10">
        <v>2679</v>
      </c>
    </row>
    <row r="1395" spans="1:7">
      <c r="A1395" s="1" t="s">
        <v>214</v>
      </c>
      <c r="B1395" s="1" t="s">
        <v>277</v>
      </c>
      <c r="C1395" s="1">
        <v>2021</v>
      </c>
      <c r="D1395" t="s">
        <v>174</v>
      </c>
      <c r="E1395">
        <v>88</v>
      </c>
      <c r="F1395" t="s">
        <v>48</v>
      </c>
      <c r="G1395" s="10">
        <v>1857</v>
      </c>
    </row>
    <row r="1396" spans="1:7">
      <c r="A1396" s="1" t="s">
        <v>214</v>
      </c>
      <c r="B1396" s="1" t="s">
        <v>277</v>
      </c>
      <c r="C1396" s="1">
        <v>2021</v>
      </c>
      <c r="D1396" t="s">
        <v>175</v>
      </c>
      <c r="E1396">
        <v>89</v>
      </c>
      <c r="F1396" t="s">
        <v>48</v>
      </c>
      <c r="G1396" s="10">
        <v>1412</v>
      </c>
    </row>
    <row r="1397" spans="1:7">
      <c r="A1397" s="1" t="s">
        <v>214</v>
      </c>
      <c r="B1397" s="1" t="s">
        <v>277</v>
      </c>
      <c r="C1397" s="1">
        <v>2021</v>
      </c>
      <c r="D1397" t="s">
        <v>176</v>
      </c>
      <c r="E1397">
        <v>90</v>
      </c>
      <c r="F1397" t="s">
        <v>48</v>
      </c>
      <c r="G1397" s="10">
        <v>4218</v>
      </c>
    </row>
    <row r="1398" spans="1:7">
      <c r="A1398" s="1" t="s">
        <v>203</v>
      </c>
      <c r="B1398" s="1" t="s">
        <v>283</v>
      </c>
      <c r="C1398" s="1">
        <v>2021</v>
      </c>
      <c r="D1398" t="s">
        <v>146</v>
      </c>
      <c r="E1398">
        <v>60</v>
      </c>
      <c r="F1398" t="s">
        <v>50</v>
      </c>
      <c r="G1398" s="10">
        <v>2</v>
      </c>
    </row>
    <row r="1399" spans="1:7">
      <c r="A1399" s="1" t="s">
        <v>203</v>
      </c>
      <c r="B1399" s="1" t="s">
        <v>283</v>
      </c>
      <c r="C1399" s="1">
        <v>2021</v>
      </c>
      <c r="D1399" t="s">
        <v>147</v>
      </c>
      <c r="E1399">
        <v>61</v>
      </c>
      <c r="F1399" t="s">
        <v>50</v>
      </c>
      <c r="G1399" s="10">
        <f>SUM(G1400:G1406)</f>
        <v>83</v>
      </c>
    </row>
    <row r="1400" spans="1:7">
      <c r="A1400" s="1" t="s">
        <v>203</v>
      </c>
      <c r="B1400" s="1" t="s">
        <v>283</v>
      </c>
      <c r="C1400" s="1">
        <v>2021</v>
      </c>
      <c r="D1400" t="s">
        <v>148</v>
      </c>
      <c r="E1400">
        <v>62</v>
      </c>
      <c r="F1400" t="s">
        <v>50</v>
      </c>
      <c r="G1400" s="10">
        <v>18</v>
      </c>
    </row>
    <row r="1401" spans="1:7">
      <c r="A1401" s="1" t="s">
        <v>203</v>
      </c>
      <c r="B1401" s="1" t="s">
        <v>283</v>
      </c>
      <c r="C1401" s="1">
        <v>2021</v>
      </c>
      <c r="D1401" t="s">
        <v>149</v>
      </c>
      <c r="E1401">
        <v>63</v>
      </c>
      <c r="F1401" t="s">
        <v>50</v>
      </c>
      <c r="G1401" s="10">
        <v>33</v>
      </c>
    </row>
    <row r="1402" spans="1:7">
      <c r="A1402" s="1" t="s">
        <v>203</v>
      </c>
      <c r="B1402" s="1" t="s">
        <v>283</v>
      </c>
      <c r="C1402" s="1">
        <v>2021</v>
      </c>
      <c r="D1402" t="s">
        <v>150</v>
      </c>
      <c r="E1402">
        <v>64</v>
      </c>
      <c r="F1402" t="s">
        <v>50</v>
      </c>
      <c r="G1402" s="10">
        <v>20</v>
      </c>
    </row>
    <row r="1403" spans="1:7">
      <c r="A1403" s="1" t="s">
        <v>203</v>
      </c>
      <c r="B1403" s="1" t="s">
        <v>283</v>
      </c>
      <c r="C1403" s="1">
        <v>2021</v>
      </c>
      <c r="D1403" t="s">
        <v>151</v>
      </c>
      <c r="E1403">
        <v>65</v>
      </c>
      <c r="F1403" t="s">
        <v>50</v>
      </c>
      <c r="G1403" s="10">
        <v>4</v>
      </c>
    </row>
    <row r="1404" spans="1:7">
      <c r="A1404" s="1" t="s">
        <v>203</v>
      </c>
      <c r="B1404" s="1" t="s">
        <v>283</v>
      </c>
      <c r="C1404" s="1">
        <v>2021</v>
      </c>
      <c r="D1404" t="s">
        <v>152</v>
      </c>
      <c r="E1404">
        <v>66</v>
      </c>
      <c r="F1404" t="s">
        <v>48</v>
      </c>
      <c r="G1404" s="10">
        <v>4</v>
      </c>
    </row>
    <row r="1405" spans="1:7">
      <c r="A1405" s="1" t="s">
        <v>203</v>
      </c>
      <c r="B1405" s="1" t="s">
        <v>283</v>
      </c>
      <c r="C1405" s="1">
        <v>2021</v>
      </c>
      <c r="D1405" t="s">
        <v>153</v>
      </c>
      <c r="E1405">
        <v>67</v>
      </c>
      <c r="F1405" t="s">
        <v>48</v>
      </c>
      <c r="G1405" s="10">
        <v>1</v>
      </c>
    </row>
    <row r="1406" spans="1:7">
      <c r="A1406" s="1" t="s">
        <v>203</v>
      </c>
      <c r="B1406" s="1" t="s">
        <v>283</v>
      </c>
      <c r="C1406" s="1">
        <v>2021</v>
      </c>
      <c r="D1406" t="s">
        <v>154</v>
      </c>
      <c r="E1406">
        <v>68</v>
      </c>
      <c r="F1406" t="s">
        <v>48</v>
      </c>
      <c r="G1406" s="10">
        <v>3</v>
      </c>
    </row>
    <row r="1407" spans="1:7">
      <c r="A1407" s="1" t="s">
        <v>203</v>
      </c>
      <c r="B1407" s="1" t="s">
        <v>283</v>
      </c>
      <c r="C1407" s="1">
        <v>2021</v>
      </c>
      <c r="D1407" t="s">
        <v>155</v>
      </c>
      <c r="E1407">
        <v>69</v>
      </c>
      <c r="F1407" t="s">
        <v>48</v>
      </c>
      <c r="G1407" s="10">
        <f>SUM(G1408:G1411)</f>
        <v>42232</v>
      </c>
    </row>
    <row r="1408" spans="1:7">
      <c r="A1408" s="1" t="s">
        <v>203</v>
      </c>
      <c r="B1408" s="1" t="s">
        <v>283</v>
      </c>
      <c r="C1408" s="1">
        <v>2021</v>
      </c>
      <c r="D1408" t="s">
        <v>156</v>
      </c>
      <c r="E1408">
        <v>70</v>
      </c>
      <c r="F1408" t="s">
        <v>48</v>
      </c>
      <c r="G1408" s="10">
        <v>7319</v>
      </c>
    </row>
    <row r="1409" spans="1:7">
      <c r="A1409" s="1" t="s">
        <v>203</v>
      </c>
      <c r="B1409" s="1" t="s">
        <v>283</v>
      </c>
      <c r="C1409" s="1">
        <v>2021</v>
      </c>
      <c r="D1409" t="s">
        <v>157</v>
      </c>
      <c r="E1409">
        <v>71</v>
      </c>
      <c r="F1409" t="s">
        <v>48</v>
      </c>
      <c r="G1409" s="10">
        <v>27392</v>
      </c>
    </row>
    <row r="1410" spans="1:7">
      <c r="A1410" s="1" t="s">
        <v>203</v>
      </c>
      <c r="B1410" s="1" t="s">
        <v>283</v>
      </c>
      <c r="C1410" s="1">
        <v>2021</v>
      </c>
      <c r="D1410" t="s">
        <v>158</v>
      </c>
      <c r="E1410">
        <v>72</v>
      </c>
      <c r="F1410" t="s">
        <v>48</v>
      </c>
      <c r="G1410" s="10">
        <v>6528</v>
      </c>
    </row>
    <row r="1411" spans="1:7">
      <c r="A1411" s="1" t="s">
        <v>203</v>
      </c>
      <c r="B1411" s="1" t="s">
        <v>283</v>
      </c>
      <c r="C1411" s="1">
        <v>2021</v>
      </c>
      <c r="D1411" t="s">
        <v>159</v>
      </c>
      <c r="E1411">
        <v>73</v>
      </c>
      <c r="F1411" t="s">
        <v>48</v>
      </c>
      <c r="G1411" s="10">
        <v>993</v>
      </c>
    </row>
    <row r="1412" spans="1:7">
      <c r="A1412" s="1" t="s">
        <v>203</v>
      </c>
      <c r="B1412" s="1" t="s">
        <v>283</v>
      </c>
      <c r="C1412" s="1">
        <v>2021</v>
      </c>
      <c r="D1412" t="s">
        <v>160</v>
      </c>
      <c r="E1412">
        <v>74</v>
      </c>
      <c r="F1412" t="s">
        <v>48</v>
      </c>
      <c r="G1412" s="10">
        <v>4500</v>
      </c>
    </row>
    <row r="1413" spans="1:7">
      <c r="A1413" s="1" t="s">
        <v>203</v>
      </c>
      <c r="B1413" s="1" t="s">
        <v>283</v>
      </c>
      <c r="C1413" s="1">
        <v>2021</v>
      </c>
      <c r="D1413" t="s">
        <v>161</v>
      </c>
      <c r="E1413">
        <v>75</v>
      </c>
      <c r="F1413" t="s">
        <v>48</v>
      </c>
      <c r="G1413" s="10">
        <v>7050</v>
      </c>
    </row>
    <row r="1414" spans="1:7">
      <c r="A1414" s="1" t="s">
        <v>203</v>
      </c>
      <c r="B1414" s="1" t="s">
        <v>283</v>
      </c>
      <c r="C1414" s="1">
        <v>2021</v>
      </c>
      <c r="D1414" t="s">
        <v>162</v>
      </c>
      <c r="E1414">
        <v>76</v>
      </c>
      <c r="F1414" t="s">
        <v>48</v>
      </c>
      <c r="G1414" s="10">
        <v>1580</v>
      </c>
    </row>
    <row r="1415" spans="1:7">
      <c r="A1415" s="1" t="s">
        <v>203</v>
      </c>
      <c r="B1415" s="1" t="s">
        <v>283</v>
      </c>
      <c r="C1415" s="1">
        <v>2021</v>
      </c>
      <c r="D1415" t="s">
        <v>163</v>
      </c>
      <c r="E1415">
        <v>77</v>
      </c>
      <c r="F1415" t="s">
        <v>48</v>
      </c>
      <c r="G1415" s="10">
        <v>4265</v>
      </c>
    </row>
    <row r="1416" spans="1:7">
      <c r="A1416" s="1" t="s">
        <v>203</v>
      </c>
      <c r="B1416" s="1" t="s">
        <v>283</v>
      </c>
      <c r="C1416" s="1">
        <v>2021</v>
      </c>
      <c r="D1416" t="s">
        <v>164</v>
      </c>
      <c r="E1416">
        <v>78</v>
      </c>
      <c r="F1416" t="s">
        <v>48</v>
      </c>
      <c r="G1416" s="10">
        <v>3785</v>
      </c>
    </row>
    <row r="1417" spans="1:7">
      <c r="A1417" s="1" t="s">
        <v>203</v>
      </c>
      <c r="B1417" s="1" t="s">
        <v>283</v>
      </c>
      <c r="C1417" s="1">
        <v>2021</v>
      </c>
      <c r="D1417" t="s">
        <v>165</v>
      </c>
      <c r="E1417">
        <v>79</v>
      </c>
      <c r="F1417" t="s">
        <v>48</v>
      </c>
      <c r="G1417" s="10">
        <v>3427</v>
      </c>
    </row>
    <row r="1418" spans="1:7">
      <c r="A1418" s="1" t="s">
        <v>203</v>
      </c>
      <c r="B1418" s="1" t="s">
        <v>283</v>
      </c>
      <c r="C1418" s="1">
        <v>2021</v>
      </c>
      <c r="D1418" t="s">
        <v>166</v>
      </c>
      <c r="E1418">
        <v>80</v>
      </c>
      <c r="F1418" t="s">
        <v>48</v>
      </c>
      <c r="G1418" s="10">
        <v>3845</v>
      </c>
    </row>
    <row r="1419" spans="1:7">
      <c r="A1419" s="1" t="s">
        <v>203</v>
      </c>
      <c r="B1419" s="1" t="s">
        <v>283</v>
      </c>
      <c r="C1419" s="1">
        <v>2021</v>
      </c>
      <c r="D1419" t="s">
        <v>167</v>
      </c>
      <c r="E1419">
        <v>81</v>
      </c>
      <c r="F1419" t="s">
        <v>48</v>
      </c>
      <c r="G1419" s="10">
        <v>4859</v>
      </c>
    </row>
    <row r="1420" spans="1:7">
      <c r="A1420" s="1" t="s">
        <v>203</v>
      </c>
      <c r="B1420" s="1" t="s">
        <v>283</v>
      </c>
      <c r="C1420" s="1">
        <v>2021</v>
      </c>
      <c r="D1420" t="s">
        <v>168</v>
      </c>
      <c r="E1420">
        <v>82</v>
      </c>
      <c r="F1420" t="s">
        <v>48</v>
      </c>
      <c r="G1420" s="10">
        <v>4384</v>
      </c>
    </row>
    <row r="1421" spans="1:7">
      <c r="A1421" s="1" t="s">
        <v>203</v>
      </c>
      <c r="B1421" s="1" t="s">
        <v>283</v>
      </c>
      <c r="C1421" s="1">
        <v>2021</v>
      </c>
      <c r="D1421" t="s">
        <v>169</v>
      </c>
      <c r="E1421">
        <v>83</v>
      </c>
      <c r="F1421" t="s">
        <v>48</v>
      </c>
      <c r="G1421" s="10">
        <v>249</v>
      </c>
    </row>
    <row r="1422" spans="1:7">
      <c r="A1422" s="1" t="s">
        <v>203</v>
      </c>
      <c r="B1422" s="1" t="s">
        <v>283</v>
      </c>
      <c r="C1422" s="1">
        <v>2021</v>
      </c>
      <c r="D1422" t="s">
        <v>170</v>
      </c>
      <c r="E1422">
        <v>84</v>
      </c>
      <c r="F1422" t="s">
        <v>48</v>
      </c>
      <c r="G1422" s="10">
        <v>160</v>
      </c>
    </row>
    <row r="1423" spans="1:7">
      <c r="A1423" s="1" t="s">
        <v>203</v>
      </c>
      <c r="B1423" s="1" t="s">
        <v>283</v>
      </c>
      <c r="C1423" s="1">
        <v>2021</v>
      </c>
      <c r="D1423" t="s">
        <v>171</v>
      </c>
      <c r="E1423">
        <v>85</v>
      </c>
      <c r="F1423" t="s">
        <v>48</v>
      </c>
      <c r="G1423" s="10">
        <v>57</v>
      </c>
    </row>
    <row r="1424" spans="1:7">
      <c r="A1424" s="1" t="s">
        <v>203</v>
      </c>
      <c r="B1424" s="1" t="s">
        <v>283</v>
      </c>
      <c r="C1424" s="1">
        <v>2021</v>
      </c>
      <c r="D1424" t="s">
        <v>172</v>
      </c>
      <c r="E1424">
        <v>86</v>
      </c>
      <c r="F1424" t="s">
        <v>48</v>
      </c>
      <c r="G1424" s="10">
        <v>2001</v>
      </c>
    </row>
    <row r="1425" spans="1:7">
      <c r="A1425" s="1" t="s">
        <v>203</v>
      </c>
      <c r="B1425" s="1" t="s">
        <v>283</v>
      </c>
      <c r="C1425" s="1">
        <v>2021</v>
      </c>
      <c r="D1425" t="s">
        <v>173</v>
      </c>
      <c r="E1425">
        <v>87</v>
      </c>
      <c r="F1425" t="s">
        <v>48</v>
      </c>
      <c r="G1425" s="10">
        <v>174</v>
      </c>
    </row>
    <row r="1426" spans="1:7">
      <c r="A1426" s="1" t="s">
        <v>203</v>
      </c>
      <c r="B1426" s="1" t="s">
        <v>283</v>
      </c>
      <c r="C1426" s="1">
        <v>2021</v>
      </c>
      <c r="D1426" t="s">
        <v>174</v>
      </c>
      <c r="E1426">
        <v>88</v>
      </c>
      <c r="F1426" t="s">
        <v>48</v>
      </c>
      <c r="G1426" s="10">
        <v>1500</v>
      </c>
    </row>
    <row r="1427" spans="1:7">
      <c r="A1427" s="1" t="s">
        <v>203</v>
      </c>
      <c r="B1427" s="1" t="s">
        <v>283</v>
      </c>
      <c r="C1427" s="1">
        <v>2021</v>
      </c>
      <c r="D1427" t="s">
        <v>175</v>
      </c>
      <c r="E1427">
        <v>89</v>
      </c>
      <c r="F1427" t="s">
        <v>48</v>
      </c>
      <c r="G1427" s="10">
        <v>240</v>
      </c>
    </row>
    <row r="1428" spans="1:7">
      <c r="A1428" s="1" t="s">
        <v>203</v>
      </c>
      <c r="B1428" s="1" t="s">
        <v>283</v>
      </c>
      <c r="C1428" s="1">
        <v>2021</v>
      </c>
      <c r="D1428" t="s">
        <v>176</v>
      </c>
      <c r="E1428">
        <v>90</v>
      </c>
      <c r="F1428" t="s">
        <v>48</v>
      </c>
      <c r="G1428" s="10">
        <v>239</v>
      </c>
    </row>
    <row r="1429" spans="1:7">
      <c r="A1429" s="1" t="s">
        <v>228</v>
      </c>
      <c r="B1429" s="1" t="s">
        <v>290</v>
      </c>
      <c r="C1429" s="1">
        <v>2021</v>
      </c>
      <c r="D1429" t="s">
        <v>146</v>
      </c>
      <c r="E1429">
        <v>60</v>
      </c>
      <c r="F1429" t="s">
        <v>50</v>
      </c>
      <c r="G1429" s="10">
        <v>1</v>
      </c>
    </row>
    <row r="1430" spans="1:7">
      <c r="A1430" s="1" t="s">
        <v>228</v>
      </c>
      <c r="B1430" s="1" t="s">
        <v>290</v>
      </c>
      <c r="C1430" s="1">
        <v>2021</v>
      </c>
      <c r="D1430" t="s">
        <v>147</v>
      </c>
      <c r="E1430">
        <v>61</v>
      </c>
      <c r="F1430" t="s">
        <v>50</v>
      </c>
      <c r="G1430" s="10">
        <f>SUM(G1431:G1437)</f>
        <v>435</v>
      </c>
    </row>
    <row r="1431" spans="1:7">
      <c r="A1431" s="1" t="s">
        <v>228</v>
      </c>
      <c r="B1431" s="1" t="s">
        <v>290</v>
      </c>
      <c r="C1431" s="1">
        <v>2021</v>
      </c>
      <c r="D1431" t="s">
        <v>148</v>
      </c>
      <c r="E1431">
        <v>62</v>
      </c>
      <c r="F1431" t="s">
        <v>50</v>
      </c>
      <c r="G1431" s="10"/>
    </row>
    <row r="1432" spans="1:7">
      <c r="A1432" s="1" t="s">
        <v>228</v>
      </c>
      <c r="B1432" s="1" t="s">
        <v>290</v>
      </c>
      <c r="C1432" s="1">
        <v>2021</v>
      </c>
      <c r="D1432" t="s">
        <v>149</v>
      </c>
      <c r="E1432">
        <v>63</v>
      </c>
      <c r="F1432" t="s">
        <v>50</v>
      </c>
      <c r="G1432" s="10">
        <v>55</v>
      </c>
    </row>
    <row r="1433" spans="1:7">
      <c r="A1433" s="1" t="s">
        <v>228</v>
      </c>
      <c r="B1433" s="1" t="s">
        <v>290</v>
      </c>
      <c r="C1433" s="1">
        <v>2021</v>
      </c>
      <c r="D1433" t="s">
        <v>150</v>
      </c>
      <c r="E1433">
        <v>64</v>
      </c>
      <c r="F1433" t="s">
        <v>50</v>
      </c>
      <c r="G1433" s="10">
        <v>24</v>
      </c>
    </row>
    <row r="1434" spans="1:7">
      <c r="A1434" s="1" t="s">
        <v>228</v>
      </c>
      <c r="B1434" s="1" t="s">
        <v>290</v>
      </c>
      <c r="C1434" s="1">
        <v>2021</v>
      </c>
      <c r="D1434" t="s">
        <v>151</v>
      </c>
      <c r="E1434">
        <v>65</v>
      </c>
      <c r="F1434" t="s">
        <v>50</v>
      </c>
      <c r="G1434" s="10">
        <v>313</v>
      </c>
    </row>
    <row r="1435" spans="1:7">
      <c r="A1435" s="1" t="s">
        <v>228</v>
      </c>
      <c r="B1435" s="1" t="s">
        <v>290</v>
      </c>
      <c r="C1435" s="1">
        <v>2021</v>
      </c>
      <c r="D1435" t="s">
        <v>152</v>
      </c>
      <c r="E1435">
        <v>66</v>
      </c>
      <c r="F1435" t="s">
        <v>48</v>
      </c>
      <c r="G1435" s="10">
        <v>28</v>
      </c>
    </row>
    <row r="1436" spans="1:7">
      <c r="A1436" s="1" t="s">
        <v>228</v>
      </c>
      <c r="B1436" s="1" t="s">
        <v>290</v>
      </c>
      <c r="C1436" s="1">
        <v>2021</v>
      </c>
      <c r="D1436" t="s">
        <v>153</v>
      </c>
      <c r="E1436">
        <v>67</v>
      </c>
      <c r="F1436" t="s">
        <v>48</v>
      </c>
      <c r="G1436" s="10">
        <v>15</v>
      </c>
    </row>
    <row r="1437" spans="1:7">
      <c r="A1437" s="1" t="s">
        <v>228</v>
      </c>
      <c r="B1437" s="1" t="s">
        <v>290</v>
      </c>
      <c r="C1437" s="1">
        <v>2021</v>
      </c>
      <c r="D1437" t="s">
        <v>154</v>
      </c>
      <c r="E1437">
        <v>68</v>
      </c>
      <c r="F1437" t="s">
        <v>48</v>
      </c>
      <c r="G1437" s="10">
        <v>0</v>
      </c>
    </row>
    <row r="1438" spans="1:7">
      <c r="A1438" s="1" t="s">
        <v>228</v>
      </c>
      <c r="B1438" s="1" t="s">
        <v>290</v>
      </c>
      <c r="C1438" s="1">
        <v>2021</v>
      </c>
      <c r="D1438" t="s">
        <v>155</v>
      </c>
      <c r="E1438">
        <v>69</v>
      </c>
      <c r="F1438" t="s">
        <v>48</v>
      </c>
      <c r="G1438" s="10">
        <f>SUM(G1439:G1442)</f>
        <v>163888</v>
      </c>
    </row>
    <row r="1439" spans="1:7">
      <c r="A1439" s="1" t="s">
        <v>228</v>
      </c>
      <c r="B1439" s="1" t="s">
        <v>290</v>
      </c>
      <c r="C1439" s="1">
        <v>2021</v>
      </c>
      <c r="D1439" t="s">
        <v>156</v>
      </c>
      <c r="E1439">
        <v>70</v>
      </c>
      <c r="F1439" t="s">
        <v>48</v>
      </c>
      <c r="G1439" s="10">
        <v>37168</v>
      </c>
    </row>
    <row r="1440" spans="1:7">
      <c r="A1440" s="1" t="s">
        <v>228</v>
      </c>
      <c r="B1440" s="1" t="s">
        <v>290</v>
      </c>
      <c r="C1440" s="1">
        <v>2021</v>
      </c>
      <c r="D1440" t="s">
        <v>157</v>
      </c>
      <c r="E1440">
        <v>71</v>
      </c>
      <c r="F1440" t="s">
        <v>48</v>
      </c>
      <c r="G1440" s="10">
        <v>84343</v>
      </c>
    </row>
    <row r="1441" spans="1:7">
      <c r="A1441" s="1" t="s">
        <v>228</v>
      </c>
      <c r="B1441" s="1" t="s">
        <v>290</v>
      </c>
      <c r="C1441" s="1">
        <v>2021</v>
      </c>
      <c r="D1441" t="s">
        <v>158</v>
      </c>
      <c r="E1441">
        <v>72</v>
      </c>
      <c r="F1441" t="s">
        <v>48</v>
      </c>
      <c r="G1441" s="10">
        <v>35732</v>
      </c>
    </row>
    <row r="1442" spans="1:7">
      <c r="A1442" s="1" t="s">
        <v>228</v>
      </c>
      <c r="B1442" s="1" t="s">
        <v>290</v>
      </c>
      <c r="C1442" s="1">
        <v>2021</v>
      </c>
      <c r="D1442" t="s">
        <v>159</v>
      </c>
      <c r="E1442">
        <v>73</v>
      </c>
      <c r="F1442" t="s">
        <v>48</v>
      </c>
      <c r="G1442" s="10">
        <v>6645</v>
      </c>
    </row>
    <row r="1443" spans="1:7">
      <c r="A1443" s="1" t="s">
        <v>228</v>
      </c>
      <c r="B1443" s="1" t="s">
        <v>290</v>
      </c>
      <c r="C1443" s="1">
        <v>2021</v>
      </c>
      <c r="D1443" t="s">
        <v>160</v>
      </c>
      <c r="E1443">
        <v>74</v>
      </c>
      <c r="F1443" t="s">
        <v>48</v>
      </c>
      <c r="G1443" s="10">
        <v>41192</v>
      </c>
    </row>
    <row r="1444" spans="1:7">
      <c r="A1444" s="1" t="s">
        <v>228</v>
      </c>
      <c r="B1444" s="1" t="s">
        <v>290</v>
      </c>
      <c r="C1444" s="1">
        <v>2021</v>
      </c>
      <c r="D1444" t="s">
        <v>161</v>
      </c>
      <c r="E1444">
        <v>75</v>
      </c>
      <c r="F1444" t="s">
        <v>48</v>
      </c>
      <c r="G1444" s="10">
        <v>27858</v>
      </c>
    </row>
    <row r="1445" spans="1:7">
      <c r="A1445" s="1" t="s">
        <v>228</v>
      </c>
      <c r="B1445" s="1" t="s">
        <v>290</v>
      </c>
      <c r="C1445" s="1">
        <v>2021</v>
      </c>
      <c r="D1445" t="s">
        <v>162</v>
      </c>
      <c r="E1445">
        <v>76</v>
      </c>
      <c r="F1445" t="s">
        <v>48</v>
      </c>
      <c r="G1445" s="10">
        <v>13314</v>
      </c>
    </row>
    <row r="1446" spans="1:7">
      <c r="A1446" s="1" t="s">
        <v>228</v>
      </c>
      <c r="B1446" s="1" t="s">
        <v>290</v>
      </c>
      <c r="C1446" s="1">
        <v>2021</v>
      </c>
      <c r="D1446" t="s">
        <v>163</v>
      </c>
      <c r="E1446">
        <v>77</v>
      </c>
      <c r="F1446" t="s">
        <v>48</v>
      </c>
      <c r="G1446" s="10">
        <v>14420</v>
      </c>
    </row>
    <row r="1447" spans="1:7">
      <c r="A1447" s="1" t="s">
        <v>228</v>
      </c>
      <c r="B1447" s="1" t="s">
        <v>290</v>
      </c>
      <c r="C1447" s="1">
        <v>2021</v>
      </c>
      <c r="D1447" t="s">
        <v>164</v>
      </c>
      <c r="E1447">
        <v>78</v>
      </c>
      <c r="F1447" t="s">
        <v>48</v>
      </c>
      <c r="G1447" s="10">
        <v>14332</v>
      </c>
    </row>
    <row r="1448" spans="1:7">
      <c r="A1448" s="1" t="s">
        <v>228</v>
      </c>
      <c r="B1448" s="1" t="s">
        <v>290</v>
      </c>
      <c r="C1448" s="1">
        <v>2021</v>
      </c>
      <c r="D1448" t="s">
        <v>165</v>
      </c>
      <c r="E1448">
        <v>79</v>
      </c>
      <c r="F1448" t="s">
        <v>48</v>
      </c>
      <c r="G1448" s="10">
        <v>20069</v>
      </c>
    </row>
    <row r="1449" spans="1:7">
      <c r="A1449" s="1" t="s">
        <v>228</v>
      </c>
      <c r="B1449" s="1" t="s">
        <v>290</v>
      </c>
      <c r="C1449" s="1">
        <v>2021</v>
      </c>
      <c r="D1449" t="s">
        <v>166</v>
      </c>
      <c r="E1449">
        <v>80</v>
      </c>
      <c r="F1449" t="s">
        <v>48</v>
      </c>
      <c r="G1449" s="10">
        <v>22857</v>
      </c>
    </row>
    <row r="1450" spans="1:7">
      <c r="A1450" s="1" t="s">
        <v>228</v>
      </c>
      <c r="B1450" s="1" t="s">
        <v>290</v>
      </c>
      <c r="C1450" s="1">
        <v>2021</v>
      </c>
      <c r="D1450" t="s">
        <v>167</v>
      </c>
      <c r="E1450">
        <v>81</v>
      </c>
      <c r="F1450" t="s">
        <v>48</v>
      </c>
      <c r="G1450" s="10">
        <v>1253</v>
      </c>
    </row>
    <row r="1451" spans="1:7">
      <c r="A1451" s="1" t="s">
        <v>228</v>
      </c>
      <c r="B1451" s="1" t="s">
        <v>290</v>
      </c>
      <c r="C1451" s="1">
        <v>2021</v>
      </c>
      <c r="D1451" t="s">
        <v>168</v>
      </c>
      <c r="E1451">
        <v>82</v>
      </c>
      <c r="F1451" t="s">
        <v>48</v>
      </c>
      <c r="G1451" s="10">
        <v>362</v>
      </c>
    </row>
    <row r="1452" spans="1:7">
      <c r="A1452" s="1" t="s">
        <v>228</v>
      </c>
      <c r="B1452" s="1" t="s">
        <v>290</v>
      </c>
      <c r="C1452" s="1">
        <v>2021</v>
      </c>
      <c r="D1452" t="s">
        <v>169</v>
      </c>
      <c r="E1452">
        <v>83</v>
      </c>
      <c r="F1452" t="s">
        <v>48</v>
      </c>
      <c r="G1452" s="10">
        <v>2115</v>
      </c>
    </row>
    <row r="1453" spans="1:7">
      <c r="A1453" s="1" t="s">
        <v>228</v>
      </c>
      <c r="B1453" s="1" t="s">
        <v>290</v>
      </c>
      <c r="C1453" s="1">
        <v>2021</v>
      </c>
      <c r="D1453" t="s">
        <v>170</v>
      </c>
      <c r="E1453">
        <v>84</v>
      </c>
      <c r="F1453" t="s">
        <v>48</v>
      </c>
      <c r="G1453" s="10">
        <v>462</v>
      </c>
    </row>
    <row r="1454" spans="1:7">
      <c r="A1454" s="1" t="s">
        <v>228</v>
      </c>
      <c r="B1454" s="1" t="s">
        <v>290</v>
      </c>
      <c r="C1454" s="1">
        <v>2021</v>
      </c>
      <c r="D1454" t="s">
        <v>171</v>
      </c>
      <c r="E1454">
        <v>85</v>
      </c>
      <c r="F1454" t="s">
        <v>48</v>
      </c>
      <c r="G1454" s="10">
        <v>456</v>
      </c>
    </row>
    <row r="1455" spans="1:7">
      <c r="A1455" s="1" t="s">
        <v>228</v>
      </c>
      <c r="B1455" s="1" t="s">
        <v>290</v>
      </c>
      <c r="C1455" s="1">
        <v>2021</v>
      </c>
      <c r="D1455" t="s">
        <v>172</v>
      </c>
      <c r="E1455">
        <v>86</v>
      </c>
      <c r="F1455" t="s">
        <v>48</v>
      </c>
      <c r="G1455" s="10">
        <v>11649</v>
      </c>
    </row>
    <row r="1456" spans="1:7">
      <c r="A1456" s="1" t="s">
        <v>228</v>
      </c>
      <c r="B1456" s="1" t="s">
        <v>290</v>
      </c>
      <c r="C1456" s="1">
        <v>2021</v>
      </c>
      <c r="D1456" t="s">
        <v>173</v>
      </c>
      <c r="E1456">
        <v>87</v>
      </c>
      <c r="F1456" t="s">
        <v>48</v>
      </c>
      <c r="G1456" s="10">
        <v>936</v>
      </c>
    </row>
    <row r="1457" spans="1:7">
      <c r="A1457" s="1" t="s">
        <v>228</v>
      </c>
      <c r="B1457" s="1" t="s">
        <v>290</v>
      </c>
      <c r="C1457" s="1">
        <v>2021</v>
      </c>
      <c r="D1457" t="s">
        <v>174</v>
      </c>
      <c r="E1457">
        <v>88</v>
      </c>
      <c r="F1457" t="s">
        <v>48</v>
      </c>
      <c r="G1457" s="10">
        <v>6630</v>
      </c>
    </row>
    <row r="1458" spans="1:7">
      <c r="A1458" s="1" t="s">
        <v>228</v>
      </c>
      <c r="B1458" s="1" t="s">
        <v>290</v>
      </c>
      <c r="C1458" s="1">
        <v>2021</v>
      </c>
      <c r="D1458" t="s">
        <v>175</v>
      </c>
      <c r="E1458">
        <v>89</v>
      </c>
      <c r="F1458" t="s">
        <v>48</v>
      </c>
      <c r="G1458" s="10">
        <v>490</v>
      </c>
    </row>
    <row r="1459" spans="1:7">
      <c r="A1459" s="1" t="s">
        <v>228</v>
      </c>
      <c r="B1459" s="1" t="s">
        <v>290</v>
      </c>
      <c r="C1459" s="1">
        <v>2021</v>
      </c>
      <c r="D1459" t="s">
        <v>176</v>
      </c>
      <c r="E1459">
        <v>90</v>
      </c>
      <c r="F1459" t="s">
        <v>48</v>
      </c>
      <c r="G1459" s="10">
        <v>1404</v>
      </c>
    </row>
    <row r="1460" spans="1:7">
      <c r="A1460" s="1" t="s">
        <v>229</v>
      </c>
      <c r="B1460" s="1" t="s">
        <v>290</v>
      </c>
      <c r="C1460" s="1">
        <v>2021</v>
      </c>
      <c r="D1460" t="s">
        <v>146</v>
      </c>
      <c r="E1460">
        <v>60</v>
      </c>
      <c r="F1460" t="s">
        <v>50</v>
      </c>
      <c r="G1460" s="10">
        <v>3</v>
      </c>
    </row>
    <row r="1461" spans="1:7">
      <c r="A1461" s="1" t="s">
        <v>229</v>
      </c>
      <c r="B1461" s="1" t="s">
        <v>290</v>
      </c>
      <c r="C1461" s="1">
        <v>2021</v>
      </c>
      <c r="D1461" t="s">
        <v>147</v>
      </c>
      <c r="E1461">
        <v>61</v>
      </c>
      <c r="F1461" t="s">
        <v>50</v>
      </c>
      <c r="G1461" s="10">
        <f>SUM(G1462:G1468)</f>
        <v>178</v>
      </c>
    </row>
    <row r="1462" spans="1:7">
      <c r="A1462" s="1" t="s">
        <v>229</v>
      </c>
      <c r="B1462" s="1" t="s">
        <v>290</v>
      </c>
      <c r="C1462" s="1">
        <v>2021</v>
      </c>
      <c r="D1462" t="s">
        <v>148</v>
      </c>
      <c r="E1462">
        <v>62</v>
      </c>
      <c r="F1462" t="s">
        <v>50</v>
      </c>
      <c r="G1462" s="10">
        <v>44</v>
      </c>
    </row>
    <row r="1463" spans="1:7">
      <c r="A1463" s="1" t="s">
        <v>229</v>
      </c>
      <c r="B1463" s="1" t="s">
        <v>290</v>
      </c>
      <c r="C1463" s="1">
        <v>2021</v>
      </c>
      <c r="D1463" t="s">
        <v>149</v>
      </c>
      <c r="E1463">
        <v>63</v>
      </c>
      <c r="F1463" t="s">
        <v>50</v>
      </c>
      <c r="G1463" s="10">
        <v>26</v>
      </c>
    </row>
    <row r="1464" spans="1:7">
      <c r="A1464" s="1" t="s">
        <v>229</v>
      </c>
      <c r="B1464" s="1" t="s">
        <v>290</v>
      </c>
      <c r="C1464" s="1">
        <v>2021</v>
      </c>
      <c r="D1464" t="s">
        <v>150</v>
      </c>
      <c r="E1464">
        <v>64</v>
      </c>
      <c r="F1464" t="s">
        <v>50</v>
      </c>
      <c r="G1464" s="10">
        <v>42</v>
      </c>
    </row>
    <row r="1465" spans="1:7">
      <c r="A1465" s="1" t="s">
        <v>229</v>
      </c>
      <c r="B1465" s="1" t="s">
        <v>290</v>
      </c>
      <c r="C1465" s="1">
        <v>2021</v>
      </c>
      <c r="D1465" t="s">
        <v>151</v>
      </c>
      <c r="E1465">
        <v>65</v>
      </c>
      <c r="F1465" t="s">
        <v>50</v>
      </c>
      <c r="G1465" s="10">
        <v>31</v>
      </c>
    </row>
    <row r="1466" spans="1:7">
      <c r="A1466" s="1" t="s">
        <v>229</v>
      </c>
      <c r="B1466" s="1" t="s">
        <v>290</v>
      </c>
      <c r="C1466" s="1">
        <v>2021</v>
      </c>
      <c r="D1466" t="s">
        <v>152</v>
      </c>
      <c r="E1466">
        <v>66</v>
      </c>
      <c r="F1466" t="s">
        <v>48</v>
      </c>
      <c r="G1466" s="10">
        <v>34</v>
      </c>
    </row>
    <row r="1467" spans="1:7">
      <c r="A1467" s="1" t="s">
        <v>229</v>
      </c>
      <c r="B1467" s="1" t="s">
        <v>290</v>
      </c>
      <c r="C1467" s="1">
        <v>2021</v>
      </c>
      <c r="D1467" t="s">
        <v>153</v>
      </c>
      <c r="E1467">
        <v>67</v>
      </c>
      <c r="F1467" t="s">
        <v>48</v>
      </c>
      <c r="G1467" s="10">
        <v>1</v>
      </c>
    </row>
    <row r="1468" spans="1:7">
      <c r="A1468" s="1" t="s">
        <v>229</v>
      </c>
      <c r="B1468" s="1" t="s">
        <v>290</v>
      </c>
      <c r="C1468" s="1">
        <v>2021</v>
      </c>
      <c r="D1468" t="s">
        <v>154</v>
      </c>
      <c r="E1468">
        <v>68</v>
      </c>
      <c r="F1468" t="s">
        <v>48</v>
      </c>
      <c r="G1468" s="10"/>
    </row>
    <row r="1469" spans="1:7">
      <c r="A1469" s="1" t="s">
        <v>229</v>
      </c>
      <c r="B1469" s="1" t="s">
        <v>290</v>
      </c>
      <c r="C1469" s="1">
        <v>2021</v>
      </c>
      <c r="D1469" t="s">
        <v>155</v>
      </c>
      <c r="E1469">
        <v>69</v>
      </c>
      <c r="F1469" t="s">
        <v>48</v>
      </c>
      <c r="G1469" s="10">
        <f>SUM(G1470:G1473)</f>
        <v>295921</v>
      </c>
    </row>
    <row r="1470" spans="1:7">
      <c r="A1470" s="1" t="s">
        <v>229</v>
      </c>
      <c r="B1470" s="1" t="s">
        <v>290</v>
      </c>
      <c r="C1470" s="1">
        <v>2021</v>
      </c>
      <c r="D1470" t="s">
        <v>156</v>
      </c>
      <c r="E1470">
        <v>70</v>
      </c>
      <c r="F1470" t="s">
        <v>48</v>
      </c>
      <c r="G1470" s="10">
        <v>99270</v>
      </c>
    </row>
    <row r="1471" spans="1:7">
      <c r="A1471" s="1" t="s">
        <v>229</v>
      </c>
      <c r="B1471" s="1" t="s">
        <v>290</v>
      </c>
      <c r="C1471" s="1">
        <v>2021</v>
      </c>
      <c r="D1471" t="s">
        <v>157</v>
      </c>
      <c r="E1471">
        <v>71</v>
      </c>
      <c r="F1471" t="s">
        <v>48</v>
      </c>
      <c r="G1471" s="10">
        <v>126357</v>
      </c>
    </row>
    <row r="1472" spans="1:7">
      <c r="A1472" s="1" t="s">
        <v>229</v>
      </c>
      <c r="B1472" s="1" t="s">
        <v>290</v>
      </c>
      <c r="C1472" s="1">
        <v>2021</v>
      </c>
      <c r="D1472" t="s">
        <v>158</v>
      </c>
      <c r="E1472">
        <v>72</v>
      </c>
      <c r="F1472" t="s">
        <v>48</v>
      </c>
      <c r="G1472" s="10">
        <v>66615</v>
      </c>
    </row>
    <row r="1473" spans="1:7">
      <c r="A1473" s="1" t="s">
        <v>229</v>
      </c>
      <c r="B1473" s="1" t="s">
        <v>290</v>
      </c>
      <c r="C1473" s="1">
        <v>2021</v>
      </c>
      <c r="D1473" t="s">
        <v>159</v>
      </c>
      <c r="E1473">
        <v>73</v>
      </c>
      <c r="F1473" t="s">
        <v>48</v>
      </c>
      <c r="G1473" s="10">
        <v>3679</v>
      </c>
    </row>
    <row r="1474" spans="1:7">
      <c r="A1474" s="1" t="s">
        <v>229</v>
      </c>
      <c r="B1474" s="1" t="s">
        <v>290</v>
      </c>
      <c r="C1474" s="1">
        <v>2021</v>
      </c>
      <c r="D1474" t="s">
        <v>160</v>
      </c>
      <c r="E1474">
        <v>74</v>
      </c>
      <c r="F1474" t="s">
        <v>48</v>
      </c>
      <c r="G1474" s="10">
        <v>7520</v>
      </c>
    </row>
    <row r="1475" spans="1:7">
      <c r="A1475" s="1" t="s">
        <v>229</v>
      </c>
      <c r="B1475" s="1" t="s">
        <v>290</v>
      </c>
      <c r="C1475" s="1">
        <v>2021</v>
      </c>
      <c r="D1475" t="s">
        <v>161</v>
      </c>
      <c r="E1475">
        <v>75</v>
      </c>
      <c r="F1475" t="s">
        <v>48</v>
      </c>
      <c r="G1475" s="10">
        <v>72190</v>
      </c>
    </row>
    <row r="1476" spans="1:7">
      <c r="A1476" s="1" t="s">
        <v>229</v>
      </c>
      <c r="B1476" s="1" t="s">
        <v>290</v>
      </c>
      <c r="C1476" s="1">
        <v>2021</v>
      </c>
      <c r="D1476" t="s">
        <v>162</v>
      </c>
      <c r="E1476">
        <v>76</v>
      </c>
      <c r="F1476" t="s">
        <v>48</v>
      </c>
      <c r="G1476" s="10">
        <v>33576</v>
      </c>
    </row>
    <row r="1477" spans="1:7">
      <c r="A1477" s="1" t="s">
        <v>229</v>
      </c>
      <c r="B1477" s="1" t="s">
        <v>290</v>
      </c>
      <c r="C1477" s="1">
        <v>2021</v>
      </c>
      <c r="D1477" t="s">
        <v>163</v>
      </c>
      <c r="E1477">
        <v>77</v>
      </c>
      <c r="F1477" t="s">
        <v>48</v>
      </c>
      <c r="G1477" s="10">
        <v>14044</v>
      </c>
    </row>
    <row r="1478" spans="1:7">
      <c r="A1478" s="1" t="s">
        <v>229</v>
      </c>
      <c r="B1478" s="1" t="s">
        <v>290</v>
      </c>
      <c r="C1478" s="1">
        <v>2021</v>
      </c>
      <c r="D1478" t="s">
        <v>164</v>
      </c>
      <c r="E1478">
        <v>78</v>
      </c>
      <c r="F1478" t="s">
        <v>48</v>
      </c>
      <c r="G1478" s="10">
        <v>12055</v>
      </c>
    </row>
    <row r="1479" spans="1:7">
      <c r="A1479" s="1" t="s">
        <v>229</v>
      </c>
      <c r="B1479" s="1" t="s">
        <v>290</v>
      </c>
      <c r="C1479" s="1">
        <v>2021</v>
      </c>
      <c r="D1479" t="s">
        <v>165</v>
      </c>
      <c r="E1479">
        <v>79</v>
      </c>
      <c r="F1479" t="s">
        <v>48</v>
      </c>
      <c r="G1479" s="10">
        <v>37134</v>
      </c>
    </row>
    <row r="1480" spans="1:7">
      <c r="A1480" s="1" t="s">
        <v>229</v>
      </c>
      <c r="B1480" s="1" t="s">
        <v>290</v>
      </c>
      <c r="C1480" s="1">
        <v>2021</v>
      </c>
      <c r="D1480" t="s">
        <v>166</v>
      </c>
      <c r="E1480">
        <v>80</v>
      </c>
      <c r="F1480" t="s">
        <v>48</v>
      </c>
      <c r="G1480" s="10">
        <v>38296</v>
      </c>
    </row>
    <row r="1481" spans="1:7">
      <c r="A1481" s="1" t="s">
        <v>229</v>
      </c>
      <c r="B1481" s="1" t="s">
        <v>290</v>
      </c>
      <c r="C1481" s="1">
        <v>2021</v>
      </c>
      <c r="D1481" t="s">
        <v>167</v>
      </c>
      <c r="E1481">
        <v>81</v>
      </c>
      <c r="F1481" t="s">
        <v>48</v>
      </c>
      <c r="G1481" s="10">
        <v>10988</v>
      </c>
    </row>
    <row r="1482" spans="1:7">
      <c r="A1482" s="1" t="s">
        <v>229</v>
      </c>
      <c r="B1482" s="1" t="s">
        <v>290</v>
      </c>
      <c r="C1482" s="1">
        <v>2021</v>
      </c>
      <c r="D1482" t="s">
        <v>168</v>
      </c>
      <c r="E1482">
        <v>82</v>
      </c>
      <c r="F1482" t="s">
        <v>48</v>
      </c>
      <c r="G1482" s="10">
        <v>11245</v>
      </c>
    </row>
    <row r="1483" spans="1:7">
      <c r="A1483" s="1" t="s">
        <v>229</v>
      </c>
      <c r="B1483" s="1" t="s">
        <v>290</v>
      </c>
      <c r="C1483" s="1">
        <v>2021</v>
      </c>
      <c r="D1483" t="s">
        <v>169</v>
      </c>
      <c r="E1483">
        <v>83</v>
      </c>
      <c r="F1483" t="s">
        <v>48</v>
      </c>
      <c r="G1483" s="10">
        <v>7149</v>
      </c>
    </row>
    <row r="1484" spans="1:7">
      <c r="A1484" s="1" t="s">
        <v>229</v>
      </c>
      <c r="B1484" s="1" t="s">
        <v>290</v>
      </c>
      <c r="C1484" s="1">
        <v>2021</v>
      </c>
      <c r="D1484" t="s">
        <v>170</v>
      </c>
      <c r="E1484">
        <v>84</v>
      </c>
      <c r="F1484" t="s">
        <v>48</v>
      </c>
      <c r="G1484" s="10">
        <v>2058</v>
      </c>
    </row>
    <row r="1485" spans="1:7">
      <c r="A1485" s="1" t="s">
        <v>229</v>
      </c>
      <c r="B1485" s="1" t="s">
        <v>290</v>
      </c>
      <c r="C1485" s="1">
        <v>2021</v>
      </c>
      <c r="D1485" t="s">
        <v>171</v>
      </c>
      <c r="E1485">
        <v>85</v>
      </c>
      <c r="F1485" t="s">
        <v>48</v>
      </c>
      <c r="G1485" s="10">
        <v>1189</v>
      </c>
    </row>
    <row r="1486" spans="1:7">
      <c r="A1486" s="1" t="s">
        <v>229</v>
      </c>
      <c r="B1486" s="1" t="s">
        <v>290</v>
      </c>
      <c r="C1486" s="1">
        <v>2021</v>
      </c>
      <c r="D1486" t="s">
        <v>172</v>
      </c>
      <c r="E1486">
        <v>86</v>
      </c>
      <c r="F1486" t="s">
        <v>48</v>
      </c>
      <c r="G1486" s="10">
        <v>34963</v>
      </c>
    </row>
    <row r="1487" spans="1:7">
      <c r="A1487" s="1" t="s">
        <v>229</v>
      </c>
      <c r="B1487" s="1" t="s">
        <v>290</v>
      </c>
      <c r="C1487" s="1">
        <v>2021</v>
      </c>
      <c r="D1487" t="s">
        <v>173</v>
      </c>
      <c r="E1487">
        <v>87</v>
      </c>
      <c r="F1487" t="s">
        <v>48</v>
      </c>
      <c r="G1487" s="10">
        <v>4465</v>
      </c>
    </row>
    <row r="1488" spans="1:7">
      <c r="A1488" s="1" t="s">
        <v>229</v>
      </c>
      <c r="B1488" s="1" t="s">
        <v>290</v>
      </c>
      <c r="C1488" s="1">
        <v>2021</v>
      </c>
      <c r="D1488" t="s">
        <v>174</v>
      </c>
      <c r="E1488">
        <v>88</v>
      </c>
      <c r="F1488" t="s">
        <v>48</v>
      </c>
      <c r="G1488" s="10">
        <v>3613</v>
      </c>
    </row>
    <row r="1489" spans="1:7">
      <c r="A1489" s="1" t="s">
        <v>229</v>
      </c>
      <c r="B1489" s="1" t="s">
        <v>290</v>
      </c>
      <c r="C1489" s="1">
        <v>2021</v>
      </c>
      <c r="D1489" t="s">
        <v>175</v>
      </c>
      <c r="E1489">
        <v>89</v>
      </c>
      <c r="F1489" t="s">
        <v>48</v>
      </c>
      <c r="G1489" s="10">
        <v>2195</v>
      </c>
    </row>
    <row r="1490" spans="1:7">
      <c r="A1490" s="1" t="s">
        <v>229</v>
      </c>
      <c r="B1490" s="1" t="s">
        <v>290</v>
      </c>
      <c r="C1490" s="1">
        <v>2021</v>
      </c>
      <c r="D1490" t="s">
        <v>176</v>
      </c>
      <c r="E1490">
        <v>90</v>
      </c>
      <c r="F1490" t="s">
        <v>48</v>
      </c>
      <c r="G1490" s="10">
        <v>3061</v>
      </c>
    </row>
    <row r="1491" spans="1:7">
      <c r="A1491" s="1" t="s">
        <v>215</v>
      </c>
      <c r="B1491" s="1" t="s">
        <v>277</v>
      </c>
      <c r="C1491" s="1">
        <v>2021</v>
      </c>
      <c r="D1491" t="s">
        <v>146</v>
      </c>
      <c r="E1491">
        <v>60</v>
      </c>
      <c r="F1491" t="s">
        <v>50</v>
      </c>
      <c r="G1491" s="10">
        <v>1</v>
      </c>
    </row>
    <row r="1492" spans="1:7">
      <c r="A1492" s="1" t="s">
        <v>215</v>
      </c>
      <c r="B1492" s="1" t="s">
        <v>277</v>
      </c>
      <c r="C1492" s="1">
        <v>2021</v>
      </c>
      <c r="D1492" t="s">
        <v>147</v>
      </c>
      <c r="E1492">
        <v>61</v>
      </c>
      <c r="F1492" t="s">
        <v>50</v>
      </c>
      <c r="G1492" s="10">
        <f>SUM(G1493:G1499)</f>
        <v>3</v>
      </c>
    </row>
    <row r="1493" spans="1:7">
      <c r="A1493" s="1" t="s">
        <v>215</v>
      </c>
      <c r="B1493" s="1" t="s">
        <v>277</v>
      </c>
      <c r="C1493" s="1">
        <v>2021</v>
      </c>
      <c r="D1493" t="s">
        <v>148</v>
      </c>
      <c r="E1493">
        <v>62</v>
      </c>
      <c r="F1493" t="s">
        <v>50</v>
      </c>
      <c r="G1493" s="10">
        <v>1</v>
      </c>
    </row>
    <row r="1494" spans="1:7">
      <c r="A1494" s="1" t="s">
        <v>215</v>
      </c>
      <c r="B1494" s="1" t="s">
        <v>277</v>
      </c>
      <c r="C1494" s="1">
        <v>2021</v>
      </c>
      <c r="D1494" t="s">
        <v>149</v>
      </c>
      <c r="E1494">
        <v>63</v>
      </c>
      <c r="F1494" t="s">
        <v>50</v>
      </c>
      <c r="G1494" s="10"/>
    </row>
    <row r="1495" spans="1:7">
      <c r="A1495" s="1" t="s">
        <v>215</v>
      </c>
      <c r="B1495" s="1" t="s">
        <v>277</v>
      </c>
      <c r="C1495" s="1">
        <v>2021</v>
      </c>
      <c r="D1495" t="s">
        <v>150</v>
      </c>
      <c r="E1495">
        <v>64</v>
      </c>
      <c r="F1495" t="s">
        <v>50</v>
      </c>
      <c r="G1495" s="10">
        <v>1</v>
      </c>
    </row>
    <row r="1496" spans="1:7">
      <c r="A1496" s="1" t="s">
        <v>215</v>
      </c>
      <c r="B1496" s="1" t="s">
        <v>277</v>
      </c>
      <c r="C1496" s="1">
        <v>2021</v>
      </c>
      <c r="D1496" t="s">
        <v>151</v>
      </c>
      <c r="E1496">
        <v>65</v>
      </c>
      <c r="F1496" t="s">
        <v>50</v>
      </c>
      <c r="G1496" s="10">
        <v>1</v>
      </c>
    </row>
    <row r="1497" spans="1:7">
      <c r="A1497" s="1" t="s">
        <v>215</v>
      </c>
      <c r="B1497" s="1" t="s">
        <v>277</v>
      </c>
      <c r="C1497" s="1">
        <v>2021</v>
      </c>
      <c r="D1497" t="s">
        <v>152</v>
      </c>
      <c r="E1497">
        <v>66</v>
      </c>
      <c r="F1497" t="s">
        <v>48</v>
      </c>
      <c r="G1497" s="10"/>
    </row>
    <row r="1498" spans="1:7">
      <c r="A1498" s="1" t="s">
        <v>215</v>
      </c>
      <c r="B1498" s="1" t="s">
        <v>277</v>
      </c>
      <c r="C1498" s="1">
        <v>2021</v>
      </c>
      <c r="D1498" t="s">
        <v>153</v>
      </c>
      <c r="E1498">
        <v>67</v>
      </c>
      <c r="F1498" t="s">
        <v>48</v>
      </c>
      <c r="G1498" s="10"/>
    </row>
    <row r="1499" spans="1:7">
      <c r="A1499" s="1" t="s">
        <v>215</v>
      </c>
      <c r="B1499" s="1" t="s">
        <v>277</v>
      </c>
      <c r="C1499" s="1">
        <v>2021</v>
      </c>
      <c r="D1499" t="s">
        <v>154</v>
      </c>
      <c r="E1499">
        <v>68</v>
      </c>
      <c r="F1499" t="s">
        <v>48</v>
      </c>
      <c r="G1499" s="10"/>
    </row>
    <row r="1500" spans="1:7">
      <c r="A1500" s="1" t="s">
        <v>215</v>
      </c>
      <c r="B1500" s="1" t="s">
        <v>277</v>
      </c>
      <c r="C1500" s="1">
        <v>2021</v>
      </c>
      <c r="D1500" t="s">
        <v>155</v>
      </c>
      <c r="E1500">
        <v>69</v>
      </c>
      <c r="F1500" t="s">
        <v>48</v>
      </c>
      <c r="G1500" s="10">
        <f>SUM(G1501:G1504)</f>
        <v>65829</v>
      </c>
    </row>
    <row r="1501" spans="1:7">
      <c r="A1501" s="1" t="s">
        <v>215</v>
      </c>
      <c r="B1501" s="1" t="s">
        <v>277</v>
      </c>
      <c r="C1501" s="1">
        <v>2021</v>
      </c>
      <c r="D1501" t="s">
        <v>156</v>
      </c>
      <c r="E1501">
        <v>70</v>
      </c>
      <c r="F1501" t="s">
        <v>48</v>
      </c>
      <c r="G1501" s="10">
        <v>2179</v>
      </c>
    </row>
    <row r="1502" spans="1:7">
      <c r="A1502" s="1" t="s">
        <v>215</v>
      </c>
      <c r="B1502" s="1" t="s">
        <v>277</v>
      </c>
      <c r="C1502" s="1">
        <v>2021</v>
      </c>
      <c r="D1502" t="s">
        <v>157</v>
      </c>
      <c r="E1502">
        <v>71</v>
      </c>
      <c r="F1502" t="s">
        <v>48</v>
      </c>
      <c r="G1502" s="10">
        <v>58890</v>
      </c>
    </row>
    <row r="1503" spans="1:7">
      <c r="A1503" s="1" t="s">
        <v>215</v>
      </c>
      <c r="B1503" s="1" t="s">
        <v>277</v>
      </c>
      <c r="C1503" s="1">
        <v>2021</v>
      </c>
      <c r="D1503" t="s">
        <v>158</v>
      </c>
      <c r="E1503">
        <v>72</v>
      </c>
      <c r="F1503" t="s">
        <v>48</v>
      </c>
      <c r="G1503" s="10">
        <v>4365</v>
      </c>
    </row>
    <row r="1504" spans="1:7">
      <c r="A1504" s="1" t="s">
        <v>215</v>
      </c>
      <c r="B1504" s="1" t="s">
        <v>277</v>
      </c>
      <c r="C1504" s="1">
        <v>2021</v>
      </c>
      <c r="D1504" t="s">
        <v>159</v>
      </c>
      <c r="E1504">
        <v>73</v>
      </c>
      <c r="F1504" t="s">
        <v>48</v>
      </c>
      <c r="G1504" s="10">
        <v>395</v>
      </c>
    </row>
    <row r="1505" spans="1:7">
      <c r="A1505" s="1" t="s">
        <v>215</v>
      </c>
      <c r="B1505" s="1" t="s">
        <v>277</v>
      </c>
      <c r="C1505" s="1">
        <v>2021</v>
      </c>
      <c r="D1505" t="s">
        <v>160</v>
      </c>
      <c r="E1505">
        <v>74</v>
      </c>
      <c r="F1505" t="s">
        <v>48</v>
      </c>
      <c r="G1505" s="10">
        <v>49000</v>
      </c>
    </row>
    <row r="1506" spans="1:7">
      <c r="A1506" s="1" t="s">
        <v>215</v>
      </c>
      <c r="B1506" s="1" t="s">
        <v>277</v>
      </c>
      <c r="C1506" s="1">
        <v>2021</v>
      </c>
      <c r="D1506" t="s">
        <v>161</v>
      </c>
      <c r="E1506">
        <v>75</v>
      </c>
      <c r="F1506" t="s">
        <v>48</v>
      </c>
      <c r="G1506" s="10">
        <v>45000</v>
      </c>
    </row>
    <row r="1507" spans="1:7">
      <c r="A1507" s="1" t="s">
        <v>215</v>
      </c>
      <c r="B1507" s="1" t="s">
        <v>277</v>
      </c>
      <c r="C1507" s="1">
        <v>2021</v>
      </c>
      <c r="D1507" t="s">
        <v>162</v>
      </c>
      <c r="E1507">
        <v>76</v>
      </c>
      <c r="F1507" t="s">
        <v>48</v>
      </c>
      <c r="G1507" s="10">
        <v>955</v>
      </c>
    </row>
    <row r="1508" spans="1:7">
      <c r="A1508" s="1" t="s">
        <v>215</v>
      </c>
      <c r="B1508" s="1" t="s">
        <v>277</v>
      </c>
      <c r="C1508" s="1">
        <v>2021</v>
      </c>
      <c r="D1508" t="s">
        <v>163</v>
      </c>
      <c r="E1508">
        <v>77</v>
      </c>
      <c r="F1508" t="s">
        <v>48</v>
      </c>
      <c r="G1508" s="10">
        <v>3500</v>
      </c>
    </row>
    <row r="1509" spans="1:7">
      <c r="A1509" s="1" t="s">
        <v>215</v>
      </c>
      <c r="B1509" s="1" t="s">
        <v>277</v>
      </c>
      <c r="C1509" s="1">
        <v>2021</v>
      </c>
      <c r="D1509" t="s">
        <v>164</v>
      </c>
      <c r="E1509">
        <v>78</v>
      </c>
      <c r="F1509" t="s">
        <v>48</v>
      </c>
      <c r="G1509" s="10">
        <v>2050</v>
      </c>
    </row>
    <row r="1510" spans="1:7">
      <c r="A1510" s="1" t="s">
        <v>215</v>
      </c>
      <c r="B1510" s="1" t="s">
        <v>277</v>
      </c>
      <c r="C1510" s="1">
        <v>2021</v>
      </c>
      <c r="D1510" t="s">
        <v>165</v>
      </c>
      <c r="E1510">
        <v>79</v>
      </c>
      <c r="F1510" t="s">
        <v>48</v>
      </c>
      <c r="G1510" s="10">
        <v>5500</v>
      </c>
    </row>
    <row r="1511" spans="1:7">
      <c r="A1511" s="1" t="s">
        <v>215</v>
      </c>
      <c r="B1511" s="1" t="s">
        <v>277</v>
      </c>
      <c r="C1511" s="1">
        <v>2021</v>
      </c>
      <c r="D1511" t="s">
        <v>166</v>
      </c>
      <c r="E1511">
        <v>80</v>
      </c>
      <c r="F1511" t="s">
        <v>48</v>
      </c>
      <c r="G1511" s="10">
        <v>43000</v>
      </c>
    </row>
    <row r="1512" spans="1:7">
      <c r="A1512" s="1" t="s">
        <v>215</v>
      </c>
      <c r="B1512" s="1" t="s">
        <v>277</v>
      </c>
      <c r="C1512" s="1">
        <v>2021</v>
      </c>
      <c r="D1512" t="s">
        <v>167</v>
      </c>
      <c r="E1512">
        <v>81</v>
      </c>
      <c r="F1512" t="s">
        <v>48</v>
      </c>
      <c r="G1512" s="10">
        <v>770</v>
      </c>
    </row>
    <row r="1513" spans="1:7">
      <c r="A1513" s="1" t="s">
        <v>215</v>
      </c>
      <c r="B1513" s="1" t="s">
        <v>277</v>
      </c>
      <c r="C1513" s="1">
        <v>2021</v>
      </c>
      <c r="D1513" t="s">
        <v>168</v>
      </c>
      <c r="E1513">
        <v>82</v>
      </c>
      <c r="F1513" t="s">
        <v>48</v>
      </c>
      <c r="G1513" s="10">
        <v>350</v>
      </c>
    </row>
    <row r="1514" spans="1:7">
      <c r="A1514" s="1" t="s">
        <v>215</v>
      </c>
      <c r="B1514" s="1" t="s">
        <v>277</v>
      </c>
      <c r="C1514" s="1">
        <v>2021</v>
      </c>
      <c r="D1514" t="s">
        <v>169</v>
      </c>
      <c r="E1514">
        <v>83</v>
      </c>
      <c r="F1514" t="s">
        <v>48</v>
      </c>
      <c r="G1514" s="10">
        <v>200</v>
      </c>
    </row>
    <row r="1515" spans="1:7">
      <c r="A1515" s="1" t="s">
        <v>215</v>
      </c>
      <c r="B1515" s="1" t="s">
        <v>277</v>
      </c>
      <c r="C1515" s="1">
        <v>2021</v>
      </c>
      <c r="D1515" t="s">
        <v>170</v>
      </c>
      <c r="E1515">
        <v>84</v>
      </c>
      <c r="F1515" t="s">
        <v>48</v>
      </c>
      <c r="G1515" s="10">
        <v>870</v>
      </c>
    </row>
    <row r="1516" spans="1:7">
      <c r="A1516" s="1" t="s">
        <v>215</v>
      </c>
      <c r="B1516" s="1" t="s">
        <v>277</v>
      </c>
      <c r="C1516" s="1">
        <v>2021</v>
      </c>
      <c r="D1516" t="s">
        <v>171</v>
      </c>
      <c r="E1516">
        <v>85</v>
      </c>
      <c r="F1516" t="s">
        <v>48</v>
      </c>
      <c r="G1516" s="10">
        <v>220</v>
      </c>
    </row>
    <row r="1517" spans="1:7">
      <c r="A1517" s="1" t="s">
        <v>215</v>
      </c>
      <c r="B1517" s="1" t="s">
        <v>277</v>
      </c>
      <c r="C1517" s="1">
        <v>2021</v>
      </c>
      <c r="D1517" t="s">
        <v>172</v>
      </c>
      <c r="E1517">
        <v>86</v>
      </c>
      <c r="F1517" t="s">
        <v>48</v>
      </c>
      <c r="G1517" s="10">
        <v>37500</v>
      </c>
    </row>
    <row r="1518" spans="1:7">
      <c r="A1518" s="1" t="s">
        <v>215</v>
      </c>
      <c r="B1518" s="1" t="s">
        <v>277</v>
      </c>
      <c r="C1518" s="1">
        <v>2021</v>
      </c>
      <c r="D1518" t="s">
        <v>173</v>
      </c>
      <c r="E1518">
        <v>87</v>
      </c>
      <c r="F1518" t="s">
        <v>48</v>
      </c>
      <c r="G1518" s="10">
        <v>750</v>
      </c>
    </row>
    <row r="1519" spans="1:7">
      <c r="A1519" s="1" t="s">
        <v>215</v>
      </c>
      <c r="B1519" s="1" t="s">
        <v>277</v>
      </c>
      <c r="C1519" s="1">
        <v>2021</v>
      </c>
      <c r="D1519" t="s">
        <v>174</v>
      </c>
      <c r="E1519">
        <v>88</v>
      </c>
      <c r="F1519" t="s">
        <v>48</v>
      </c>
      <c r="G1519" s="10">
        <v>1250</v>
      </c>
    </row>
    <row r="1520" spans="1:7">
      <c r="A1520" s="1" t="s">
        <v>215</v>
      </c>
      <c r="B1520" s="1" t="s">
        <v>277</v>
      </c>
      <c r="C1520" s="1">
        <v>2021</v>
      </c>
      <c r="D1520" t="s">
        <v>175</v>
      </c>
      <c r="E1520">
        <v>89</v>
      </c>
      <c r="F1520" t="s">
        <v>48</v>
      </c>
      <c r="G1520" s="10">
        <v>570</v>
      </c>
    </row>
    <row r="1521" spans="1:7">
      <c r="A1521" s="1" t="s">
        <v>215</v>
      </c>
      <c r="B1521" s="1" t="s">
        <v>277</v>
      </c>
      <c r="C1521" s="1">
        <v>2021</v>
      </c>
      <c r="D1521" t="s">
        <v>176</v>
      </c>
      <c r="E1521">
        <v>90</v>
      </c>
      <c r="F1521" t="s">
        <v>48</v>
      </c>
      <c r="G1521" s="10">
        <v>6000</v>
      </c>
    </row>
    <row r="1522" spans="1:7">
      <c r="A1522" s="1" t="s">
        <v>191</v>
      </c>
      <c r="B1522" s="1" t="s">
        <v>295</v>
      </c>
      <c r="C1522" s="1">
        <v>2021</v>
      </c>
      <c r="D1522" t="s">
        <v>146</v>
      </c>
      <c r="E1522">
        <v>60</v>
      </c>
      <c r="F1522" t="s">
        <v>50</v>
      </c>
      <c r="G1522" s="10">
        <v>2</v>
      </c>
    </row>
    <row r="1523" spans="1:7">
      <c r="A1523" s="1" t="s">
        <v>191</v>
      </c>
      <c r="B1523" s="1" t="s">
        <v>295</v>
      </c>
      <c r="C1523" s="1">
        <v>2021</v>
      </c>
      <c r="D1523" t="s">
        <v>147</v>
      </c>
      <c r="E1523">
        <v>61</v>
      </c>
      <c r="F1523" t="s">
        <v>50</v>
      </c>
      <c r="G1523" s="10">
        <f>SUM(G1524:G1530)</f>
        <v>242</v>
      </c>
    </row>
    <row r="1524" spans="1:7">
      <c r="A1524" s="1" t="s">
        <v>191</v>
      </c>
      <c r="B1524" s="1" t="s">
        <v>295</v>
      </c>
      <c r="C1524" s="1">
        <v>2021</v>
      </c>
      <c r="D1524" t="s">
        <v>148</v>
      </c>
      <c r="E1524">
        <v>62</v>
      </c>
      <c r="F1524" t="s">
        <v>50</v>
      </c>
      <c r="G1524" s="10">
        <v>110</v>
      </c>
    </row>
    <row r="1525" spans="1:7">
      <c r="A1525" s="1" t="s">
        <v>191</v>
      </c>
      <c r="B1525" s="1" t="s">
        <v>295</v>
      </c>
      <c r="C1525" s="1">
        <v>2021</v>
      </c>
      <c r="D1525" t="s">
        <v>149</v>
      </c>
      <c r="E1525">
        <v>63</v>
      </c>
      <c r="F1525" t="s">
        <v>50</v>
      </c>
      <c r="G1525" s="10">
        <v>4</v>
      </c>
    </row>
    <row r="1526" spans="1:7">
      <c r="A1526" s="1" t="s">
        <v>191</v>
      </c>
      <c r="B1526" s="1" t="s">
        <v>295</v>
      </c>
      <c r="C1526" s="1">
        <v>2021</v>
      </c>
      <c r="D1526" t="s">
        <v>150</v>
      </c>
      <c r="E1526">
        <v>64</v>
      </c>
      <c r="F1526" t="s">
        <v>50</v>
      </c>
      <c r="G1526" s="10">
        <v>54</v>
      </c>
    </row>
    <row r="1527" spans="1:7">
      <c r="A1527" s="1" t="s">
        <v>191</v>
      </c>
      <c r="B1527" s="1" t="s">
        <v>295</v>
      </c>
      <c r="C1527" s="1">
        <v>2021</v>
      </c>
      <c r="D1527" t="s">
        <v>151</v>
      </c>
      <c r="E1527">
        <v>65</v>
      </c>
      <c r="F1527" t="s">
        <v>50</v>
      </c>
      <c r="G1527" s="10">
        <v>40</v>
      </c>
    </row>
    <row r="1528" spans="1:7">
      <c r="A1528" s="1" t="s">
        <v>191</v>
      </c>
      <c r="B1528" s="1" t="s">
        <v>295</v>
      </c>
      <c r="C1528" s="1">
        <v>2021</v>
      </c>
      <c r="D1528" t="s">
        <v>152</v>
      </c>
      <c r="E1528">
        <v>66</v>
      </c>
      <c r="F1528" t="s">
        <v>48</v>
      </c>
      <c r="G1528" s="10">
        <v>23</v>
      </c>
    </row>
    <row r="1529" spans="1:7">
      <c r="A1529" s="1" t="s">
        <v>191</v>
      </c>
      <c r="B1529" s="1" t="s">
        <v>295</v>
      </c>
      <c r="C1529" s="1">
        <v>2021</v>
      </c>
      <c r="D1529" t="s">
        <v>153</v>
      </c>
      <c r="E1529">
        <v>67</v>
      </c>
      <c r="F1529" t="s">
        <v>48</v>
      </c>
      <c r="G1529" s="10">
        <v>8</v>
      </c>
    </row>
    <row r="1530" spans="1:7">
      <c r="A1530" s="1" t="s">
        <v>191</v>
      </c>
      <c r="B1530" s="1" t="s">
        <v>295</v>
      </c>
      <c r="C1530" s="1">
        <v>2021</v>
      </c>
      <c r="D1530" t="s">
        <v>154</v>
      </c>
      <c r="E1530">
        <v>68</v>
      </c>
      <c r="F1530" t="s">
        <v>48</v>
      </c>
      <c r="G1530" s="10">
        <v>3</v>
      </c>
    </row>
    <row r="1531" spans="1:7">
      <c r="A1531" s="1" t="s">
        <v>191</v>
      </c>
      <c r="B1531" s="1" t="s">
        <v>295</v>
      </c>
      <c r="C1531" s="1">
        <v>2021</v>
      </c>
      <c r="D1531" t="s">
        <v>155</v>
      </c>
      <c r="E1531">
        <v>69</v>
      </c>
      <c r="F1531" t="s">
        <v>48</v>
      </c>
      <c r="G1531" s="10">
        <f>SUM(G1532:G1535)</f>
        <v>38483</v>
      </c>
    </row>
    <row r="1532" spans="1:7">
      <c r="A1532" s="1" t="s">
        <v>191</v>
      </c>
      <c r="B1532" s="1" t="s">
        <v>295</v>
      </c>
      <c r="C1532" s="1">
        <v>2021</v>
      </c>
      <c r="D1532" t="s">
        <v>156</v>
      </c>
      <c r="E1532">
        <v>70</v>
      </c>
      <c r="F1532" t="s">
        <v>48</v>
      </c>
      <c r="G1532" s="10">
        <v>5147</v>
      </c>
    </row>
    <row r="1533" spans="1:7">
      <c r="A1533" s="1" t="s">
        <v>191</v>
      </c>
      <c r="B1533" s="1" t="s">
        <v>295</v>
      </c>
      <c r="C1533" s="1">
        <v>2021</v>
      </c>
      <c r="D1533" t="s">
        <v>157</v>
      </c>
      <c r="E1533">
        <v>71</v>
      </c>
      <c r="F1533" t="s">
        <v>48</v>
      </c>
      <c r="G1533" s="10">
        <v>23699</v>
      </c>
    </row>
    <row r="1534" spans="1:7">
      <c r="A1534" s="1" t="s">
        <v>191</v>
      </c>
      <c r="B1534" s="1" t="s">
        <v>295</v>
      </c>
      <c r="C1534" s="1">
        <v>2021</v>
      </c>
      <c r="D1534" t="s">
        <v>158</v>
      </c>
      <c r="E1534">
        <v>72</v>
      </c>
      <c r="F1534" t="s">
        <v>48</v>
      </c>
      <c r="G1534" s="10">
        <v>8489</v>
      </c>
    </row>
    <row r="1535" spans="1:7">
      <c r="A1535" s="1" t="s">
        <v>191</v>
      </c>
      <c r="B1535" s="1" t="s">
        <v>295</v>
      </c>
      <c r="C1535" s="1">
        <v>2021</v>
      </c>
      <c r="D1535" t="s">
        <v>159</v>
      </c>
      <c r="E1535">
        <v>73</v>
      </c>
      <c r="F1535" t="s">
        <v>48</v>
      </c>
      <c r="G1535" s="10">
        <v>1148</v>
      </c>
    </row>
    <row r="1536" spans="1:7">
      <c r="A1536" s="1" t="s">
        <v>191</v>
      </c>
      <c r="B1536" s="1" t="s">
        <v>295</v>
      </c>
      <c r="C1536" s="1">
        <v>2021</v>
      </c>
      <c r="D1536" t="s">
        <v>160</v>
      </c>
      <c r="E1536">
        <v>74</v>
      </c>
      <c r="F1536" t="s">
        <v>48</v>
      </c>
      <c r="G1536" s="10">
        <v>6916</v>
      </c>
    </row>
    <row r="1537" spans="1:7">
      <c r="A1537" s="1" t="s">
        <v>191</v>
      </c>
      <c r="B1537" s="1" t="s">
        <v>295</v>
      </c>
      <c r="C1537" s="1">
        <v>2021</v>
      </c>
      <c r="D1537" t="s">
        <v>161</v>
      </c>
      <c r="E1537">
        <v>75</v>
      </c>
      <c r="F1537" t="s">
        <v>48</v>
      </c>
      <c r="G1537" s="10">
        <v>9114</v>
      </c>
    </row>
    <row r="1538" spans="1:7">
      <c r="A1538" s="1" t="s">
        <v>191</v>
      </c>
      <c r="B1538" s="1" t="s">
        <v>295</v>
      </c>
      <c r="C1538" s="1">
        <v>2021</v>
      </c>
      <c r="D1538" t="s">
        <v>162</v>
      </c>
      <c r="E1538">
        <v>76</v>
      </c>
      <c r="F1538" t="s">
        <v>48</v>
      </c>
      <c r="G1538" s="10">
        <v>1751</v>
      </c>
    </row>
    <row r="1539" spans="1:7">
      <c r="A1539" s="1" t="s">
        <v>191</v>
      </c>
      <c r="B1539" s="1" t="s">
        <v>295</v>
      </c>
      <c r="C1539" s="1">
        <v>2021</v>
      </c>
      <c r="D1539" t="s">
        <v>163</v>
      </c>
      <c r="E1539">
        <v>77</v>
      </c>
      <c r="F1539" t="s">
        <v>48</v>
      </c>
      <c r="G1539" s="10">
        <v>1952</v>
      </c>
    </row>
    <row r="1540" spans="1:7">
      <c r="A1540" s="1" t="s">
        <v>191</v>
      </c>
      <c r="B1540" s="1" t="s">
        <v>295</v>
      </c>
      <c r="C1540" s="1">
        <v>2021</v>
      </c>
      <c r="D1540" t="s">
        <v>164</v>
      </c>
      <c r="E1540">
        <v>78</v>
      </c>
      <c r="F1540" t="s">
        <v>48</v>
      </c>
      <c r="G1540" s="10">
        <v>348</v>
      </c>
    </row>
    <row r="1541" spans="1:7">
      <c r="A1541" s="1" t="s">
        <v>191</v>
      </c>
      <c r="B1541" s="1" t="s">
        <v>295</v>
      </c>
      <c r="C1541" s="1">
        <v>2021</v>
      </c>
      <c r="D1541" t="s">
        <v>165</v>
      </c>
      <c r="E1541">
        <v>79</v>
      </c>
      <c r="F1541" t="s">
        <v>48</v>
      </c>
      <c r="G1541" s="10">
        <v>1552</v>
      </c>
    </row>
    <row r="1542" spans="1:7">
      <c r="A1542" s="1" t="s">
        <v>191</v>
      </c>
      <c r="B1542" s="1" t="s">
        <v>295</v>
      </c>
      <c r="C1542" s="1">
        <v>2021</v>
      </c>
      <c r="D1542" t="s">
        <v>166</v>
      </c>
      <c r="E1542">
        <v>80</v>
      </c>
      <c r="F1542" t="s">
        <v>48</v>
      </c>
      <c r="G1542" s="10">
        <v>5051</v>
      </c>
    </row>
    <row r="1543" spans="1:7">
      <c r="A1543" s="1" t="s">
        <v>191</v>
      </c>
      <c r="B1543" s="1" t="s">
        <v>295</v>
      </c>
      <c r="C1543" s="1">
        <v>2021</v>
      </c>
      <c r="D1543" t="s">
        <v>167</v>
      </c>
      <c r="E1543">
        <v>81</v>
      </c>
      <c r="F1543" t="s">
        <v>48</v>
      </c>
      <c r="G1543" s="10">
        <v>636</v>
      </c>
    </row>
    <row r="1544" spans="1:7">
      <c r="A1544" s="1" t="s">
        <v>191</v>
      </c>
      <c r="B1544" s="1" t="s">
        <v>295</v>
      </c>
      <c r="C1544" s="1">
        <v>2021</v>
      </c>
      <c r="D1544" t="s">
        <v>168</v>
      </c>
      <c r="E1544">
        <v>82</v>
      </c>
      <c r="F1544" t="s">
        <v>48</v>
      </c>
      <c r="G1544" s="10">
        <v>171</v>
      </c>
    </row>
    <row r="1545" spans="1:7">
      <c r="A1545" s="1" t="s">
        <v>191</v>
      </c>
      <c r="B1545" s="1" t="s">
        <v>295</v>
      </c>
      <c r="C1545" s="1">
        <v>2021</v>
      </c>
      <c r="D1545" t="s">
        <v>169</v>
      </c>
      <c r="E1545">
        <v>83</v>
      </c>
      <c r="F1545" t="s">
        <v>48</v>
      </c>
      <c r="G1545" s="10">
        <v>1589</v>
      </c>
    </row>
    <row r="1546" spans="1:7">
      <c r="A1546" s="1" t="s">
        <v>191</v>
      </c>
      <c r="B1546" s="1" t="s">
        <v>295</v>
      </c>
      <c r="C1546" s="1">
        <v>2021</v>
      </c>
      <c r="D1546" t="s">
        <v>170</v>
      </c>
      <c r="E1546">
        <v>84</v>
      </c>
      <c r="F1546" t="s">
        <v>48</v>
      </c>
      <c r="G1546" s="10">
        <v>160</v>
      </c>
    </row>
    <row r="1547" spans="1:7">
      <c r="A1547" s="1" t="s">
        <v>191</v>
      </c>
      <c r="B1547" s="1" t="s">
        <v>295</v>
      </c>
      <c r="C1547" s="1">
        <v>2021</v>
      </c>
      <c r="D1547" t="s">
        <v>171</v>
      </c>
      <c r="E1547">
        <v>85</v>
      </c>
      <c r="F1547" t="s">
        <v>48</v>
      </c>
      <c r="G1547" s="10">
        <v>494</v>
      </c>
    </row>
    <row r="1548" spans="1:7">
      <c r="A1548" s="1" t="s">
        <v>191</v>
      </c>
      <c r="B1548" s="1" t="s">
        <v>295</v>
      </c>
      <c r="C1548" s="1">
        <v>2021</v>
      </c>
      <c r="D1548" t="s">
        <v>172</v>
      </c>
      <c r="E1548">
        <v>86</v>
      </c>
      <c r="F1548" t="s">
        <v>48</v>
      </c>
      <c r="G1548" s="10">
        <v>402</v>
      </c>
    </row>
    <row r="1549" spans="1:7">
      <c r="A1549" s="1" t="s">
        <v>191</v>
      </c>
      <c r="B1549" s="1" t="s">
        <v>295</v>
      </c>
      <c r="C1549" s="1">
        <v>2021</v>
      </c>
      <c r="D1549" t="s">
        <v>173</v>
      </c>
      <c r="E1549">
        <v>87</v>
      </c>
      <c r="F1549" t="s">
        <v>48</v>
      </c>
      <c r="G1549" s="10">
        <v>827</v>
      </c>
    </row>
    <row r="1550" spans="1:7">
      <c r="A1550" s="1" t="s">
        <v>191</v>
      </c>
      <c r="B1550" s="1" t="s">
        <v>295</v>
      </c>
      <c r="C1550" s="1">
        <v>2021</v>
      </c>
      <c r="D1550" t="s">
        <v>174</v>
      </c>
      <c r="E1550">
        <v>88</v>
      </c>
      <c r="F1550" t="s">
        <v>48</v>
      </c>
      <c r="G1550" s="10">
        <v>1079</v>
      </c>
    </row>
    <row r="1551" spans="1:7">
      <c r="A1551" s="1" t="s">
        <v>191</v>
      </c>
      <c r="B1551" s="1" t="s">
        <v>295</v>
      </c>
      <c r="C1551" s="1">
        <v>2021</v>
      </c>
      <c r="D1551" t="s">
        <v>175</v>
      </c>
      <c r="E1551">
        <v>89</v>
      </c>
      <c r="F1551" t="s">
        <v>48</v>
      </c>
      <c r="G1551" s="10">
        <v>106</v>
      </c>
    </row>
    <row r="1552" spans="1:7">
      <c r="A1552" s="1" t="s">
        <v>191</v>
      </c>
      <c r="B1552" s="1" t="s">
        <v>295</v>
      </c>
      <c r="C1552" s="1">
        <v>2021</v>
      </c>
      <c r="D1552" t="s">
        <v>176</v>
      </c>
      <c r="E1552">
        <v>90</v>
      </c>
      <c r="F1552" t="s">
        <v>48</v>
      </c>
      <c r="G1552" s="10">
        <v>36</v>
      </c>
    </row>
    <row r="1553" spans="1:7">
      <c r="A1553" s="1" t="s">
        <v>216</v>
      </c>
      <c r="B1553" s="1" t="s">
        <v>277</v>
      </c>
      <c r="C1553" s="1">
        <v>2021</v>
      </c>
      <c r="D1553" t="s">
        <v>146</v>
      </c>
      <c r="E1553">
        <v>60</v>
      </c>
      <c r="F1553" t="s">
        <v>50</v>
      </c>
      <c r="G1553" s="10">
        <v>1</v>
      </c>
    </row>
    <row r="1554" spans="1:7">
      <c r="A1554" s="1" t="s">
        <v>216</v>
      </c>
      <c r="B1554" s="1" t="s">
        <v>277</v>
      </c>
      <c r="C1554" s="1">
        <v>2021</v>
      </c>
      <c r="D1554" t="s">
        <v>147</v>
      </c>
      <c r="E1554">
        <v>61</v>
      </c>
      <c r="F1554" t="s">
        <v>50</v>
      </c>
      <c r="G1554" s="10">
        <f>SUM(G1555:G1561)</f>
        <v>80</v>
      </c>
    </row>
    <row r="1555" spans="1:7">
      <c r="A1555" s="1" t="s">
        <v>216</v>
      </c>
      <c r="B1555" s="1" t="s">
        <v>277</v>
      </c>
      <c r="C1555" s="1">
        <v>2021</v>
      </c>
      <c r="D1555" t="s">
        <v>148</v>
      </c>
      <c r="E1555">
        <v>62</v>
      </c>
      <c r="F1555" t="s">
        <v>50</v>
      </c>
      <c r="G1555" s="10">
        <v>66</v>
      </c>
    </row>
    <row r="1556" spans="1:7">
      <c r="A1556" s="1" t="s">
        <v>216</v>
      </c>
      <c r="B1556" s="1" t="s">
        <v>277</v>
      </c>
      <c r="C1556" s="1">
        <v>2021</v>
      </c>
      <c r="D1556" t="s">
        <v>149</v>
      </c>
      <c r="E1556">
        <v>63</v>
      </c>
      <c r="F1556" t="s">
        <v>50</v>
      </c>
      <c r="G1556" s="10">
        <v>4</v>
      </c>
    </row>
    <row r="1557" spans="1:7">
      <c r="A1557" s="1" t="s">
        <v>216</v>
      </c>
      <c r="B1557" s="1" t="s">
        <v>277</v>
      </c>
      <c r="C1557" s="1">
        <v>2021</v>
      </c>
      <c r="D1557" t="s">
        <v>150</v>
      </c>
      <c r="E1557">
        <v>64</v>
      </c>
      <c r="F1557" t="s">
        <v>50</v>
      </c>
      <c r="G1557" s="10">
        <v>2</v>
      </c>
    </row>
    <row r="1558" spans="1:7">
      <c r="A1558" s="1" t="s">
        <v>216</v>
      </c>
      <c r="B1558" s="1" t="s">
        <v>277</v>
      </c>
      <c r="C1558" s="1">
        <v>2021</v>
      </c>
      <c r="D1558" t="s">
        <v>151</v>
      </c>
      <c r="E1558">
        <v>65</v>
      </c>
      <c r="F1558" t="s">
        <v>50</v>
      </c>
      <c r="G1558" s="10">
        <v>5</v>
      </c>
    </row>
    <row r="1559" spans="1:7">
      <c r="A1559" s="1" t="s">
        <v>216</v>
      </c>
      <c r="B1559" s="1" t="s">
        <v>277</v>
      </c>
      <c r="C1559" s="1">
        <v>2021</v>
      </c>
      <c r="D1559" t="s">
        <v>152</v>
      </c>
      <c r="E1559">
        <v>66</v>
      </c>
      <c r="F1559" t="s">
        <v>48</v>
      </c>
      <c r="G1559" s="10">
        <v>1</v>
      </c>
    </row>
    <row r="1560" spans="1:7">
      <c r="A1560" s="1" t="s">
        <v>216</v>
      </c>
      <c r="B1560" s="1" t="s">
        <v>277</v>
      </c>
      <c r="C1560" s="1">
        <v>2021</v>
      </c>
      <c r="D1560" t="s">
        <v>153</v>
      </c>
      <c r="E1560">
        <v>67</v>
      </c>
      <c r="F1560" t="s">
        <v>48</v>
      </c>
      <c r="G1560" s="10">
        <v>1</v>
      </c>
    </row>
    <row r="1561" spans="1:7">
      <c r="A1561" s="1" t="s">
        <v>216</v>
      </c>
      <c r="B1561" s="1" t="s">
        <v>277</v>
      </c>
      <c r="C1561" s="1">
        <v>2021</v>
      </c>
      <c r="D1561" t="s">
        <v>154</v>
      </c>
      <c r="E1561">
        <v>68</v>
      </c>
      <c r="F1561" t="s">
        <v>48</v>
      </c>
      <c r="G1561" s="10">
        <v>1</v>
      </c>
    </row>
    <row r="1562" spans="1:7">
      <c r="A1562" s="1" t="s">
        <v>216</v>
      </c>
      <c r="B1562" s="1" t="s">
        <v>277</v>
      </c>
      <c r="C1562" s="1">
        <v>2021</v>
      </c>
      <c r="D1562" t="s">
        <v>155</v>
      </c>
      <c r="E1562">
        <v>69</v>
      </c>
      <c r="F1562" t="s">
        <v>48</v>
      </c>
      <c r="G1562" s="10">
        <f>SUM(G1563:G1566)</f>
        <v>193812</v>
      </c>
    </row>
    <row r="1563" spans="1:7">
      <c r="A1563" s="1" t="s">
        <v>216</v>
      </c>
      <c r="B1563" s="1" t="s">
        <v>277</v>
      </c>
      <c r="C1563" s="1">
        <v>2021</v>
      </c>
      <c r="D1563" t="s">
        <v>156</v>
      </c>
      <c r="E1563">
        <v>70</v>
      </c>
      <c r="F1563" t="s">
        <v>48</v>
      </c>
      <c r="G1563" s="10">
        <v>61131</v>
      </c>
    </row>
    <row r="1564" spans="1:7">
      <c r="A1564" s="1" t="s">
        <v>216</v>
      </c>
      <c r="B1564" s="1" t="s">
        <v>277</v>
      </c>
      <c r="C1564" s="1">
        <v>2021</v>
      </c>
      <c r="D1564" t="s">
        <v>157</v>
      </c>
      <c r="E1564">
        <v>71</v>
      </c>
      <c r="F1564" t="s">
        <v>48</v>
      </c>
      <c r="G1564" s="10">
        <v>84015</v>
      </c>
    </row>
    <row r="1565" spans="1:7">
      <c r="A1565" s="1" t="s">
        <v>216</v>
      </c>
      <c r="B1565" s="1" t="s">
        <v>277</v>
      </c>
      <c r="C1565" s="1">
        <v>2021</v>
      </c>
      <c r="D1565" t="s">
        <v>158</v>
      </c>
      <c r="E1565">
        <v>72</v>
      </c>
      <c r="F1565" t="s">
        <v>48</v>
      </c>
      <c r="G1565" s="10">
        <v>40927</v>
      </c>
    </row>
    <row r="1566" spans="1:7">
      <c r="A1566" s="1" t="s">
        <v>216</v>
      </c>
      <c r="B1566" s="1" t="s">
        <v>277</v>
      </c>
      <c r="C1566" s="1">
        <v>2021</v>
      </c>
      <c r="D1566" t="s">
        <v>159</v>
      </c>
      <c r="E1566">
        <v>73</v>
      </c>
      <c r="F1566" t="s">
        <v>48</v>
      </c>
      <c r="G1566" s="10">
        <v>7739</v>
      </c>
    </row>
    <row r="1567" spans="1:7">
      <c r="A1567" s="1" t="s">
        <v>216</v>
      </c>
      <c r="B1567" s="1" t="s">
        <v>277</v>
      </c>
      <c r="C1567" s="1">
        <v>2021</v>
      </c>
      <c r="D1567" t="s">
        <v>160</v>
      </c>
      <c r="E1567">
        <v>74</v>
      </c>
      <c r="F1567" t="s">
        <v>48</v>
      </c>
      <c r="G1567" s="10">
        <v>52282</v>
      </c>
    </row>
    <row r="1568" spans="1:7">
      <c r="A1568" s="1" t="s">
        <v>216</v>
      </c>
      <c r="B1568" s="1" t="s">
        <v>277</v>
      </c>
      <c r="C1568" s="1">
        <v>2021</v>
      </c>
      <c r="D1568" t="s">
        <v>161</v>
      </c>
      <c r="E1568">
        <v>75</v>
      </c>
      <c r="F1568" t="s">
        <v>48</v>
      </c>
      <c r="G1568" s="10">
        <v>56400</v>
      </c>
    </row>
    <row r="1569" spans="1:7">
      <c r="A1569" s="1" t="s">
        <v>216</v>
      </c>
      <c r="B1569" s="1" t="s">
        <v>277</v>
      </c>
      <c r="C1569" s="1">
        <v>2021</v>
      </c>
      <c r="D1569" t="s">
        <v>162</v>
      </c>
      <c r="E1569">
        <v>76</v>
      </c>
      <c r="F1569" t="s">
        <v>48</v>
      </c>
      <c r="G1569" s="10">
        <v>23100</v>
      </c>
    </row>
    <row r="1570" spans="1:7">
      <c r="A1570" s="1" t="s">
        <v>216</v>
      </c>
      <c r="B1570" s="1" t="s">
        <v>277</v>
      </c>
      <c r="C1570" s="1">
        <v>2021</v>
      </c>
      <c r="D1570" t="s">
        <v>163</v>
      </c>
      <c r="E1570">
        <v>77</v>
      </c>
      <c r="F1570" t="s">
        <v>48</v>
      </c>
      <c r="G1570" s="10">
        <v>10100</v>
      </c>
    </row>
    <row r="1571" spans="1:7">
      <c r="A1571" s="1" t="s">
        <v>216</v>
      </c>
      <c r="B1571" s="1" t="s">
        <v>277</v>
      </c>
      <c r="C1571" s="1">
        <v>2021</v>
      </c>
      <c r="D1571" t="s">
        <v>164</v>
      </c>
      <c r="E1571">
        <v>78</v>
      </c>
      <c r="F1571" t="s">
        <v>48</v>
      </c>
      <c r="G1571" s="10">
        <v>10979</v>
      </c>
    </row>
    <row r="1572" spans="1:7">
      <c r="A1572" s="1" t="s">
        <v>216</v>
      </c>
      <c r="B1572" s="1" t="s">
        <v>277</v>
      </c>
      <c r="C1572" s="1">
        <v>2021</v>
      </c>
      <c r="D1572" t="s">
        <v>165</v>
      </c>
      <c r="E1572">
        <v>79</v>
      </c>
      <c r="F1572" t="s">
        <v>48</v>
      </c>
      <c r="G1572" s="10">
        <v>9267</v>
      </c>
    </row>
    <row r="1573" spans="1:7">
      <c r="A1573" s="1" t="s">
        <v>216</v>
      </c>
      <c r="B1573" s="1" t="s">
        <v>277</v>
      </c>
      <c r="C1573" s="1">
        <v>2021</v>
      </c>
      <c r="D1573" t="s">
        <v>166</v>
      </c>
      <c r="E1573">
        <v>80</v>
      </c>
      <c r="F1573" t="s">
        <v>48</v>
      </c>
      <c r="G1573" s="10">
        <v>14222</v>
      </c>
    </row>
    <row r="1574" spans="1:7">
      <c r="A1574" s="1" t="s">
        <v>216</v>
      </c>
      <c r="B1574" s="1" t="s">
        <v>277</v>
      </c>
      <c r="C1574" s="1">
        <v>2021</v>
      </c>
      <c r="D1574" t="s">
        <v>167</v>
      </c>
      <c r="E1574">
        <v>81</v>
      </c>
      <c r="F1574" t="s">
        <v>48</v>
      </c>
      <c r="G1574" s="10">
        <v>7600</v>
      </c>
    </row>
    <row r="1575" spans="1:7">
      <c r="A1575" s="1" t="s">
        <v>216</v>
      </c>
      <c r="B1575" s="1" t="s">
        <v>277</v>
      </c>
      <c r="C1575" s="1">
        <v>2021</v>
      </c>
      <c r="D1575" t="s">
        <v>168</v>
      </c>
      <c r="E1575">
        <v>82</v>
      </c>
      <c r="F1575" t="s">
        <v>48</v>
      </c>
      <c r="G1575" s="10">
        <v>1178</v>
      </c>
    </row>
    <row r="1576" spans="1:7">
      <c r="A1576" s="1" t="s">
        <v>216</v>
      </c>
      <c r="B1576" s="1" t="s">
        <v>277</v>
      </c>
      <c r="C1576" s="1">
        <v>2021</v>
      </c>
      <c r="D1576" t="s">
        <v>169</v>
      </c>
      <c r="E1576">
        <v>83</v>
      </c>
      <c r="F1576" t="s">
        <v>48</v>
      </c>
      <c r="G1576" s="10">
        <v>2202</v>
      </c>
    </row>
    <row r="1577" spans="1:7">
      <c r="A1577" s="1" t="s">
        <v>216</v>
      </c>
      <c r="B1577" s="1" t="s">
        <v>277</v>
      </c>
      <c r="C1577" s="1">
        <v>2021</v>
      </c>
      <c r="D1577" t="s">
        <v>170</v>
      </c>
      <c r="E1577">
        <v>84</v>
      </c>
      <c r="F1577" t="s">
        <v>48</v>
      </c>
      <c r="G1577" s="10">
        <v>1540</v>
      </c>
    </row>
    <row r="1578" spans="1:7">
      <c r="A1578" s="1" t="s">
        <v>216</v>
      </c>
      <c r="B1578" s="1" t="s">
        <v>277</v>
      </c>
      <c r="C1578" s="1">
        <v>2021</v>
      </c>
      <c r="D1578" t="s">
        <v>171</v>
      </c>
      <c r="E1578">
        <v>85</v>
      </c>
      <c r="F1578" t="s">
        <v>48</v>
      </c>
      <c r="G1578" s="10">
        <v>1388</v>
      </c>
    </row>
    <row r="1579" spans="1:7">
      <c r="A1579" s="1" t="s">
        <v>216</v>
      </c>
      <c r="B1579" s="1" t="s">
        <v>277</v>
      </c>
      <c r="C1579" s="1">
        <v>2021</v>
      </c>
      <c r="D1579" t="s">
        <v>172</v>
      </c>
      <c r="E1579">
        <v>86</v>
      </c>
      <c r="F1579" t="s">
        <v>48</v>
      </c>
      <c r="G1579" s="10">
        <v>24822</v>
      </c>
    </row>
    <row r="1580" spans="1:7">
      <c r="A1580" s="1" t="s">
        <v>216</v>
      </c>
      <c r="B1580" s="1" t="s">
        <v>277</v>
      </c>
      <c r="C1580" s="1">
        <v>2021</v>
      </c>
      <c r="D1580" t="s">
        <v>173</v>
      </c>
      <c r="E1580">
        <v>87</v>
      </c>
      <c r="F1580" t="s">
        <v>48</v>
      </c>
      <c r="G1580" s="10">
        <v>1407</v>
      </c>
    </row>
    <row r="1581" spans="1:7">
      <c r="A1581" s="1" t="s">
        <v>216</v>
      </c>
      <c r="B1581" s="1" t="s">
        <v>277</v>
      </c>
      <c r="C1581" s="1">
        <v>2021</v>
      </c>
      <c r="D1581" t="s">
        <v>174</v>
      </c>
      <c r="E1581">
        <v>88</v>
      </c>
      <c r="F1581" t="s">
        <v>48</v>
      </c>
      <c r="G1581" s="10">
        <v>7739</v>
      </c>
    </row>
    <row r="1582" spans="1:7">
      <c r="A1582" s="1" t="s">
        <v>216</v>
      </c>
      <c r="B1582" s="1" t="s">
        <v>277</v>
      </c>
      <c r="C1582" s="1">
        <v>2021</v>
      </c>
      <c r="D1582" t="s">
        <v>175</v>
      </c>
      <c r="E1582">
        <v>89</v>
      </c>
      <c r="F1582" t="s">
        <v>48</v>
      </c>
      <c r="G1582" s="10">
        <v>1171</v>
      </c>
    </row>
    <row r="1583" spans="1:7">
      <c r="A1583" s="1" t="s">
        <v>216</v>
      </c>
      <c r="B1583" s="1" t="s">
        <v>277</v>
      </c>
      <c r="C1583" s="1">
        <v>2021</v>
      </c>
      <c r="D1583" t="s">
        <v>176</v>
      </c>
      <c r="E1583">
        <v>90</v>
      </c>
      <c r="F1583" t="s">
        <v>48</v>
      </c>
      <c r="G1583" s="10">
        <v>2041</v>
      </c>
    </row>
    <row r="1584" spans="1:7">
      <c r="A1584" s="1" t="s">
        <v>240</v>
      </c>
      <c r="B1584" s="1" t="s">
        <v>277</v>
      </c>
      <c r="C1584" s="1">
        <v>2021</v>
      </c>
      <c r="D1584" t="s">
        <v>146</v>
      </c>
      <c r="E1584">
        <v>60</v>
      </c>
      <c r="F1584" t="s">
        <v>50</v>
      </c>
      <c r="G1584" s="10">
        <v>1</v>
      </c>
    </row>
    <row r="1585" spans="1:7">
      <c r="A1585" s="1" t="s">
        <v>240</v>
      </c>
      <c r="B1585" s="1" t="s">
        <v>277</v>
      </c>
      <c r="C1585" s="1">
        <v>2021</v>
      </c>
      <c r="D1585" t="s">
        <v>147</v>
      </c>
      <c r="E1585">
        <v>61</v>
      </c>
      <c r="F1585" t="s">
        <v>50</v>
      </c>
      <c r="G1585" s="10">
        <f>SUM(G1586:G1592)</f>
        <v>738</v>
      </c>
    </row>
    <row r="1586" spans="1:7">
      <c r="A1586" s="1" t="s">
        <v>240</v>
      </c>
      <c r="B1586" s="1" t="s">
        <v>277</v>
      </c>
      <c r="C1586" s="1">
        <v>2021</v>
      </c>
      <c r="D1586" t="s">
        <v>148</v>
      </c>
      <c r="E1586">
        <v>62</v>
      </c>
      <c r="F1586" t="s">
        <v>50</v>
      </c>
      <c r="G1586" s="10">
        <v>328</v>
      </c>
    </row>
    <row r="1587" spans="1:7">
      <c r="A1587" s="1" t="s">
        <v>240</v>
      </c>
      <c r="B1587" s="1" t="s">
        <v>277</v>
      </c>
      <c r="C1587" s="1">
        <v>2021</v>
      </c>
      <c r="D1587" t="s">
        <v>149</v>
      </c>
      <c r="E1587">
        <v>63</v>
      </c>
      <c r="F1587" t="s">
        <v>50</v>
      </c>
      <c r="G1587" s="10">
        <v>31</v>
      </c>
    </row>
    <row r="1588" spans="1:7">
      <c r="A1588" s="1" t="s">
        <v>240</v>
      </c>
      <c r="B1588" s="1" t="s">
        <v>277</v>
      </c>
      <c r="C1588" s="1">
        <v>2021</v>
      </c>
      <c r="D1588" t="s">
        <v>150</v>
      </c>
      <c r="E1588">
        <v>64</v>
      </c>
      <c r="F1588" t="s">
        <v>50</v>
      </c>
      <c r="G1588" s="10">
        <v>42</v>
      </c>
    </row>
    <row r="1589" spans="1:7">
      <c r="A1589" s="1" t="s">
        <v>240</v>
      </c>
      <c r="B1589" s="1" t="s">
        <v>277</v>
      </c>
      <c r="C1589" s="1">
        <v>2021</v>
      </c>
      <c r="D1589" t="s">
        <v>151</v>
      </c>
      <c r="E1589">
        <v>65</v>
      </c>
      <c r="F1589" t="s">
        <v>50</v>
      </c>
      <c r="G1589" s="10">
        <v>246</v>
      </c>
    </row>
    <row r="1590" spans="1:7">
      <c r="A1590" s="1" t="s">
        <v>240</v>
      </c>
      <c r="B1590" s="1" t="s">
        <v>277</v>
      </c>
      <c r="C1590" s="1">
        <v>2021</v>
      </c>
      <c r="D1590" t="s">
        <v>152</v>
      </c>
      <c r="E1590">
        <v>66</v>
      </c>
      <c r="F1590" t="s">
        <v>48</v>
      </c>
      <c r="G1590" s="10">
        <v>64</v>
      </c>
    </row>
    <row r="1591" spans="1:7">
      <c r="A1591" s="1" t="s">
        <v>240</v>
      </c>
      <c r="B1591" s="1" t="s">
        <v>277</v>
      </c>
      <c r="C1591" s="1">
        <v>2021</v>
      </c>
      <c r="D1591" t="s">
        <v>153</v>
      </c>
      <c r="E1591">
        <v>67</v>
      </c>
      <c r="F1591" t="s">
        <v>48</v>
      </c>
      <c r="G1591" s="10">
        <v>19</v>
      </c>
    </row>
    <row r="1592" spans="1:7">
      <c r="A1592" s="1" t="s">
        <v>240</v>
      </c>
      <c r="B1592" s="1" t="s">
        <v>277</v>
      </c>
      <c r="C1592" s="1">
        <v>2021</v>
      </c>
      <c r="D1592" t="s">
        <v>154</v>
      </c>
      <c r="E1592">
        <v>68</v>
      </c>
      <c r="F1592" t="s">
        <v>48</v>
      </c>
      <c r="G1592" s="10">
        <v>8</v>
      </c>
    </row>
    <row r="1593" spans="1:7">
      <c r="A1593" s="1" t="s">
        <v>240</v>
      </c>
      <c r="B1593" s="1" t="s">
        <v>277</v>
      </c>
      <c r="C1593" s="1">
        <v>2021</v>
      </c>
      <c r="D1593" t="s">
        <v>155</v>
      </c>
      <c r="E1593">
        <v>69</v>
      </c>
      <c r="F1593" t="s">
        <v>48</v>
      </c>
      <c r="G1593" s="10">
        <f>SUM(G1594:G1597)</f>
        <v>447381</v>
      </c>
    </row>
    <row r="1594" spans="1:7">
      <c r="A1594" s="1" t="s">
        <v>240</v>
      </c>
      <c r="B1594" s="1" t="s">
        <v>277</v>
      </c>
      <c r="C1594" s="1">
        <v>2021</v>
      </c>
      <c r="D1594" t="s">
        <v>156</v>
      </c>
      <c r="E1594">
        <v>70</v>
      </c>
      <c r="F1594" t="s">
        <v>48</v>
      </c>
      <c r="G1594" s="10">
        <v>68086</v>
      </c>
    </row>
    <row r="1595" spans="1:7">
      <c r="A1595" s="1" t="s">
        <v>240</v>
      </c>
      <c r="B1595" s="1" t="s">
        <v>277</v>
      </c>
      <c r="C1595" s="1">
        <v>2021</v>
      </c>
      <c r="D1595" t="s">
        <v>157</v>
      </c>
      <c r="E1595">
        <v>71</v>
      </c>
      <c r="F1595" t="s">
        <v>48</v>
      </c>
      <c r="G1595" s="10">
        <v>214018</v>
      </c>
    </row>
    <row r="1596" spans="1:7">
      <c r="A1596" s="1" t="s">
        <v>240</v>
      </c>
      <c r="B1596" s="1" t="s">
        <v>277</v>
      </c>
      <c r="C1596" s="1">
        <v>2021</v>
      </c>
      <c r="D1596" t="s">
        <v>158</v>
      </c>
      <c r="E1596">
        <v>72</v>
      </c>
      <c r="F1596" t="s">
        <v>48</v>
      </c>
      <c r="G1596" s="10">
        <v>155744</v>
      </c>
    </row>
    <row r="1597" spans="1:7">
      <c r="A1597" s="1" t="s">
        <v>240</v>
      </c>
      <c r="B1597" s="1" t="s">
        <v>277</v>
      </c>
      <c r="C1597" s="1">
        <v>2021</v>
      </c>
      <c r="D1597" t="s">
        <v>159</v>
      </c>
      <c r="E1597">
        <v>73</v>
      </c>
      <c r="F1597" t="s">
        <v>48</v>
      </c>
      <c r="G1597" s="10">
        <v>9533</v>
      </c>
    </row>
    <row r="1598" spans="1:7">
      <c r="A1598" s="1" t="s">
        <v>240</v>
      </c>
      <c r="B1598" s="1" t="s">
        <v>277</v>
      </c>
      <c r="C1598" s="1">
        <v>2021</v>
      </c>
      <c r="D1598" t="s">
        <v>160</v>
      </c>
      <c r="E1598">
        <v>74</v>
      </c>
      <c r="F1598" t="s">
        <v>48</v>
      </c>
      <c r="G1598" s="10">
        <v>59700</v>
      </c>
    </row>
    <row r="1599" spans="1:7">
      <c r="A1599" s="1" t="s">
        <v>240</v>
      </c>
      <c r="B1599" s="1" t="s">
        <v>277</v>
      </c>
      <c r="C1599" s="1">
        <v>2021</v>
      </c>
      <c r="D1599" t="s">
        <v>161</v>
      </c>
      <c r="E1599">
        <v>75</v>
      </c>
      <c r="F1599" t="s">
        <v>48</v>
      </c>
      <c r="G1599" s="10">
        <v>69878</v>
      </c>
    </row>
    <row r="1600" spans="1:7">
      <c r="A1600" s="1" t="s">
        <v>240</v>
      </c>
      <c r="B1600" s="1" t="s">
        <v>277</v>
      </c>
      <c r="C1600" s="1">
        <v>2021</v>
      </c>
      <c r="D1600" t="s">
        <v>162</v>
      </c>
      <c r="E1600">
        <v>76</v>
      </c>
      <c r="F1600" t="s">
        <v>48</v>
      </c>
      <c r="G1600" s="10">
        <v>55200</v>
      </c>
    </row>
    <row r="1601" spans="1:7">
      <c r="A1601" s="1" t="s">
        <v>240</v>
      </c>
      <c r="B1601" s="1" t="s">
        <v>277</v>
      </c>
      <c r="C1601" s="1">
        <v>2021</v>
      </c>
      <c r="D1601" t="s">
        <v>163</v>
      </c>
      <c r="E1601">
        <v>77</v>
      </c>
      <c r="F1601" t="s">
        <v>48</v>
      </c>
      <c r="G1601" s="10">
        <v>47435</v>
      </c>
    </row>
    <row r="1602" spans="1:7">
      <c r="A1602" s="1" t="s">
        <v>240</v>
      </c>
      <c r="B1602" s="1" t="s">
        <v>277</v>
      </c>
      <c r="C1602" s="1">
        <v>2021</v>
      </c>
      <c r="D1602" t="s">
        <v>164</v>
      </c>
      <c r="E1602">
        <v>78</v>
      </c>
      <c r="F1602" t="s">
        <v>48</v>
      </c>
      <c r="G1602" s="10">
        <v>74197</v>
      </c>
    </row>
    <row r="1603" spans="1:7">
      <c r="A1603" s="1" t="s">
        <v>240</v>
      </c>
      <c r="B1603" s="1" t="s">
        <v>277</v>
      </c>
      <c r="C1603" s="1">
        <v>2021</v>
      </c>
      <c r="D1603" t="s">
        <v>165</v>
      </c>
      <c r="E1603">
        <v>79</v>
      </c>
      <c r="F1603" t="s">
        <v>48</v>
      </c>
      <c r="G1603" s="10">
        <v>27502</v>
      </c>
    </row>
    <row r="1604" spans="1:7">
      <c r="A1604" s="1" t="s">
        <v>240</v>
      </c>
      <c r="B1604" s="1" t="s">
        <v>277</v>
      </c>
      <c r="C1604" s="1">
        <v>2021</v>
      </c>
      <c r="D1604" t="s">
        <v>166</v>
      </c>
      <c r="E1604">
        <v>80</v>
      </c>
      <c r="F1604" t="s">
        <v>48</v>
      </c>
      <c r="G1604" s="10">
        <v>41537</v>
      </c>
    </row>
    <row r="1605" spans="1:7">
      <c r="A1605" s="1" t="s">
        <v>240</v>
      </c>
      <c r="B1605" s="1" t="s">
        <v>277</v>
      </c>
      <c r="C1605" s="1">
        <v>2021</v>
      </c>
      <c r="D1605" t="s">
        <v>167</v>
      </c>
      <c r="E1605">
        <v>81</v>
      </c>
      <c r="F1605" t="s">
        <v>48</v>
      </c>
      <c r="G1605" s="10">
        <v>14502</v>
      </c>
    </row>
    <row r="1606" spans="1:7">
      <c r="A1606" s="1" t="s">
        <v>240</v>
      </c>
      <c r="B1606" s="1" t="s">
        <v>277</v>
      </c>
      <c r="C1606" s="1">
        <v>2021</v>
      </c>
      <c r="D1606" t="s">
        <v>168</v>
      </c>
      <c r="E1606">
        <v>82</v>
      </c>
      <c r="F1606" t="s">
        <v>48</v>
      </c>
      <c r="G1606" s="10">
        <v>4560</v>
      </c>
    </row>
    <row r="1607" spans="1:7">
      <c r="A1607" s="1" t="s">
        <v>240</v>
      </c>
      <c r="B1607" s="1" t="s">
        <v>277</v>
      </c>
      <c r="C1607" s="1">
        <v>2021</v>
      </c>
      <c r="D1607" t="s">
        <v>169</v>
      </c>
      <c r="E1607">
        <v>83</v>
      </c>
      <c r="F1607" t="s">
        <v>48</v>
      </c>
      <c r="G1607" s="10">
        <v>11662</v>
      </c>
    </row>
    <row r="1608" spans="1:7">
      <c r="A1608" s="1" t="s">
        <v>240</v>
      </c>
      <c r="B1608" s="1" t="s">
        <v>277</v>
      </c>
      <c r="C1608" s="1">
        <v>2021</v>
      </c>
      <c r="D1608" t="s">
        <v>170</v>
      </c>
      <c r="E1608">
        <v>84</v>
      </c>
      <c r="F1608" t="s">
        <v>48</v>
      </c>
      <c r="G1608" s="10">
        <v>1062</v>
      </c>
    </row>
    <row r="1609" spans="1:7">
      <c r="A1609" s="1" t="s">
        <v>240</v>
      </c>
      <c r="B1609" s="1" t="s">
        <v>277</v>
      </c>
      <c r="C1609" s="1">
        <v>2021</v>
      </c>
      <c r="D1609" t="s">
        <v>171</v>
      </c>
      <c r="E1609">
        <v>85</v>
      </c>
      <c r="F1609" t="s">
        <v>48</v>
      </c>
      <c r="G1609" s="10">
        <v>928</v>
      </c>
    </row>
    <row r="1610" spans="1:7">
      <c r="A1610" s="1" t="s">
        <v>240</v>
      </c>
      <c r="B1610" s="1" t="s">
        <v>277</v>
      </c>
      <c r="C1610" s="1">
        <v>2021</v>
      </c>
      <c r="D1610" t="s">
        <v>172</v>
      </c>
      <c r="E1610">
        <v>86</v>
      </c>
      <c r="F1610" t="s">
        <v>48</v>
      </c>
      <c r="G1610" s="10">
        <v>15193</v>
      </c>
    </row>
    <row r="1611" spans="1:7">
      <c r="A1611" s="1" t="s">
        <v>240</v>
      </c>
      <c r="B1611" s="1" t="s">
        <v>277</v>
      </c>
      <c r="C1611" s="1">
        <v>2021</v>
      </c>
      <c r="D1611" t="s">
        <v>173</v>
      </c>
      <c r="E1611">
        <v>87</v>
      </c>
      <c r="F1611" t="s">
        <v>48</v>
      </c>
      <c r="G1611" s="10">
        <v>3496</v>
      </c>
    </row>
    <row r="1612" spans="1:7">
      <c r="A1612" s="1" t="s">
        <v>240</v>
      </c>
      <c r="B1612" s="1" t="s">
        <v>277</v>
      </c>
      <c r="C1612" s="1">
        <v>2021</v>
      </c>
      <c r="D1612" t="s">
        <v>174</v>
      </c>
      <c r="E1612">
        <v>88</v>
      </c>
      <c r="F1612" t="s">
        <v>48</v>
      </c>
      <c r="G1612" s="10">
        <v>7259</v>
      </c>
    </row>
    <row r="1613" spans="1:7">
      <c r="A1613" s="1" t="s">
        <v>240</v>
      </c>
      <c r="B1613" s="1" t="s">
        <v>277</v>
      </c>
      <c r="C1613" s="1">
        <v>2021</v>
      </c>
      <c r="D1613" t="s">
        <v>175</v>
      </c>
      <c r="E1613">
        <v>89</v>
      </c>
      <c r="F1613" t="s">
        <v>48</v>
      </c>
      <c r="G1613" s="10">
        <v>3647</v>
      </c>
    </row>
    <row r="1614" spans="1:7">
      <c r="A1614" s="1" t="s">
        <v>240</v>
      </c>
      <c r="B1614" s="1" t="s">
        <v>277</v>
      </c>
      <c r="C1614" s="1">
        <v>2021</v>
      </c>
      <c r="D1614" t="s">
        <v>176</v>
      </c>
      <c r="E1614">
        <v>90</v>
      </c>
      <c r="F1614" t="s">
        <v>48</v>
      </c>
      <c r="G1614" s="10">
        <v>9623</v>
      </c>
    </row>
    <row r="1615" spans="1:7">
      <c r="A1615" s="1" t="s">
        <v>231</v>
      </c>
      <c r="B1615" s="1" t="s">
        <v>274</v>
      </c>
      <c r="C1615" s="1">
        <v>2021</v>
      </c>
      <c r="D1615" t="s">
        <v>146</v>
      </c>
      <c r="E1615">
        <v>60</v>
      </c>
      <c r="F1615" t="s">
        <v>50</v>
      </c>
      <c r="G1615" s="10">
        <v>3</v>
      </c>
    </row>
    <row r="1616" spans="1:7">
      <c r="A1616" s="1" t="s">
        <v>231</v>
      </c>
      <c r="B1616" s="1" t="s">
        <v>274</v>
      </c>
      <c r="C1616" s="1">
        <v>2021</v>
      </c>
      <c r="D1616" t="s">
        <v>147</v>
      </c>
      <c r="E1616">
        <v>61</v>
      </c>
      <c r="F1616" t="s">
        <v>50</v>
      </c>
      <c r="G1616" s="10">
        <f>SUM(G1617:G1623)</f>
        <v>139</v>
      </c>
    </row>
    <row r="1617" spans="1:7">
      <c r="A1617" s="1" t="s">
        <v>231</v>
      </c>
      <c r="B1617" s="1" t="s">
        <v>274</v>
      </c>
      <c r="C1617" s="1">
        <v>2021</v>
      </c>
      <c r="D1617" t="s">
        <v>148</v>
      </c>
      <c r="E1617">
        <v>62</v>
      </c>
      <c r="F1617" t="s">
        <v>50</v>
      </c>
      <c r="G1617" s="10">
        <v>41</v>
      </c>
    </row>
    <row r="1618" spans="1:7">
      <c r="A1618" s="1" t="s">
        <v>231</v>
      </c>
      <c r="B1618" s="1" t="s">
        <v>274</v>
      </c>
      <c r="C1618" s="1">
        <v>2021</v>
      </c>
      <c r="D1618" t="s">
        <v>149</v>
      </c>
      <c r="E1618">
        <v>63</v>
      </c>
      <c r="F1618" t="s">
        <v>50</v>
      </c>
      <c r="G1618" s="10">
        <v>27</v>
      </c>
    </row>
    <row r="1619" spans="1:7">
      <c r="A1619" s="1" t="s">
        <v>231</v>
      </c>
      <c r="B1619" s="1" t="s">
        <v>274</v>
      </c>
      <c r="C1619" s="1">
        <v>2021</v>
      </c>
      <c r="D1619" t="s">
        <v>150</v>
      </c>
      <c r="E1619">
        <v>64</v>
      </c>
      <c r="F1619" t="s">
        <v>50</v>
      </c>
      <c r="G1619" s="10">
        <v>12</v>
      </c>
    </row>
    <row r="1620" spans="1:7">
      <c r="A1620" s="1" t="s">
        <v>231</v>
      </c>
      <c r="B1620" s="1" t="s">
        <v>274</v>
      </c>
      <c r="C1620" s="1">
        <v>2021</v>
      </c>
      <c r="D1620" t="s">
        <v>151</v>
      </c>
      <c r="E1620">
        <v>65</v>
      </c>
      <c r="F1620" t="s">
        <v>50</v>
      </c>
      <c r="G1620" s="10">
        <v>31</v>
      </c>
    </row>
    <row r="1621" spans="1:7">
      <c r="A1621" s="1" t="s">
        <v>231</v>
      </c>
      <c r="B1621" s="1" t="s">
        <v>274</v>
      </c>
      <c r="C1621" s="1">
        <v>2021</v>
      </c>
      <c r="D1621" t="s">
        <v>152</v>
      </c>
      <c r="E1621">
        <v>66</v>
      </c>
      <c r="F1621" t="s">
        <v>48</v>
      </c>
      <c r="G1621" s="10">
        <v>23</v>
      </c>
    </row>
    <row r="1622" spans="1:7">
      <c r="A1622" s="1" t="s">
        <v>231</v>
      </c>
      <c r="B1622" s="1" t="s">
        <v>274</v>
      </c>
      <c r="C1622" s="1">
        <v>2021</v>
      </c>
      <c r="D1622" t="s">
        <v>153</v>
      </c>
      <c r="E1622">
        <v>67</v>
      </c>
      <c r="F1622" t="s">
        <v>48</v>
      </c>
      <c r="G1622" s="10">
        <v>5</v>
      </c>
    </row>
    <row r="1623" spans="1:7">
      <c r="A1623" s="1" t="s">
        <v>231</v>
      </c>
      <c r="B1623" s="1" t="s">
        <v>274</v>
      </c>
      <c r="C1623" s="1">
        <v>2021</v>
      </c>
      <c r="D1623" t="s">
        <v>154</v>
      </c>
      <c r="E1623">
        <v>68</v>
      </c>
      <c r="F1623" t="s">
        <v>48</v>
      </c>
      <c r="G1623" s="10"/>
    </row>
    <row r="1624" spans="1:7">
      <c r="A1624" s="1" t="s">
        <v>231</v>
      </c>
      <c r="B1624" s="1" t="s">
        <v>274</v>
      </c>
      <c r="C1624" s="1">
        <v>2021</v>
      </c>
      <c r="D1624" t="s">
        <v>155</v>
      </c>
      <c r="E1624">
        <v>69</v>
      </c>
      <c r="F1624" t="s">
        <v>48</v>
      </c>
      <c r="G1624" s="10">
        <f>SUM(G1625:G1628)</f>
        <v>98542</v>
      </c>
    </row>
    <row r="1625" spans="1:7">
      <c r="A1625" s="1" t="s">
        <v>231</v>
      </c>
      <c r="B1625" s="1" t="s">
        <v>274</v>
      </c>
      <c r="C1625" s="1">
        <v>2021</v>
      </c>
      <c r="D1625" t="s">
        <v>156</v>
      </c>
      <c r="E1625">
        <v>70</v>
      </c>
      <c r="F1625" t="s">
        <v>48</v>
      </c>
      <c r="G1625" s="10">
        <v>8628</v>
      </c>
    </row>
    <row r="1626" spans="1:7">
      <c r="A1626" s="1" t="s">
        <v>231</v>
      </c>
      <c r="B1626" s="1" t="s">
        <v>274</v>
      </c>
      <c r="C1626" s="1">
        <v>2021</v>
      </c>
      <c r="D1626" t="s">
        <v>157</v>
      </c>
      <c r="E1626">
        <v>71</v>
      </c>
      <c r="F1626" t="s">
        <v>48</v>
      </c>
      <c r="G1626" s="10">
        <v>77036</v>
      </c>
    </row>
    <row r="1627" spans="1:7">
      <c r="A1627" s="1" t="s">
        <v>231</v>
      </c>
      <c r="B1627" s="1" t="s">
        <v>274</v>
      </c>
      <c r="C1627" s="1">
        <v>2021</v>
      </c>
      <c r="D1627" t="s">
        <v>158</v>
      </c>
      <c r="E1627">
        <v>72</v>
      </c>
      <c r="F1627" t="s">
        <v>48</v>
      </c>
      <c r="G1627" s="10">
        <v>10325</v>
      </c>
    </row>
    <row r="1628" spans="1:7">
      <c r="A1628" s="1" t="s">
        <v>231</v>
      </c>
      <c r="B1628" s="1" t="s">
        <v>274</v>
      </c>
      <c r="C1628" s="1">
        <v>2021</v>
      </c>
      <c r="D1628" t="s">
        <v>159</v>
      </c>
      <c r="E1628">
        <v>73</v>
      </c>
      <c r="F1628" t="s">
        <v>48</v>
      </c>
      <c r="G1628" s="10">
        <v>2553</v>
      </c>
    </row>
    <row r="1629" spans="1:7">
      <c r="A1629" s="1" t="s">
        <v>231</v>
      </c>
      <c r="B1629" s="1" t="s">
        <v>274</v>
      </c>
      <c r="C1629" s="1">
        <v>2021</v>
      </c>
      <c r="D1629" t="s">
        <v>160</v>
      </c>
      <c r="E1629">
        <v>74</v>
      </c>
      <c r="F1629" t="s">
        <v>48</v>
      </c>
      <c r="G1629" s="10">
        <v>10700</v>
      </c>
    </row>
    <row r="1630" spans="1:7">
      <c r="A1630" s="1" t="s">
        <v>231</v>
      </c>
      <c r="B1630" s="1" t="s">
        <v>274</v>
      </c>
      <c r="C1630" s="1">
        <v>2021</v>
      </c>
      <c r="D1630" t="s">
        <v>161</v>
      </c>
      <c r="E1630">
        <v>75</v>
      </c>
      <c r="F1630" t="s">
        <v>48</v>
      </c>
      <c r="G1630" s="10">
        <v>26730</v>
      </c>
    </row>
    <row r="1631" spans="1:7">
      <c r="A1631" s="1" t="s">
        <v>231</v>
      </c>
      <c r="B1631" s="1" t="s">
        <v>274</v>
      </c>
      <c r="C1631" s="1">
        <v>2021</v>
      </c>
      <c r="D1631" t="s">
        <v>162</v>
      </c>
      <c r="E1631">
        <v>76</v>
      </c>
      <c r="F1631" t="s">
        <v>48</v>
      </c>
      <c r="G1631" s="10">
        <v>7920</v>
      </c>
    </row>
    <row r="1632" spans="1:7">
      <c r="A1632" s="1" t="s">
        <v>231</v>
      </c>
      <c r="B1632" s="1" t="s">
        <v>274</v>
      </c>
      <c r="C1632" s="1">
        <v>2021</v>
      </c>
      <c r="D1632" t="s">
        <v>163</v>
      </c>
      <c r="E1632">
        <v>77</v>
      </c>
      <c r="F1632" t="s">
        <v>48</v>
      </c>
      <c r="G1632" s="10">
        <v>4801</v>
      </c>
    </row>
    <row r="1633" spans="1:7">
      <c r="A1633" s="1" t="s">
        <v>231</v>
      </c>
      <c r="B1633" s="1" t="s">
        <v>274</v>
      </c>
      <c r="C1633" s="1">
        <v>2021</v>
      </c>
      <c r="D1633" t="s">
        <v>164</v>
      </c>
      <c r="E1633">
        <v>78</v>
      </c>
      <c r="F1633" t="s">
        <v>48</v>
      </c>
      <c r="G1633" s="10">
        <v>11131</v>
      </c>
    </row>
    <row r="1634" spans="1:7">
      <c r="A1634" s="1" t="s">
        <v>231</v>
      </c>
      <c r="B1634" s="1" t="s">
        <v>274</v>
      </c>
      <c r="C1634" s="1">
        <v>2021</v>
      </c>
      <c r="D1634" t="s">
        <v>165</v>
      </c>
      <c r="E1634">
        <v>79</v>
      </c>
      <c r="F1634" t="s">
        <v>48</v>
      </c>
      <c r="G1634" s="10">
        <v>11165</v>
      </c>
    </row>
    <row r="1635" spans="1:7">
      <c r="A1635" s="1" t="s">
        <v>231</v>
      </c>
      <c r="B1635" s="1" t="s">
        <v>274</v>
      </c>
      <c r="C1635" s="1">
        <v>2021</v>
      </c>
      <c r="D1635" t="s">
        <v>166</v>
      </c>
      <c r="E1635">
        <v>80</v>
      </c>
      <c r="F1635" t="s">
        <v>48</v>
      </c>
      <c r="G1635" s="10">
        <v>16526</v>
      </c>
    </row>
    <row r="1636" spans="1:7">
      <c r="A1636" s="1" t="s">
        <v>231</v>
      </c>
      <c r="B1636" s="1" t="s">
        <v>274</v>
      </c>
      <c r="C1636" s="1">
        <v>2021</v>
      </c>
      <c r="D1636" t="s">
        <v>167</v>
      </c>
      <c r="E1636">
        <v>81</v>
      </c>
      <c r="F1636" t="s">
        <v>48</v>
      </c>
      <c r="G1636" s="10">
        <v>2097</v>
      </c>
    </row>
    <row r="1637" spans="1:7">
      <c r="A1637" s="1" t="s">
        <v>231</v>
      </c>
      <c r="B1637" s="1" t="s">
        <v>274</v>
      </c>
      <c r="C1637" s="1">
        <v>2021</v>
      </c>
      <c r="D1637" t="s">
        <v>168</v>
      </c>
      <c r="E1637">
        <v>82</v>
      </c>
      <c r="F1637" t="s">
        <v>48</v>
      </c>
      <c r="G1637" s="10">
        <v>2927</v>
      </c>
    </row>
    <row r="1638" spans="1:7">
      <c r="A1638" s="1" t="s">
        <v>231</v>
      </c>
      <c r="B1638" s="1" t="s">
        <v>274</v>
      </c>
      <c r="C1638" s="1">
        <v>2021</v>
      </c>
      <c r="D1638" t="s">
        <v>169</v>
      </c>
      <c r="E1638">
        <v>83</v>
      </c>
      <c r="F1638" t="s">
        <v>48</v>
      </c>
      <c r="G1638" s="10">
        <v>414</v>
      </c>
    </row>
    <row r="1639" spans="1:7">
      <c r="A1639" s="1" t="s">
        <v>231</v>
      </c>
      <c r="B1639" s="1" t="s">
        <v>274</v>
      </c>
      <c r="C1639" s="1">
        <v>2021</v>
      </c>
      <c r="D1639" t="s">
        <v>170</v>
      </c>
      <c r="E1639">
        <v>84</v>
      </c>
      <c r="F1639" t="s">
        <v>48</v>
      </c>
      <c r="G1639" s="10">
        <v>106</v>
      </c>
    </row>
    <row r="1640" spans="1:7">
      <c r="A1640" s="1" t="s">
        <v>231</v>
      </c>
      <c r="B1640" s="1" t="s">
        <v>274</v>
      </c>
      <c r="C1640" s="1">
        <v>2021</v>
      </c>
      <c r="D1640" t="s">
        <v>171</v>
      </c>
      <c r="E1640">
        <v>85</v>
      </c>
      <c r="F1640" t="s">
        <v>48</v>
      </c>
      <c r="G1640" s="10">
        <v>318</v>
      </c>
    </row>
    <row r="1641" spans="1:7">
      <c r="A1641" s="1" t="s">
        <v>231</v>
      </c>
      <c r="B1641" s="1" t="s">
        <v>274</v>
      </c>
      <c r="C1641" s="1">
        <v>2021</v>
      </c>
      <c r="D1641" t="s">
        <v>172</v>
      </c>
      <c r="E1641">
        <v>86</v>
      </c>
      <c r="F1641" t="s">
        <v>48</v>
      </c>
      <c r="G1641" s="10">
        <v>0</v>
      </c>
    </row>
    <row r="1642" spans="1:7">
      <c r="A1642" s="1" t="s">
        <v>231</v>
      </c>
      <c r="B1642" s="1" t="s">
        <v>274</v>
      </c>
      <c r="C1642" s="1">
        <v>2021</v>
      </c>
      <c r="D1642" t="s">
        <v>173</v>
      </c>
      <c r="E1642">
        <v>87</v>
      </c>
      <c r="F1642" t="s">
        <v>48</v>
      </c>
      <c r="G1642" s="10">
        <v>286</v>
      </c>
    </row>
    <row r="1643" spans="1:7">
      <c r="A1643" s="1" t="s">
        <v>231</v>
      </c>
      <c r="B1643" s="1" t="s">
        <v>274</v>
      </c>
      <c r="C1643" s="1">
        <v>2021</v>
      </c>
      <c r="D1643" t="s">
        <v>174</v>
      </c>
      <c r="E1643">
        <v>88</v>
      </c>
      <c r="F1643" t="s">
        <v>48</v>
      </c>
      <c r="G1643" s="10">
        <v>2553</v>
      </c>
    </row>
    <row r="1644" spans="1:7">
      <c r="A1644" s="1" t="s">
        <v>231</v>
      </c>
      <c r="B1644" s="1" t="s">
        <v>274</v>
      </c>
      <c r="C1644" s="1">
        <v>2021</v>
      </c>
      <c r="D1644" t="s">
        <v>175</v>
      </c>
      <c r="E1644">
        <v>89</v>
      </c>
      <c r="F1644" t="s">
        <v>48</v>
      </c>
      <c r="G1644" s="10">
        <v>177</v>
      </c>
    </row>
    <row r="1645" spans="1:7">
      <c r="A1645" s="1" t="s">
        <v>231</v>
      </c>
      <c r="B1645" s="1" t="s">
        <v>274</v>
      </c>
      <c r="C1645" s="1">
        <v>2021</v>
      </c>
      <c r="D1645" t="s">
        <v>176</v>
      </c>
      <c r="E1645">
        <v>90</v>
      </c>
      <c r="F1645" t="s">
        <v>48</v>
      </c>
      <c r="G1645" s="10">
        <v>691</v>
      </c>
    </row>
    <row r="1646" spans="1:7">
      <c r="A1646" s="1" t="s">
        <v>204</v>
      </c>
      <c r="B1646" s="1" t="s">
        <v>283</v>
      </c>
      <c r="C1646" s="1">
        <v>2021</v>
      </c>
      <c r="D1646" t="s">
        <v>146</v>
      </c>
      <c r="E1646">
        <v>60</v>
      </c>
      <c r="F1646" t="s">
        <v>50</v>
      </c>
      <c r="G1646" s="10">
        <v>1</v>
      </c>
    </row>
    <row r="1647" spans="1:7">
      <c r="A1647" s="1" t="s">
        <v>204</v>
      </c>
      <c r="B1647" s="1" t="s">
        <v>283</v>
      </c>
      <c r="C1647" s="1">
        <v>2021</v>
      </c>
      <c r="D1647" t="s">
        <v>147</v>
      </c>
      <c r="E1647">
        <v>61</v>
      </c>
      <c r="F1647" t="s">
        <v>50</v>
      </c>
      <c r="G1647" s="10">
        <f>SUM(G1648:G1654)</f>
        <v>244</v>
      </c>
    </row>
    <row r="1648" spans="1:7">
      <c r="A1648" s="1" t="s">
        <v>204</v>
      </c>
      <c r="B1648" s="1" t="s">
        <v>283</v>
      </c>
      <c r="C1648" s="1">
        <v>2021</v>
      </c>
      <c r="D1648" t="s">
        <v>148</v>
      </c>
      <c r="E1648">
        <v>62</v>
      </c>
      <c r="F1648" t="s">
        <v>50</v>
      </c>
      <c r="G1648" s="10">
        <v>113</v>
      </c>
    </row>
    <row r="1649" spans="1:7">
      <c r="A1649" s="1" t="s">
        <v>204</v>
      </c>
      <c r="B1649" s="1" t="s">
        <v>283</v>
      </c>
      <c r="C1649" s="1">
        <v>2021</v>
      </c>
      <c r="D1649" t="s">
        <v>149</v>
      </c>
      <c r="E1649">
        <v>63</v>
      </c>
      <c r="F1649" t="s">
        <v>50</v>
      </c>
      <c r="G1649" s="10">
        <v>37</v>
      </c>
    </row>
    <row r="1650" spans="1:7">
      <c r="A1650" s="1" t="s">
        <v>204</v>
      </c>
      <c r="B1650" s="1" t="s">
        <v>283</v>
      </c>
      <c r="C1650" s="1">
        <v>2021</v>
      </c>
      <c r="D1650" t="s">
        <v>150</v>
      </c>
      <c r="E1650">
        <v>64</v>
      </c>
      <c r="F1650" t="s">
        <v>50</v>
      </c>
      <c r="G1650" s="10">
        <v>17</v>
      </c>
    </row>
    <row r="1651" spans="1:7">
      <c r="A1651" s="1" t="s">
        <v>204</v>
      </c>
      <c r="B1651" s="1" t="s">
        <v>283</v>
      </c>
      <c r="C1651" s="1">
        <v>2021</v>
      </c>
      <c r="D1651" t="s">
        <v>151</v>
      </c>
      <c r="E1651">
        <v>65</v>
      </c>
      <c r="F1651" t="s">
        <v>50</v>
      </c>
      <c r="G1651" s="10">
        <v>35</v>
      </c>
    </row>
    <row r="1652" spans="1:7">
      <c r="A1652" s="1" t="s">
        <v>204</v>
      </c>
      <c r="B1652" s="1" t="s">
        <v>283</v>
      </c>
      <c r="C1652" s="1">
        <v>2021</v>
      </c>
      <c r="D1652" t="s">
        <v>152</v>
      </c>
      <c r="E1652">
        <v>66</v>
      </c>
      <c r="F1652" t="s">
        <v>48</v>
      </c>
      <c r="G1652" s="10">
        <v>32</v>
      </c>
    </row>
    <row r="1653" spans="1:7">
      <c r="A1653" s="1" t="s">
        <v>204</v>
      </c>
      <c r="B1653" s="1" t="s">
        <v>283</v>
      </c>
      <c r="C1653" s="1">
        <v>2021</v>
      </c>
      <c r="D1653" t="s">
        <v>153</v>
      </c>
      <c r="E1653">
        <v>67</v>
      </c>
      <c r="F1653" t="s">
        <v>48</v>
      </c>
      <c r="G1653" s="10">
        <v>6</v>
      </c>
    </row>
    <row r="1654" spans="1:7">
      <c r="A1654" s="1" t="s">
        <v>204</v>
      </c>
      <c r="B1654" s="1" t="s">
        <v>283</v>
      </c>
      <c r="C1654" s="1">
        <v>2021</v>
      </c>
      <c r="D1654" t="s">
        <v>154</v>
      </c>
      <c r="E1654">
        <v>68</v>
      </c>
      <c r="F1654" t="s">
        <v>48</v>
      </c>
      <c r="G1654" s="10">
        <v>4</v>
      </c>
    </row>
    <row r="1655" spans="1:7">
      <c r="A1655" s="1" t="s">
        <v>204</v>
      </c>
      <c r="B1655" s="1" t="s">
        <v>283</v>
      </c>
      <c r="C1655" s="1">
        <v>2021</v>
      </c>
      <c r="D1655" t="s">
        <v>155</v>
      </c>
      <c r="E1655">
        <v>69</v>
      </c>
      <c r="F1655" t="s">
        <v>48</v>
      </c>
      <c r="G1655" s="10">
        <f>SUM(G1656:G1659)</f>
        <v>24026</v>
      </c>
    </row>
    <row r="1656" spans="1:7">
      <c r="A1656" s="1" t="s">
        <v>204</v>
      </c>
      <c r="B1656" s="1" t="s">
        <v>283</v>
      </c>
      <c r="C1656" s="1">
        <v>2021</v>
      </c>
      <c r="D1656" t="s">
        <v>156</v>
      </c>
      <c r="E1656">
        <v>70</v>
      </c>
      <c r="F1656" t="s">
        <v>48</v>
      </c>
      <c r="G1656" s="10">
        <v>6442</v>
      </c>
    </row>
    <row r="1657" spans="1:7">
      <c r="A1657" s="1" t="s">
        <v>204</v>
      </c>
      <c r="B1657" s="1" t="s">
        <v>283</v>
      </c>
      <c r="C1657" s="1">
        <v>2021</v>
      </c>
      <c r="D1657" t="s">
        <v>157</v>
      </c>
      <c r="E1657">
        <v>71</v>
      </c>
      <c r="F1657" t="s">
        <v>48</v>
      </c>
      <c r="G1657" s="10">
        <v>11720</v>
      </c>
    </row>
    <row r="1658" spans="1:7">
      <c r="A1658" s="1" t="s">
        <v>204</v>
      </c>
      <c r="B1658" s="1" t="s">
        <v>283</v>
      </c>
      <c r="C1658" s="1">
        <v>2021</v>
      </c>
      <c r="D1658" t="s">
        <v>158</v>
      </c>
      <c r="E1658">
        <v>72</v>
      </c>
      <c r="F1658" t="s">
        <v>48</v>
      </c>
      <c r="G1658" s="10">
        <v>3009</v>
      </c>
    </row>
    <row r="1659" spans="1:7">
      <c r="A1659" s="1" t="s">
        <v>204</v>
      </c>
      <c r="B1659" s="1" t="s">
        <v>283</v>
      </c>
      <c r="C1659" s="1">
        <v>2021</v>
      </c>
      <c r="D1659" t="s">
        <v>159</v>
      </c>
      <c r="E1659">
        <v>73</v>
      </c>
      <c r="F1659" t="s">
        <v>48</v>
      </c>
      <c r="G1659" s="10">
        <v>2855</v>
      </c>
    </row>
    <row r="1660" spans="1:7">
      <c r="A1660" s="1" t="s">
        <v>204</v>
      </c>
      <c r="B1660" s="1" t="s">
        <v>283</v>
      </c>
      <c r="C1660" s="1">
        <v>2021</v>
      </c>
      <c r="D1660" t="s">
        <v>160</v>
      </c>
      <c r="E1660">
        <v>74</v>
      </c>
      <c r="F1660" t="s">
        <v>48</v>
      </c>
      <c r="G1660" s="10">
        <v>8889</v>
      </c>
    </row>
    <row r="1661" spans="1:7">
      <c r="A1661" s="1" t="s">
        <v>204</v>
      </c>
      <c r="B1661" s="1" t="s">
        <v>283</v>
      </c>
      <c r="C1661" s="1">
        <v>2021</v>
      </c>
      <c r="D1661" t="s">
        <v>161</v>
      </c>
      <c r="E1661">
        <v>75</v>
      </c>
      <c r="F1661" t="s">
        <v>48</v>
      </c>
      <c r="G1661" s="10">
        <v>6727</v>
      </c>
    </row>
    <row r="1662" spans="1:7">
      <c r="A1662" s="1" t="s">
        <v>204</v>
      </c>
      <c r="B1662" s="1" t="s">
        <v>283</v>
      </c>
      <c r="C1662" s="1">
        <v>2021</v>
      </c>
      <c r="D1662" t="s">
        <v>162</v>
      </c>
      <c r="E1662">
        <v>76</v>
      </c>
      <c r="F1662" t="s">
        <v>48</v>
      </c>
      <c r="G1662" s="10">
        <v>2806</v>
      </c>
    </row>
    <row r="1663" spans="1:7">
      <c r="A1663" s="1" t="s">
        <v>204</v>
      </c>
      <c r="B1663" s="1" t="s">
        <v>283</v>
      </c>
      <c r="C1663" s="1">
        <v>2021</v>
      </c>
      <c r="D1663" t="s">
        <v>163</v>
      </c>
      <c r="E1663">
        <v>77</v>
      </c>
      <c r="F1663" t="s">
        <v>48</v>
      </c>
      <c r="G1663" s="10">
        <v>2162</v>
      </c>
    </row>
    <row r="1664" spans="1:7">
      <c r="A1664" s="1" t="s">
        <v>204</v>
      </c>
      <c r="B1664" s="1" t="s">
        <v>283</v>
      </c>
      <c r="C1664" s="1">
        <v>2021</v>
      </c>
      <c r="D1664" t="s">
        <v>164</v>
      </c>
      <c r="E1664">
        <v>78</v>
      </c>
      <c r="F1664" t="s">
        <v>48</v>
      </c>
      <c r="G1664" s="10">
        <v>3844</v>
      </c>
    </row>
    <row r="1665" spans="1:7">
      <c r="A1665" s="1" t="s">
        <v>204</v>
      </c>
      <c r="B1665" s="1" t="s">
        <v>283</v>
      </c>
      <c r="C1665" s="1">
        <v>2021</v>
      </c>
      <c r="D1665" t="s">
        <v>165</v>
      </c>
      <c r="E1665">
        <v>79</v>
      </c>
      <c r="F1665" t="s">
        <v>48</v>
      </c>
      <c r="G1665" s="10">
        <v>3123</v>
      </c>
    </row>
    <row r="1666" spans="1:7">
      <c r="A1666" s="1" t="s">
        <v>204</v>
      </c>
      <c r="B1666" s="1" t="s">
        <v>283</v>
      </c>
      <c r="C1666" s="1">
        <v>2021</v>
      </c>
      <c r="D1666" t="s">
        <v>166</v>
      </c>
      <c r="E1666">
        <v>80</v>
      </c>
      <c r="F1666" t="s">
        <v>48</v>
      </c>
      <c r="G1666" s="10">
        <v>4084</v>
      </c>
    </row>
    <row r="1667" spans="1:7">
      <c r="A1667" s="1" t="s">
        <v>204</v>
      </c>
      <c r="B1667" s="1" t="s">
        <v>283</v>
      </c>
      <c r="C1667" s="1">
        <v>2021</v>
      </c>
      <c r="D1667" t="s">
        <v>167</v>
      </c>
      <c r="E1667">
        <v>81</v>
      </c>
      <c r="F1667" t="s">
        <v>48</v>
      </c>
      <c r="G1667" s="10">
        <v>1922</v>
      </c>
    </row>
    <row r="1668" spans="1:7">
      <c r="A1668" s="1" t="s">
        <v>204</v>
      </c>
      <c r="B1668" s="1" t="s">
        <v>283</v>
      </c>
      <c r="C1668" s="1">
        <v>2021</v>
      </c>
      <c r="D1668" t="s">
        <v>168</v>
      </c>
      <c r="E1668">
        <v>82</v>
      </c>
      <c r="F1668" t="s">
        <v>48</v>
      </c>
      <c r="G1668" s="10">
        <v>120</v>
      </c>
    </row>
    <row r="1669" spans="1:7">
      <c r="A1669" s="1" t="s">
        <v>204</v>
      </c>
      <c r="B1669" s="1" t="s">
        <v>283</v>
      </c>
      <c r="C1669" s="1">
        <v>2021</v>
      </c>
      <c r="D1669" t="s">
        <v>169</v>
      </c>
      <c r="E1669">
        <v>83</v>
      </c>
      <c r="F1669" t="s">
        <v>48</v>
      </c>
      <c r="G1669" s="10">
        <v>192</v>
      </c>
    </row>
    <row r="1670" spans="1:7">
      <c r="A1670" s="1" t="s">
        <v>204</v>
      </c>
      <c r="B1670" s="1" t="s">
        <v>283</v>
      </c>
      <c r="C1670" s="1">
        <v>2021</v>
      </c>
      <c r="D1670" t="s">
        <v>170</v>
      </c>
      <c r="E1670">
        <v>84</v>
      </c>
      <c r="F1670" t="s">
        <v>48</v>
      </c>
      <c r="G1670" s="10">
        <v>72</v>
      </c>
    </row>
    <row r="1671" spans="1:7">
      <c r="A1671" s="1" t="s">
        <v>204</v>
      </c>
      <c r="B1671" s="1" t="s">
        <v>283</v>
      </c>
      <c r="C1671" s="1">
        <v>2021</v>
      </c>
      <c r="D1671" t="s">
        <v>171</v>
      </c>
      <c r="E1671">
        <v>85</v>
      </c>
      <c r="F1671" t="s">
        <v>48</v>
      </c>
      <c r="G1671" s="10">
        <v>601</v>
      </c>
    </row>
    <row r="1672" spans="1:7">
      <c r="A1672" s="1" t="s">
        <v>204</v>
      </c>
      <c r="B1672" s="1" t="s">
        <v>283</v>
      </c>
      <c r="C1672" s="1">
        <v>2021</v>
      </c>
      <c r="D1672" t="s">
        <v>172</v>
      </c>
      <c r="E1672">
        <v>86</v>
      </c>
      <c r="F1672" t="s">
        <v>48</v>
      </c>
      <c r="G1672" s="10">
        <v>1009</v>
      </c>
    </row>
    <row r="1673" spans="1:7">
      <c r="A1673" s="1" t="s">
        <v>204</v>
      </c>
      <c r="B1673" s="1" t="s">
        <v>283</v>
      </c>
      <c r="C1673" s="1">
        <v>2021</v>
      </c>
      <c r="D1673" t="s">
        <v>173</v>
      </c>
      <c r="E1673">
        <v>87</v>
      </c>
      <c r="F1673" t="s">
        <v>48</v>
      </c>
      <c r="G1673" s="10">
        <v>241</v>
      </c>
    </row>
    <row r="1674" spans="1:7">
      <c r="A1674" s="1" t="s">
        <v>204</v>
      </c>
      <c r="B1674" s="1" t="s">
        <v>283</v>
      </c>
      <c r="C1674" s="1">
        <v>2021</v>
      </c>
      <c r="D1674" t="s">
        <v>174</v>
      </c>
      <c r="E1674">
        <v>88</v>
      </c>
      <c r="F1674" t="s">
        <v>48</v>
      </c>
      <c r="G1674" s="10">
        <v>384</v>
      </c>
    </row>
    <row r="1675" spans="1:7">
      <c r="A1675" s="1" t="s">
        <v>204</v>
      </c>
      <c r="B1675" s="1" t="s">
        <v>283</v>
      </c>
      <c r="C1675" s="1">
        <v>2021</v>
      </c>
      <c r="D1675" t="s">
        <v>175</v>
      </c>
      <c r="E1675">
        <v>89</v>
      </c>
      <c r="F1675" t="s">
        <v>48</v>
      </c>
      <c r="G1675" s="10">
        <v>456</v>
      </c>
    </row>
    <row r="1676" spans="1:7">
      <c r="A1676" s="1" t="s">
        <v>204</v>
      </c>
      <c r="B1676" s="1" t="s">
        <v>283</v>
      </c>
      <c r="C1676" s="1">
        <v>2021</v>
      </c>
      <c r="D1676" t="s">
        <v>176</v>
      </c>
      <c r="E1676">
        <v>90</v>
      </c>
      <c r="F1676" t="s">
        <v>48</v>
      </c>
      <c r="G1676" s="10">
        <v>242</v>
      </c>
    </row>
    <row r="1677" spans="1:7">
      <c r="A1677" s="1" t="s">
        <v>211</v>
      </c>
      <c r="B1677" s="1" t="s">
        <v>296</v>
      </c>
      <c r="C1677" s="1">
        <v>2021</v>
      </c>
      <c r="D1677" t="s">
        <v>146</v>
      </c>
      <c r="E1677">
        <v>60</v>
      </c>
      <c r="F1677" t="s">
        <v>50</v>
      </c>
      <c r="G1677" s="10">
        <v>3</v>
      </c>
    </row>
    <row r="1678" spans="1:7">
      <c r="A1678" s="1" t="s">
        <v>211</v>
      </c>
      <c r="B1678" s="1" t="s">
        <v>296</v>
      </c>
      <c r="C1678" s="1">
        <v>2021</v>
      </c>
      <c r="D1678" t="s">
        <v>147</v>
      </c>
      <c r="E1678">
        <v>61</v>
      </c>
      <c r="F1678" t="s">
        <v>50</v>
      </c>
      <c r="G1678" s="10">
        <f>SUM(G1679:G1685)</f>
        <v>2317</v>
      </c>
    </row>
    <row r="1679" spans="1:7">
      <c r="A1679" s="1" t="s">
        <v>211</v>
      </c>
      <c r="B1679" s="1" t="s">
        <v>296</v>
      </c>
      <c r="C1679" s="1">
        <v>2021</v>
      </c>
      <c r="D1679" t="s">
        <v>148</v>
      </c>
      <c r="E1679">
        <v>62</v>
      </c>
      <c r="F1679" t="s">
        <v>50</v>
      </c>
      <c r="G1679" s="10">
        <v>997</v>
      </c>
    </row>
    <row r="1680" spans="1:7">
      <c r="A1680" s="1" t="s">
        <v>211</v>
      </c>
      <c r="B1680" s="1" t="s">
        <v>296</v>
      </c>
      <c r="C1680" s="1">
        <v>2021</v>
      </c>
      <c r="D1680" t="s">
        <v>149</v>
      </c>
      <c r="E1680">
        <v>63</v>
      </c>
      <c r="F1680" t="s">
        <v>50</v>
      </c>
      <c r="G1680" s="10">
        <v>166</v>
      </c>
    </row>
    <row r="1681" spans="1:7">
      <c r="A1681" s="1" t="s">
        <v>211</v>
      </c>
      <c r="B1681" s="1" t="s">
        <v>296</v>
      </c>
      <c r="C1681" s="1">
        <v>2021</v>
      </c>
      <c r="D1681" t="s">
        <v>150</v>
      </c>
      <c r="E1681">
        <v>64</v>
      </c>
      <c r="F1681" t="s">
        <v>50</v>
      </c>
      <c r="G1681" s="10">
        <v>195</v>
      </c>
    </row>
    <row r="1682" spans="1:7">
      <c r="A1682" s="1" t="s">
        <v>211</v>
      </c>
      <c r="B1682" s="1" t="s">
        <v>296</v>
      </c>
      <c r="C1682" s="1">
        <v>2021</v>
      </c>
      <c r="D1682" t="s">
        <v>151</v>
      </c>
      <c r="E1682">
        <v>65</v>
      </c>
      <c r="F1682" t="s">
        <v>50</v>
      </c>
      <c r="G1682" s="10">
        <v>659</v>
      </c>
    </row>
    <row r="1683" spans="1:7">
      <c r="A1683" s="1" t="s">
        <v>211</v>
      </c>
      <c r="B1683" s="1" t="s">
        <v>296</v>
      </c>
      <c r="C1683" s="1">
        <v>2021</v>
      </c>
      <c r="D1683" t="s">
        <v>152</v>
      </c>
      <c r="E1683">
        <v>66</v>
      </c>
      <c r="F1683" t="s">
        <v>48</v>
      </c>
      <c r="G1683" s="10">
        <v>95</v>
      </c>
    </row>
    <row r="1684" spans="1:7">
      <c r="A1684" s="1" t="s">
        <v>211</v>
      </c>
      <c r="B1684" s="1" t="s">
        <v>296</v>
      </c>
      <c r="C1684" s="1">
        <v>2021</v>
      </c>
      <c r="D1684" t="s">
        <v>153</v>
      </c>
      <c r="E1684">
        <v>67</v>
      </c>
      <c r="F1684" t="s">
        <v>48</v>
      </c>
      <c r="G1684" s="10">
        <v>130</v>
      </c>
    </row>
    <row r="1685" spans="1:7">
      <c r="A1685" s="1" t="s">
        <v>211</v>
      </c>
      <c r="B1685" s="1" t="s">
        <v>296</v>
      </c>
      <c r="C1685" s="1">
        <v>2021</v>
      </c>
      <c r="D1685" t="s">
        <v>154</v>
      </c>
      <c r="E1685">
        <v>68</v>
      </c>
      <c r="F1685" t="s">
        <v>48</v>
      </c>
      <c r="G1685" s="10">
        <v>75</v>
      </c>
    </row>
    <row r="1686" spans="1:7">
      <c r="A1686" s="1" t="s">
        <v>211</v>
      </c>
      <c r="B1686" s="1" t="s">
        <v>296</v>
      </c>
      <c r="C1686" s="1">
        <v>2021</v>
      </c>
      <c r="D1686" t="s">
        <v>155</v>
      </c>
      <c r="E1686">
        <v>69</v>
      </c>
      <c r="F1686" t="s">
        <v>48</v>
      </c>
      <c r="G1686" s="10">
        <f>SUM(G1687:G1690)</f>
        <v>249123</v>
      </c>
    </row>
    <row r="1687" spans="1:7">
      <c r="A1687" s="1" t="s">
        <v>211</v>
      </c>
      <c r="B1687" s="1" t="s">
        <v>296</v>
      </c>
      <c r="C1687" s="1">
        <v>2021</v>
      </c>
      <c r="D1687" t="s">
        <v>156</v>
      </c>
      <c r="E1687">
        <v>70</v>
      </c>
      <c r="F1687" t="s">
        <v>48</v>
      </c>
      <c r="G1687" s="10">
        <v>58558</v>
      </c>
    </row>
    <row r="1688" spans="1:7">
      <c r="A1688" s="1" t="s">
        <v>211</v>
      </c>
      <c r="B1688" s="1" t="s">
        <v>296</v>
      </c>
      <c r="C1688" s="1">
        <v>2021</v>
      </c>
      <c r="D1688" t="s">
        <v>157</v>
      </c>
      <c r="E1688">
        <v>71</v>
      </c>
      <c r="F1688" t="s">
        <v>48</v>
      </c>
      <c r="G1688" s="10">
        <v>170847</v>
      </c>
    </row>
    <row r="1689" spans="1:7">
      <c r="A1689" s="1" t="s">
        <v>211</v>
      </c>
      <c r="B1689" s="1" t="s">
        <v>296</v>
      </c>
      <c r="C1689" s="1">
        <v>2021</v>
      </c>
      <c r="D1689" t="s">
        <v>158</v>
      </c>
      <c r="E1689">
        <v>72</v>
      </c>
      <c r="F1689" t="s">
        <v>48</v>
      </c>
      <c r="G1689" s="10">
        <v>16842</v>
      </c>
    </row>
    <row r="1690" spans="1:7">
      <c r="A1690" s="1" t="s">
        <v>211</v>
      </c>
      <c r="B1690" s="1" t="s">
        <v>296</v>
      </c>
      <c r="C1690" s="1">
        <v>2021</v>
      </c>
      <c r="D1690" t="s">
        <v>159</v>
      </c>
      <c r="E1690">
        <v>73</v>
      </c>
      <c r="F1690" t="s">
        <v>48</v>
      </c>
      <c r="G1690" s="10">
        <v>2876</v>
      </c>
    </row>
    <row r="1691" spans="1:7">
      <c r="A1691" s="1" t="s">
        <v>211</v>
      </c>
      <c r="B1691" s="1" t="s">
        <v>296</v>
      </c>
      <c r="C1691" s="1">
        <v>2021</v>
      </c>
      <c r="D1691" t="s">
        <v>160</v>
      </c>
      <c r="E1691">
        <v>74</v>
      </c>
      <c r="F1691" t="s">
        <v>48</v>
      </c>
      <c r="G1691" s="10">
        <v>81219</v>
      </c>
    </row>
    <row r="1692" spans="1:7">
      <c r="A1692" s="1" t="s">
        <v>211</v>
      </c>
      <c r="B1692" s="1" t="s">
        <v>296</v>
      </c>
      <c r="C1692" s="1">
        <v>2021</v>
      </c>
      <c r="D1692" t="s">
        <v>161</v>
      </c>
      <c r="E1692">
        <v>75</v>
      </c>
      <c r="F1692" t="s">
        <v>48</v>
      </c>
      <c r="G1692" s="10">
        <v>54890</v>
      </c>
    </row>
    <row r="1693" spans="1:7">
      <c r="A1693" s="1" t="s">
        <v>211</v>
      </c>
      <c r="B1693" s="1" t="s">
        <v>296</v>
      </c>
      <c r="C1693" s="1">
        <v>2021</v>
      </c>
      <c r="D1693" t="s">
        <v>162</v>
      </c>
      <c r="E1693">
        <v>76</v>
      </c>
      <c r="F1693" t="s">
        <v>48</v>
      </c>
      <c r="G1693" s="10">
        <v>7741</v>
      </c>
    </row>
    <row r="1694" spans="1:7">
      <c r="A1694" s="1" t="s">
        <v>211</v>
      </c>
      <c r="B1694" s="1" t="s">
        <v>296</v>
      </c>
      <c r="C1694" s="1">
        <v>2021</v>
      </c>
      <c r="D1694" t="s">
        <v>163</v>
      </c>
      <c r="E1694">
        <v>77</v>
      </c>
      <c r="F1694" t="s">
        <v>48</v>
      </c>
      <c r="G1694" s="10">
        <v>14870</v>
      </c>
    </row>
    <row r="1695" spans="1:7">
      <c r="A1695" s="1" t="s">
        <v>211</v>
      </c>
      <c r="B1695" s="1" t="s">
        <v>296</v>
      </c>
      <c r="C1695" s="1">
        <v>2021</v>
      </c>
      <c r="D1695" t="s">
        <v>164</v>
      </c>
      <c r="E1695">
        <v>78</v>
      </c>
      <c r="F1695" t="s">
        <v>48</v>
      </c>
      <c r="G1695" s="10">
        <v>37761</v>
      </c>
    </row>
    <row r="1696" spans="1:7">
      <c r="A1696" s="1" t="s">
        <v>211</v>
      </c>
      <c r="B1696" s="1" t="s">
        <v>296</v>
      </c>
      <c r="C1696" s="1">
        <v>2021</v>
      </c>
      <c r="D1696" t="s">
        <v>165</v>
      </c>
      <c r="E1696">
        <v>79</v>
      </c>
      <c r="F1696" t="s">
        <v>48</v>
      </c>
      <c r="G1696" s="10">
        <v>12364</v>
      </c>
    </row>
    <row r="1697" spans="1:7">
      <c r="A1697" s="1" t="s">
        <v>211</v>
      </c>
      <c r="B1697" s="1" t="s">
        <v>296</v>
      </c>
      <c r="C1697" s="1">
        <v>2021</v>
      </c>
      <c r="D1697" t="s">
        <v>166</v>
      </c>
      <c r="E1697">
        <v>80</v>
      </c>
      <c r="F1697" t="s">
        <v>48</v>
      </c>
      <c r="G1697" s="10">
        <v>30399</v>
      </c>
    </row>
    <row r="1698" spans="1:7">
      <c r="A1698" s="1" t="s">
        <v>211</v>
      </c>
      <c r="B1698" s="1" t="s">
        <v>296</v>
      </c>
      <c r="C1698" s="1">
        <v>2021</v>
      </c>
      <c r="D1698" t="s">
        <v>167</v>
      </c>
      <c r="E1698">
        <v>81</v>
      </c>
      <c r="F1698" t="s">
        <v>48</v>
      </c>
      <c r="G1698" s="10">
        <v>4149</v>
      </c>
    </row>
    <row r="1699" spans="1:7">
      <c r="A1699" s="1" t="s">
        <v>211</v>
      </c>
      <c r="B1699" s="1" t="s">
        <v>296</v>
      </c>
      <c r="C1699" s="1">
        <v>2021</v>
      </c>
      <c r="D1699" t="s">
        <v>168</v>
      </c>
      <c r="E1699">
        <v>82</v>
      </c>
      <c r="F1699" t="s">
        <v>48</v>
      </c>
      <c r="G1699" s="10">
        <v>8512</v>
      </c>
    </row>
    <row r="1700" spans="1:7">
      <c r="A1700" s="1" t="s">
        <v>211</v>
      </c>
      <c r="B1700" s="1" t="s">
        <v>296</v>
      </c>
      <c r="C1700" s="1">
        <v>2021</v>
      </c>
      <c r="D1700" t="s">
        <v>169</v>
      </c>
      <c r="E1700">
        <v>83</v>
      </c>
      <c r="F1700" t="s">
        <v>48</v>
      </c>
      <c r="G1700" s="10">
        <v>1317</v>
      </c>
    </row>
    <row r="1701" spans="1:7">
      <c r="A1701" s="1" t="s">
        <v>211</v>
      </c>
      <c r="B1701" s="1" t="s">
        <v>296</v>
      </c>
      <c r="C1701" s="1">
        <v>2021</v>
      </c>
      <c r="D1701" t="s">
        <v>170</v>
      </c>
      <c r="E1701">
        <v>84</v>
      </c>
      <c r="F1701" t="s">
        <v>48</v>
      </c>
      <c r="G1701" s="10">
        <v>1028</v>
      </c>
    </row>
    <row r="1702" spans="1:7">
      <c r="A1702" s="1" t="s">
        <v>211</v>
      </c>
      <c r="B1702" s="1" t="s">
        <v>296</v>
      </c>
      <c r="C1702" s="1">
        <v>2021</v>
      </c>
      <c r="D1702" t="s">
        <v>171</v>
      </c>
      <c r="E1702">
        <v>85</v>
      </c>
      <c r="F1702" t="s">
        <v>48</v>
      </c>
      <c r="G1702" s="10">
        <v>399</v>
      </c>
    </row>
    <row r="1703" spans="1:7">
      <c r="A1703" s="1" t="s">
        <v>211</v>
      </c>
      <c r="B1703" s="1" t="s">
        <v>296</v>
      </c>
      <c r="C1703" s="1">
        <v>2021</v>
      </c>
      <c r="D1703" t="s">
        <v>172</v>
      </c>
      <c r="E1703">
        <v>86</v>
      </c>
      <c r="F1703" t="s">
        <v>48</v>
      </c>
      <c r="G1703" s="10">
        <v>17406</v>
      </c>
    </row>
    <row r="1704" spans="1:7">
      <c r="A1704" s="1" t="s">
        <v>211</v>
      </c>
      <c r="B1704" s="1" t="s">
        <v>296</v>
      </c>
      <c r="C1704" s="1">
        <v>2021</v>
      </c>
      <c r="D1704" t="s">
        <v>173</v>
      </c>
      <c r="E1704">
        <v>87</v>
      </c>
      <c r="F1704" t="s">
        <v>48</v>
      </c>
      <c r="G1704" s="10">
        <v>2478</v>
      </c>
    </row>
    <row r="1705" spans="1:7">
      <c r="A1705" s="1" t="s">
        <v>211</v>
      </c>
      <c r="B1705" s="1" t="s">
        <v>296</v>
      </c>
      <c r="C1705" s="1">
        <v>2021</v>
      </c>
      <c r="D1705" t="s">
        <v>174</v>
      </c>
      <c r="E1705">
        <v>88</v>
      </c>
      <c r="F1705" t="s">
        <v>48</v>
      </c>
      <c r="G1705" s="10">
        <v>2876</v>
      </c>
    </row>
    <row r="1706" spans="1:7">
      <c r="A1706" s="1" t="s">
        <v>211</v>
      </c>
      <c r="B1706" s="1" t="s">
        <v>296</v>
      </c>
      <c r="C1706" s="1">
        <v>2021</v>
      </c>
      <c r="D1706" t="s">
        <v>175</v>
      </c>
      <c r="E1706">
        <v>89</v>
      </c>
      <c r="F1706" t="s">
        <v>48</v>
      </c>
      <c r="G1706" s="10">
        <v>1500</v>
      </c>
    </row>
    <row r="1707" spans="1:7">
      <c r="A1707" s="1" t="s">
        <v>211</v>
      </c>
      <c r="B1707" s="1" t="s">
        <v>296</v>
      </c>
      <c r="C1707" s="1">
        <v>2021</v>
      </c>
      <c r="D1707" t="s">
        <v>176</v>
      </c>
      <c r="E1707">
        <v>90</v>
      </c>
      <c r="F1707" t="s">
        <v>48</v>
      </c>
      <c r="G1707" s="10">
        <v>5209</v>
      </c>
    </row>
    <row r="1708" spans="1:7">
      <c r="A1708" s="1" t="s">
        <v>192</v>
      </c>
      <c r="B1708" s="1" t="s">
        <v>295</v>
      </c>
      <c r="C1708" s="1">
        <v>2021</v>
      </c>
      <c r="D1708" t="s">
        <v>146</v>
      </c>
      <c r="E1708">
        <v>60</v>
      </c>
      <c r="F1708" t="s">
        <v>50</v>
      </c>
      <c r="G1708" s="10">
        <v>30</v>
      </c>
    </row>
    <row r="1709" spans="1:7">
      <c r="A1709" s="1" t="s">
        <v>192</v>
      </c>
      <c r="B1709" s="1" t="s">
        <v>295</v>
      </c>
      <c r="C1709" s="1">
        <v>2021</v>
      </c>
      <c r="D1709" t="s">
        <v>147</v>
      </c>
      <c r="E1709">
        <v>61</v>
      </c>
      <c r="F1709" t="s">
        <v>50</v>
      </c>
      <c r="G1709" s="10">
        <f>SUM(G1710:G1716)</f>
        <v>742</v>
      </c>
    </row>
    <row r="1710" spans="1:7">
      <c r="A1710" s="1" t="s">
        <v>192</v>
      </c>
      <c r="B1710" s="1" t="s">
        <v>295</v>
      </c>
      <c r="C1710" s="1">
        <v>2021</v>
      </c>
      <c r="D1710" t="s">
        <v>148</v>
      </c>
      <c r="E1710">
        <v>62</v>
      </c>
      <c r="F1710" t="s">
        <v>50</v>
      </c>
      <c r="G1710" s="10">
        <v>361</v>
      </c>
    </row>
    <row r="1711" spans="1:7">
      <c r="A1711" s="1" t="s">
        <v>192</v>
      </c>
      <c r="B1711" s="1" t="s">
        <v>295</v>
      </c>
      <c r="C1711" s="1">
        <v>2021</v>
      </c>
      <c r="D1711" t="s">
        <v>149</v>
      </c>
      <c r="E1711">
        <v>63</v>
      </c>
      <c r="F1711" t="s">
        <v>50</v>
      </c>
      <c r="G1711" s="10">
        <v>53</v>
      </c>
    </row>
    <row r="1712" spans="1:7">
      <c r="A1712" s="1" t="s">
        <v>192</v>
      </c>
      <c r="B1712" s="1" t="s">
        <v>295</v>
      </c>
      <c r="C1712" s="1">
        <v>2021</v>
      </c>
      <c r="D1712" t="s">
        <v>150</v>
      </c>
      <c r="E1712">
        <v>64</v>
      </c>
      <c r="F1712" t="s">
        <v>50</v>
      </c>
      <c r="G1712" s="10">
        <v>51</v>
      </c>
    </row>
    <row r="1713" spans="1:7">
      <c r="A1713" s="1" t="s">
        <v>192</v>
      </c>
      <c r="B1713" s="1" t="s">
        <v>295</v>
      </c>
      <c r="C1713" s="1">
        <v>2021</v>
      </c>
      <c r="D1713" t="s">
        <v>151</v>
      </c>
      <c r="E1713">
        <v>65</v>
      </c>
      <c r="F1713" t="s">
        <v>50</v>
      </c>
      <c r="G1713" s="10">
        <v>137</v>
      </c>
    </row>
    <row r="1714" spans="1:7">
      <c r="A1714" s="1" t="s">
        <v>192</v>
      </c>
      <c r="B1714" s="1" t="s">
        <v>295</v>
      </c>
      <c r="C1714" s="1">
        <v>2021</v>
      </c>
      <c r="D1714" t="s">
        <v>152</v>
      </c>
      <c r="E1714">
        <v>66</v>
      </c>
      <c r="F1714" t="s">
        <v>48</v>
      </c>
      <c r="G1714" s="10">
        <v>122</v>
      </c>
    </row>
    <row r="1715" spans="1:7">
      <c r="A1715" s="1" t="s">
        <v>192</v>
      </c>
      <c r="B1715" s="1" t="s">
        <v>295</v>
      </c>
      <c r="C1715" s="1">
        <v>2021</v>
      </c>
      <c r="D1715" t="s">
        <v>153</v>
      </c>
      <c r="E1715">
        <v>67</v>
      </c>
      <c r="F1715" t="s">
        <v>48</v>
      </c>
      <c r="G1715" s="10">
        <v>5</v>
      </c>
    </row>
    <row r="1716" spans="1:7">
      <c r="A1716" s="1" t="s">
        <v>192</v>
      </c>
      <c r="B1716" s="1" t="s">
        <v>295</v>
      </c>
      <c r="C1716" s="1">
        <v>2021</v>
      </c>
      <c r="D1716" t="s">
        <v>154</v>
      </c>
      <c r="E1716">
        <v>68</v>
      </c>
      <c r="F1716" t="s">
        <v>48</v>
      </c>
      <c r="G1716" s="10">
        <v>13</v>
      </c>
    </row>
    <row r="1717" spans="1:7">
      <c r="A1717" s="1" t="s">
        <v>192</v>
      </c>
      <c r="B1717" s="1" t="s">
        <v>295</v>
      </c>
      <c r="C1717" s="1">
        <v>2021</v>
      </c>
      <c r="D1717" t="s">
        <v>155</v>
      </c>
      <c r="E1717">
        <v>69</v>
      </c>
      <c r="F1717" t="s">
        <v>48</v>
      </c>
      <c r="G1717" s="10">
        <f>SUM(G1718:G1721)</f>
        <v>92457</v>
      </c>
    </row>
    <row r="1718" spans="1:7">
      <c r="A1718" s="1" t="s">
        <v>192</v>
      </c>
      <c r="B1718" s="1" t="s">
        <v>295</v>
      </c>
      <c r="C1718" s="1">
        <v>2021</v>
      </c>
      <c r="D1718" t="s">
        <v>156</v>
      </c>
      <c r="E1718">
        <v>70</v>
      </c>
      <c r="F1718" t="s">
        <v>48</v>
      </c>
      <c r="G1718" s="10">
        <v>15142</v>
      </c>
    </row>
    <row r="1719" spans="1:7">
      <c r="A1719" s="1" t="s">
        <v>192</v>
      </c>
      <c r="B1719" s="1" t="s">
        <v>295</v>
      </c>
      <c r="C1719" s="1">
        <v>2021</v>
      </c>
      <c r="D1719" t="s">
        <v>157</v>
      </c>
      <c r="E1719">
        <v>71</v>
      </c>
      <c r="F1719" t="s">
        <v>48</v>
      </c>
      <c r="G1719" s="10">
        <v>51937</v>
      </c>
    </row>
    <row r="1720" spans="1:7">
      <c r="A1720" s="1" t="s">
        <v>192</v>
      </c>
      <c r="B1720" s="1" t="s">
        <v>295</v>
      </c>
      <c r="C1720" s="1">
        <v>2021</v>
      </c>
      <c r="D1720" t="s">
        <v>158</v>
      </c>
      <c r="E1720">
        <v>72</v>
      </c>
      <c r="F1720" t="s">
        <v>48</v>
      </c>
      <c r="G1720" s="10">
        <v>21091</v>
      </c>
    </row>
    <row r="1721" spans="1:7">
      <c r="A1721" s="1" t="s">
        <v>192</v>
      </c>
      <c r="B1721" s="1" t="s">
        <v>295</v>
      </c>
      <c r="C1721" s="1">
        <v>2021</v>
      </c>
      <c r="D1721" t="s">
        <v>159</v>
      </c>
      <c r="E1721">
        <v>73</v>
      </c>
      <c r="F1721" t="s">
        <v>48</v>
      </c>
      <c r="G1721" s="10">
        <v>4287</v>
      </c>
    </row>
    <row r="1722" spans="1:7">
      <c r="A1722" s="1" t="s">
        <v>192</v>
      </c>
      <c r="B1722" s="1" t="s">
        <v>295</v>
      </c>
      <c r="C1722" s="1">
        <v>2021</v>
      </c>
      <c r="D1722" t="s">
        <v>160</v>
      </c>
      <c r="E1722">
        <v>74</v>
      </c>
      <c r="F1722" t="s">
        <v>48</v>
      </c>
      <c r="G1722" s="10">
        <v>7852</v>
      </c>
    </row>
    <row r="1723" spans="1:7">
      <c r="A1723" s="1" t="s">
        <v>192</v>
      </c>
      <c r="B1723" s="1" t="s">
        <v>295</v>
      </c>
      <c r="C1723" s="1">
        <v>2021</v>
      </c>
      <c r="D1723" t="s">
        <v>161</v>
      </c>
      <c r="E1723">
        <v>75</v>
      </c>
      <c r="F1723" t="s">
        <v>48</v>
      </c>
      <c r="G1723" s="10">
        <v>38159</v>
      </c>
    </row>
    <row r="1724" spans="1:7">
      <c r="A1724" s="1" t="s">
        <v>192</v>
      </c>
      <c r="B1724" s="1" t="s">
        <v>295</v>
      </c>
      <c r="C1724" s="1">
        <v>2021</v>
      </c>
      <c r="D1724" t="s">
        <v>162</v>
      </c>
      <c r="E1724">
        <v>76</v>
      </c>
      <c r="F1724" t="s">
        <v>48</v>
      </c>
      <c r="G1724" s="10">
        <v>24580</v>
      </c>
    </row>
    <row r="1725" spans="1:7">
      <c r="A1725" s="1" t="s">
        <v>192</v>
      </c>
      <c r="B1725" s="1" t="s">
        <v>295</v>
      </c>
      <c r="C1725" s="1">
        <v>2021</v>
      </c>
      <c r="D1725" t="s">
        <v>163</v>
      </c>
      <c r="E1725">
        <v>77</v>
      </c>
      <c r="F1725" t="s">
        <v>48</v>
      </c>
      <c r="G1725" s="10">
        <v>18985</v>
      </c>
    </row>
    <row r="1726" spans="1:7">
      <c r="A1726" s="1" t="s">
        <v>192</v>
      </c>
      <c r="B1726" s="1" t="s">
        <v>295</v>
      </c>
      <c r="C1726" s="1">
        <v>2021</v>
      </c>
      <c r="D1726" t="s">
        <v>164</v>
      </c>
      <c r="E1726">
        <v>78</v>
      </c>
      <c r="F1726" t="s">
        <v>48</v>
      </c>
      <c r="G1726" s="10">
        <v>9765</v>
      </c>
    </row>
    <row r="1727" spans="1:7">
      <c r="A1727" s="1" t="s">
        <v>192</v>
      </c>
      <c r="B1727" s="1" t="s">
        <v>295</v>
      </c>
      <c r="C1727" s="1">
        <v>2021</v>
      </c>
      <c r="D1727" t="s">
        <v>165</v>
      </c>
      <c r="E1727">
        <v>79</v>
      </c>
      <c r="F1727" t="s">
        <v>48</v>
      </c>
      <c r="G1727" s="10">
        <v>7261</v>
      </c>
    </row>
    <row r="1728" spans="1:7">
      <c r="A1728" s="1" t="s">
        <v>192</v>
      </c>
      <c r="B1728" s="1" t="s">
        <v>295</v>
      </c>
      <c r="C1728" s="1">
        <v>2021</v>
      </c>
      <c r="D1728" t="s">
        <v>166</v>
      </c>
      <c r="E1728">
        <v>80</v>
      </c>
      <c r="F1728" t="s">
        <v>48</v>
      </c>
      <c r="G1728" s="10">
        <v>9970</v>
      </c>
    </row>
    <row r="1729" spans="1:7">
      <c r="A1729" s="1" t="s">
        <v>192</v>
      </c>
      <c r="B1729" s="1" t="s">
        <v>295</v>
      </c>
      <c r="C1729" s="1">
        <v>2021</v>
      </c>
      <c r="D1729" t="s">
        <v>167</v>
      </c>
      <c r="E1729">
        <v>81</v>
      </c>
      <c r="F1729" t="s">
        <v>48</v>
      </c>
      <c r="G1729" s="10">
        <v>2599</v>
      </c>
    </row>
    <row r="1730" spans="1:7">
      <c r="A1730" s="1" t="s">
        <v>192</v>
      </c>
      <c r="B1730" s="1" t="s">
        <v>295</v>
      </c>
      <c r="C1730" s="1">
        <v>2021</v>
      </c>
      <c r="D1730" t="s">
        <v>168</v>
      </c>
      <c r="E1730">
        <v>82</v>
      </c>
      <c r="F1730" t="s">
        <v>48</v>
      </c>
      <c r="G1730" s="10">
        <v>834</v>
      </c>
    </row>
    <row r="1731" spans="1:7">
      <c r="A1731" s="1" t="s">
        <v>192</v>
      </c>
      <c r="B1731" s="1" t="s">
        <v>295</v>
      </c>
      <c r="C1731" s="1">
        <v>2021</v>
      </c>
      <c r="D1731" t="s">
        <v>169</v>
      </c>
      <c r="E1731">
        <v>83</v>
      </c>
      <c r="F1731" t="s">
        <v>48</v>
      </c>
      <c r="G1731" s="10">
        <v>808</v>
      </c>
    </row>
    <row r="1732" spans="1:7">
      <c r="A1732" s="1" t="s">
        <v>192</v>
      </c>
      <c r="B1732" s="1" t="s">
        <v>295</v>
      </c>
      <c r="C1732" s="1">
        <v>2021</v>
      </c>
      <c r="D1732" t="s">
        <v>170</v>
      </c>
      <c r="E1732">
        <v>84</v>
      </c>
      <c r="F1732" t="s">
        <v>48</v>
      </c>
      <c r="G1732" s="10">
        <v>240</v>
      </c>
    </row>
    <row r="1733" spans="1:7">
      <c r="A1733" s="1" t="s">
        <v>192</v>
      </c>
      <c r="B1733" s="1" t="s">
        <v>295</v>
      </c>
      <c r="C1733" s="1">
        <v>2021</v>
      </c>
      <c r="D1733" t="s">
        <v>171</v>
      </c>
      <c r="E1733">
        <v>85</v>
      </c>
      <c r="F1733" t="s">
        <v>48</v>
      </c>
      <c r="G1733" s="10">
        <v>522</v>
      </c>
    </row>
    <row r="1734" spans="1:7">
      <c r="A1734" s="1" t="s">
        <v>192</v>
      </c>
      <c r="B1734" s="1" t="s">
        <v>295</v>
      </c>
      <c r="C1734" s="1">
        <v>2021</v>
      </c>
      <c r="D1734" t="s">
        <v>172</v>
      </c>
      <c r="E1734">
        <v>86</v>
      </c>
      <c r="F1734" t="s">
        <v>48</v>
      </c>
      <c r="G1734" s="10">
        <v>7976</v>
      </c>
    </row>
    <row r="1735" spans="1:7">
      <c r="A1735" s="1" t="s">
        <v>192</v>
      </c>
      <c r="B1735" s="1" t="s">
        <v>295</v>
      </c>
      <c r="C1735" s="1">
        <v>2021</v>
      </c>
      <c r="D1735" t="s">
        <v>173</v>
      </c>
      <c r="E1735">
        <v>87</v>
      </c>
      <c r="F1735" t="s">
        <v>48</v>
      </c>
      <c r="G1735" s="10">
        <v>1142</v>
      </c>
    </row>
    <row r="1736" spans="1:7">
      <c r="A1736" s="1" t="s">
        <v>192</v>
      </c>
      <c r="B1736" s="1" t="s">
        <v>295</v>
      </c>
      <c r="C1736" s="1">
        <v>2021</v>
      </c>
      <c r="D1736" t="s">
        <v>174</v>
      </c>
      <c r="E1736">
        <v>88</v>
      </c>
      <c r="F1736" t="s">
        <v>48</v>
      </c>
      <c r="G1736" s="10">
        <v>4287</v>
      </c>
    </row>
    <row r="1737" spans="1:7">
      <c r="A1737" s="1" t="s">
        <v>192</v>
      </c>
      <c r="B1737" s="1" t="s">
        <v>295</v>
      </c>
      <c r="C1737" s="1">
        <v>2021</v>
      </c>
      <c r="D1737" t="s">
        <v>175</v>
      </c>
      <c r="E1737">
        <v>89</v>
      </c>
      <c r="F1737" t="s">
        <v>48</v>
      </c>
      <c r="G1737" s="10">
        <v>664</v>
      </c>
    </row>
    <row r="1738" spans="1:7">
      <c r="A1738" s="1" t="s">
        <v>192</v>
      </c>
      <c r="B1738" s="1" t="s">
        <v>295</v>
      </c>
      <c r="C1738" s="1">
        <v>2021</v>
      </c>
      <c r="D1738" t="s">
        <v>176</v>
      </c>
      <c r="E1738">
        <v>90</v>
      </c>
      <c r="F1738" t="s">
        <v>48</v>
      </c>
      <c r="G1738" s="10">
        <v>808</v>
      </c>
    </row>
    <row r="1739" spans="1:7">
      <c r="A1739" s="1" t="s">
        <v>217</v>
      </c>
      <c r="B1739" s="1" t="s">
        <v>277</v>
      </c>
      <c r="C1739" s="1">
        <v>2021</v>
      </c>
      <c r="D1739" t="s">
        <v>146</v>
      </c>
      <c r="E1739">
        <v>60</v>
      </c>
      <c r="F1739" t="s">
        <v>50</v>
      </c>
      <c r="G1739" s="10">
        <v>1</v>
      </c>
    </row>
    <row r="1740" spans="1:7">
      <c r="A1740" s="1" t="s">
        <v>217</v>
      </c>
      <c r="B1740" s="1" t="s">
        <v>277</v>
      </c>
      <c r="C1740" s="1">
        <v>2021</v>
      </c>
      <c r="D1740" t="s">
        <v>147</v>
      </c>
      <c r="E1740">
        <v>61</v>
      </c>
      <c r="F1740" t="s">
        <v>50</v>
      </c>
      <c r="G1740" s="10">
        <f>SUM(G1741:G1747)</f>
        <v>749</v>
      </c>
    </row>
    <row r="1741" spans="1:7">
      <c r="A1741" s="1" t="s">
        <v>217</v>
      </c>
      <c r="B1741" s="1" t="s">
        <v>277</v>
      </c>
      <c r="C1741" s="1">
        <v>2021</v>
      </c>
      <c r="D1741" t="s">
        <v>148</v>
      </c>
      <c r="E1741">
        <v>62</v>
      </c>
      <c r="F1741" t="s">
        <v>50</v>
      </c>
      <c r="G1741" s="10">
        <v>466</v>
      </c>
    </row>
    <row r="1742" spans="1:7">
      <c r="A1742" s="1" t="s">
        <v>217</v>
      </c>
      <c r="B1742" s="1" t="s">
        <v>277</v>
      </c>
      <c r="C1742" s="1">
        <v>2021</v>
      </c>
      <c r="D1742" t="s">
        <v>149</v>
      </c>
      <c r="E1742">
        <v>63</v>
      </c>
      <c r="F1742" t="s">
        <v>50</v>
      </c>
      <c r="G1742" s="10">
        <v>45</v>
      </c>
    </row>
    <row r="1743" spans="1:7">
      <c r="A1743" s="1" t="s">
        <v>217</v>
      </c>
      <c r="B1743" s="1" t="s">
        <v>277</v>
      </c>
      <c r="C1743" s="1">
        <v>2021</v>
      </c>
      <c r="D1743" t="s">
        <v>150</v>
      </c>
      <c r="E1743">
        <v>64</v>
      </c>
      <c r="F1743" t="s">
        <v>50</v>
      </c>
      <c r="G1743" s="10">
        <v>53</v>
      </c>
    </row>
    <row r="1744" spans="1:7">
      <c r="A1744" s="1" t="s">
        <v>217</v>
      </c>
      <c r="B1744" s="1" t="s">
        <v>277</v>
      </c>
      <c r="C1744" s="1">
        <v>2021</v>
      </c>
      <c r="D1744" t="s">
        <v>151</v>
      </c>
      <c r="E1744">
        <v>65</v>
      </c>
      <c r="F1744" t="s">
        <v>50</v>
      </c>
      <c r="G1744" s="10">
        <v>83</v>
      </c>
    </row>
    <row r="1745" spans="1:7">
      <c r="A1745" s="1" t="s">
        <v>217</v>
      </c>
      <c r="B1745" s="1" t="s">
        <v>277</v>
      </c>
      <c r="C1745" s="1">
        <v>2021</v>
      </c>
      <c r="D1745" t="s">
        <v>152</v>
      </c>
      <c r="E1745">
        <v>66</v>
      </c>
      <c r="F1745" t="s">
        <v>48</v>
      </c>
      <c r="G1745" s="10">
        <v>34</v>
      </c>
    </row>
    <row r="1746" spans="1:7">
      <c r="A1746" s="1" t="s">
        <v>217</v>
      </c>
      <c r="B1746" s="1" t="s">
        <v>277</v>
      </c>
      <c r="C1746" s="1">
        <v>2021</v>
      </c>
      <c r="D1746" t="s">
        <v>153</v>
      </c>
      <c r="E1746">
        <v>67</v>
      </c>
      <c r="F1746" t="s">
        <v>48</v>
      </c>
      <c r="G1746" s="10">
        <v>21</v>
      </c>
    </row>
    <row r="1747" spans="1:7">
      <c r="A1747" s="1" t="s">
        <v>217</v>
      </c>
      <c r="B1747" s="1" t="s">
        <v>277</v>
      </c>
      <c r="C1747" s="1">
        <v>2021</v>
      </c>
      <c r="D1747" t="s">
        <v>154</v>
      </c>
      <c r="E1747">
        <v>68</v>
      </c>
      <c r="F1747" t="s">
        <v>48</v>
      </c>
      <c r="G1747" s="10">
        <v>47</v>
      </c>
    </row>
    <row r="1748" spans="1:7">
      <c r="A1748" s="1" t="s">
        <v>217</v>
      </c>
      <c r="B1748" s="1" t="s">
        <v>277</v>
      </c>
      <c r="C1748" s="1">
        <v>2021</v>
      </c>
      <c r="D1748" t="s">
        <v>155</v>
      </c>
      <c r="E1748">
        <v>69</v>
      </c>
      <c r="F1748" t="s">
        <v>48</v>
      </c>
      <c r="G1748" s="10">
        <f>SUM(G1749:G1752)</f>
        <v>152000</v>
      </c>
    </row>
    <row r="1749" spans="1:7">
      <c r="A1749" s="1" t="s">
        <v>217</v>
      </c>
      <c r="B1749" s="1" t="s">
        <v>277</v>
      </c>
      <c r="C1749" s="1">
        <v>2021</v>
      </c>
      <c r="D1749" t="s">
        <v>156</v>
      </c>
      <c r="E1749">
        <v>70</v>
      </c>
      <c r="F1749" t="s">
        <v>48</v>
      </c>
      <c r="G1749" s="10">
        <v>61531</v>
      </c>
    </row>
    <row r="1750" spans="1:7">
      <c r="A1750" s="1" t="s">
        <v>217</v>
      </c>
      <c r="B1750" s="1" t="s">
        <v>277</v>
      </c>
      <c r="C1750" s="1">
        <v>2021</v>
      </c>
      <c r="D1750" t="s">
        <v>157</v>
      </c>
      <c r="E1750">
        <v>71</v>
      </c>
      <c r="F1750" t="s">
        <v>48</v>
      </c>
      <c r="G1750" s="10">
        <v>70750</v>
      </c>
    </row>
    <row r="1751" spans="1:7">
      <c r="A1751" s="1" t="s">
        <v>217</v>
      </c>
      <c r="B1751" s="1" t="s">
        <v>277</v>
      </c>
      <c r="C1751" s="1">
        <v>2021</v>
      </c>
      <c r="D1751" t="s">
        <v>158</v>
      </c>
      <c r="E1751">
        <v>72</v>
      </c>
      <c r="F1751" t="s">
        <v>48</v>
      </c>
      <c r="G1751" s="10">
        <v>17580</v>
      </c>
    </row>
    <row r="1752" spans="1:7">
      <c r="A1752" s="1" t="s">
        <v>217</v>
      </c>
      <c r="B1752" s="1" t="s">
        <v>277</v>
      </c>
      <c r="C1752" s="1">
        <v>2021</v>
      </c>
      <c r="D1752" t="s">
        <v>159</v>
      </c>
      <c r="E1752">
        <v>73</v>
      </c>
      <c r="F1752" t="s">
        <v>48</v>
      </c>
      <c r="G1752" s="10">
        <v>2139</v>
      </c>
    </row>
    <row r="1753" spans="1:7">
      <c r="A1753" s="1" t="s">
        <v>217</v>
      </c>
      <c r="B1753" s="1" t="s">
        <v>277</v>
      </c>
      <c r="C1753" s="1">
        <v>2021</v>
      </c>
      <c r="D1753" t="s">
        <v>160</v>
      </c>
      <c r="E1753">
        <v>74</v>
      </c>
      <c r="F1753" t="s">
        <v>48</v>
      </c>
      <c r="G1753" s="10">
        <v>41915</v>
      </c>
    </row>
    <row r="1754" spans="1:7">
      <c r="A1754" s="1" t="s">
        <v>217</v>
      </c>
      <c r="B1754" s="1" t="s">
        <v>277</v>
      </c>
      <c r="C1754" s="1">
        <v>2021</v>
      </c>
      <c r="D1754" t="s">
        <v>161</v>
      </c>
      <c r="E1754">
        <v>75</v>
      </c>
      <c r="F1754" t="s">
        <v>48</v>
      </c>
      <c r="G1754" s="10">
        <v>12292</v>
      </c>
    </row>
    <row r="1755" spans="1:7">
      <c r="A1755" s="1" t="s">
        <v>217</v>
      </c>
      <c r="B1755" s="1" t="s">
        <v>277</v>
      </c>
      <c r="C1755" s="1">
        <v>2021</v>
      </c>
      <c r="D1755" t="s">
        <v>162</v>
      </c>
      <c r="E1755">
        <v>76</v>
      </c>
      <c r="F1755" t="s">
        <v>48</v>
      </c>
      <c r="G1755" s="10">
        <v>2130</v>
      </c>
    </row>
    <row r="1756" spans="1:7">
      <c r="A1756" s="1" t="s">
        <v>217</v>
      </c>
      <c r="B1756" s="1" t="s">
        <v>277</v>
      </c>
      <c r="C1756" s="1">
        <v>2021</v>
      </c>
      <c r="D1756" t="s">
        <v>163</v>
      </c>
      <c r="E1756">
        <v>77</v>
      </c>
      <c r="F1756" t="s">
        <v>48</v>
      </c>
      <c r="G1756" s="10">
        <v>35038</v>
      </c>
    </row>
    <row r="1757" spans="1:7">
      <c r="A1757" s="1" t="s">
        <v>217</v>
      </c>
      <c r="B1757" s="1" t="s">
        <v>277</v>
      </c>
      <c r="C1757" s="1">
        <v>2021</v>
      </c>
      <c r="D1757" t="s">
        <v>164</v>
      </c>
      <c r="E1757">
        <v>78</v>
      </c>
      <c r="F1757" t="s">
        <v>48</v>
      </c>
      <c r="G1757" s="10">
        <v>2258</v>
      </c>
    </row>
    <row r="1758" spans="1:7">
      <c r="A1758" s="1" t="s">
        <v>217</v>
      </c>
      <c r="B1758" s="1" t="s">
        <v>277</v>
      </c>
      <c r="C1758" s="1">
        <v>2021</v>
      </c>
      <c r="D1758" t="s">
        <v>165</v>
      </c>
      <c r="E1758">
        <v>79</v>
      </c>
      <c r="F1758" t="s">
        <v>48</v>
      </c>
      <c r="G1758" s="10">
        <v>16010</v>
      </c>
    </row>
    <row r="1759" spans="1:7">
      <c r="A1759" s="1" t="s">
        <v>217</v>
      </c>
      <c r="B1759" s="1" t="s">
        <v>277</v>
      </c>
      <c r="C1759" s="1">
        <v>2021</v>
      </c>
      <c r="D1759" t="s">
        <v>166</v>
      </c>
      <c r="E1759">
        <v>80</v>
      </c>
      <c r="F1759" t="s">
        <v>48</v>
      </c>
      <c r="G1759" s="10">
        <v>8298</v>
      </c>
    </row>
    <row r="1760" spans="1:7">
      <c r="A1760" s="1" t="s">
        <v>217</v>
      </c>
      <c r="B1760" s="1" t="s">
        <v>277</v>
      </c>
      <c r="C1760" s="1">
        <v>2021</v>
      </c>
      <c r="D1760" t="s">
        <v>167</v>
      </c>
      <c r="E1760">
        <v>81</v>
      </c>
      <c r="F1760" t="s">
        <v>48</v>
      </c>
      <c r="G1760" s="10">
        <v>6180</v>
      </c>
    </row>
    <row r="1761" spans="1:7">
      <c r="A1761" s="1" t="s">
        <v>217</v>
      </c>
      <c r="B1761" s="1" t="s">
        <v>277</v>
      </c>
      <c r="C1761" s="1">
        <v>2021</v>
      </c>
      <c r="D1761" t="s">
        <v>168</v>
      </c>
      <c r="E1761">
        <v>82</v>
      </c>
      <c r="F1761" t="s">
        <v>48</v>
      </c>
      <c r="G1761" s="10">
        <v>4943</v>
      </c>
    </row>
    <row r="1762" spans="1:7">
      <c r="A1762" s="1" t="s">
        <v>217</v>
      </c>
      <c r="B1762" s="1" t="s">
        <v>277</v>
      </c>
      <c r="C1762" s="1">
        <v>2021</v>
      </c>
      <c r="D1762" t="s">
        <v>169</v>
      </c>
      <c r="E1762">
        <v>83</v>
      </c>
      <c r="F1762" t="s">
        <v>48</v>
      </c>
      <c r="G1762" s="10">
        <v>3679</v>
      </c>
    </row>
    <row r="1763" spans="1:7">
      <c r="A1763" s="1" t="s">
        <v>217</v>
      </c>
      <c r="B1763" s="1" t="s">
        <v>277</v>
      </c>
      <c r="C1763" s="1">
        <v>2021</v>
      </c>
      <c r="D1763" t="s">
        <v>170</v>
      </c>
      <c r="E1763">
        <v>84</v>
      </c>
      <c r="F1763" t="s">
        <v>48</v>
      </c>
      <c r="G1763" s="10">
        <v>148</v>
      </c>
    </row>
    <row r="1764" spans="1:7">
      <c r="A1764" s="1" t="s">
        <v>217</v>
      </c>
      <c r="B1764" s="1" t="s">
        <v>277</v>
      </c>
      <c r="C1764" s="1">
        <v>2021</v>
      </c>
      <c r="D1764" t="s">
        <v>171</v>
      </c>
      <c r="E1764">
        <v>85</v>
      </c>
      <c r="F1764" t="s">
        <v>48</v>
      </c>
      <c r="G1764" s="10">
        <v>120</v>
      </c>
    </row>
    <row r="1765" spans="1:7">
      <c r="A1765" s="1" t="s">
        <v>217</v>
      </c>
      <c r="B1765" s="1" t="s">
        <v>277</v>
      </c>
      <c r="C1765" s="1">
        <v>2021</v>
      </c>
      <c r="D1765" t="s">
        <v>172</v>
      </c>
      <c r="E1765">
        <v>86</v>
      </c>
      <c r="F1765" t="s">
        <v>48</v>
      </c>
      <c r="G1765" s="10">
        <v>14170</v>
      </c>
    </row>
    <row r="1766" spans="1:7">
      <c r="A1766" s="1" t="s">
        <v>217</v>
      </c>
      <c r="B1766" s="1" t="s">
        <v>277</v>
      </c>
      <c r="C1766" s="1">
        <v>2021</v>
      </c>
      <c r="D1766" t="s">
        <v>173</v>
      </c>
      <c r="E1766">
        <v>87</v>
      </c>
      <c r="F1766" t="s">
        <v>48</v>
      </c>
      <c r="G1766" s="10">
        <v>804</v>
      </c>
    </row>
    <row r="1767" spans="1:7">
      <c r="A1767" s="1" t="s">
        <v>217</v>
      </c>
      <c r="B1767" s="1" t="s">
        <v>277</v>
      </c>
      <c r="C1767" s="1">
        <v>2021</v>
      </c>
      <c r="D1767" t="s">
        <v>174</v>
      </c>
      <c r="E1767">
        <v>88</v>
      </c>
      <c r="F1767" t="s">
        <v>48</v>
      </c>
      <c r="G1767" s="10">
        <v>2139</v>
      </c>
    </row>
    <row r="1768" spans="1:7">
      <c r="A1768" s="1" t="s">
        <v>217</v>
      </c>
      <c r="B1768" s="1" t="s">
        <v>277</v>
      </c>
      <c r="C1768" s="1">
        <v>2021</v>
      </c>
      <c r="D1768" t="s">
        <v>175</v>
      </c>
      <c r="E1768">
        <v>89</v>
      </c>
      <c r="F1768" t="s">
        <v>48</v>
      </c>
      <c r="G1768" s="10">
        <v>481</v>
      </c>
    </row>
    <row r="1769" spans="1:7">
      <c r="A1769" s="1" t="s">
        <v>217</v>
      </c>
      <c r="B1769" s="1" t="s">
        <v>277</v>
      </c>
      <c r="C1769" s="1">
        <v>2021</v>
      </c>
      <c r="D1769" t="s">
        <v>176</v>
      </c>
      <c r="E1769">
        <v>90</v>
      </c>
      <c r="F1769" t="s">
        <v>48</v>
      </c>
      <c r="G1769" s="10">
        <v>1395</v>
      </c>
    </row>
    <row r="1770" spans="1:7">
      <c r="A1770" s="1" t="s">
        <v>242</v>
      </c>
      <c r="B1770" s="1" t="s">
        <v>283</v>
      </c>
      <c r="C1770" s="1">
        <v>2021</v>
      </c>
      <c r="D1770" t="s">
        <v>146</v>
      </c>
      <c r="E1770">
        <v>60</v>
      </c>
      <c r="F1770" t="s">
        <v>50</v>
      </c>
      <c r="G1770" s="10">
        <v>5</v>
      </c>
    </row>
    <row r="1771" spans="1:7">
      <c r="A1771" s="1" t="s">
        <v>242</v>
      </c>
      <c r="B1771" s="1" t="s">
        <v>283</v>
      </c>
      <c r="C1771" s="1">
        <v>2021</v>
      </c>
      <c r="D1771" t="s">
        <v>147</v>
      </c>
      <c r="E1771">
        <v>61</v>
      </c>
      <c r="F1771" t="s">
        <v>50</v>
      </c>
      <c r="G1771" s="10">
        <f>SUM(G1772:G1778)</f>
        <v>383</v>
      </c>
    </row>
    <row r="1772" spans="1:7">
      <c r="A1772" s="1" t="s">
        <v>242</v>
      </c>
      <c r="B1772" s="1" t="s">
        <v>283</v>
      </c>
      <c r="C1772" s="1">
        <v>2021</v>
      </c>
      <c r="D1772" t="s">
        <v>148</v>
      </c>
      <c r="E1772">
        <v>62</v>
      </c>
      <c r="F1772" t="s">
        <v>50</v>
      </c>
      <c r="G1772" s="10">
        <v>304</v>
      </c>
    </row>
    <row r="1773" spans="1:7">
      <c r="A1773" s="1" t="s">
        <v>242</v>
      </c>
      <c r="B1773" s="1" t="s">
        <v>283</v>
      </c>
      <c r="C1773" s="1">
        <v>2021</v>
      </c>
      <c r="D1773" t="s">
        <v>149</v>
      </c>
      <c r="E1773">
        <v>63</v>
      </c>
      <c r="F1773" t="s">
        <v>50</v>
      </c>
      <c r="G1773" s="10">
        <v>50</v>
      </c>
    </row>
    <row r="1774" spans="1:7">
      <c r="A1774" s="1" t="s">
        <v>242</v>
      </c>
      <c r="B1774" s="1" t="s">
        <v>283</v>
      </c>
      <c r="C1774" s="1">
        <v>2021</v>
      </c>
      <c r="D1774" t="s">
        <v>150</v>
      </c>
      <c r="E1774">
        <v>64</v>
      </c>
      <c r="F1774" t="s">
        <v>50</v>
      </c>
      <c r="G1774" s="10">
        <v>18</v>
      </c>
    </row>
    <row r="1775" spans="1:7">
      <c r="A1775" s="1" t="s">
        <v>242</v>
      </c>
      <c r="B1775" s="1" t="s">
        <v>283</v>
      </c>
      <c r="C1775" s="1">
        <v>2021</v>
      </c>
      <c r="D1775" t="s">
        <v>151</v>
      </c>
      <c r="E1775">
        <v>65</v>
      </c>
      <c r="F1775" t="s">
        <v>50</v>
      </c>
      <c r="G1775" s="10">
        <v>3</v>
      </c>
    </row>
    <row r="1776" spans="1:7">
      <c r="A1776" s="1" t="s">
        <v>242</v>
      </c>
      <c r="B1776" s="1" t="s">
        <v>283</v>
      </c>
      <c r="C1776" s="1">
        <v>2021</v>
      </c>
      <c r="D1776" t="s">
        <v>152</v>
      </c>
      <c r="E1776">
        <v>66</v>
      </c>
      <c r="F1776" t="s">
        <v>48</v>
      </c>
      <c r="G1776" s="10">
        <v>0</v>
      </c>
    </row>
    <row r="1777" spans="1:7">
      <c r="A1777" s="1" t="s">
        <v>242</v>
      </c>
      <c r="B1777" s="1" t="s">
        <v>283</v>
      </c>
      <c r="C1777" s="1">
        <v>2021</v>
      </c>
      <c r="D1777" t="s">
        <v>153</v>
      </c>
      <c r="E1777">
        <v>67</v>
      </c>
      <c r="F1777" t="s">
        <v>48</v>
      </c>
      <c r="G1777" s="10">
        <v>1</v>
      </c>
    </row>
    <row r="1778" spans="1:7">
      <c r="A1778" s="1" t="s">
        <v>242</v>
      </c>
      <c r="B1778" s="1" t="s">
        <v>283</v>
      </c>
      <c r="C1778" s="1">
        <v>2021</v>
      </c>
      <c r="D1778" t="s">
        <v>154</v>
      </c>
      <c r="E1778">
        <v>68</v>
      </c>
      <c r="F1778" t="s">
        <v>48</v>
      </c>
      <c r="G1778" s="10">
        <v>7</v>
      </c>
    </row>
    <row r="1779" spans="1:7">
      <c r="A1779" s="1" t="s">
        <v>242</v>
      </c>
      <c r="B1779" s="1" t="s">
        <v>283</v>
      </c>
      <c r="C1779" s="1">
        <v>2021</v>
      </c>
      <c r="D1779" t="s">
        <v>155</v>
      </c>
      <c r="E1779">
        <v>69</v>
      </c>
      <c r="F1779" t="s">
        <v>48</v>
      </c>
      <c r="G1779" s="10">
        <f>SUM(G1780:G1783)</f>
        <v>163200</v>
      </c>
    </row>
    <row r="1780" spans="1:7">
      <c r="A1780" s="1" t="s">
        <v>242</v>
      </c>
      <c r="B1780" s="1" t="s">
        <v>283</v>
      </c>
      <c r="C1780" s="1">
        <v>2021</v>
      </c>
      <c r="D1780" t="s">
        <v>156</v>
      </c>
      <c r="E1780">
        <v>70</v>
      </c>
      <c r="F1780" t="s">
        <v>48</v>
      </c>
      <c r="G1780" s="10">
        <v>25364</v>
      </c>
    </row>
    <row r="1781" spans="1:7">
      <c r="A1781" s="1" t="s">
        <v>242</v>
      </c>
      <c r="B1781" s="1" t="s">
        <v>283</v>
      </c>
      <c r="C1781" s="1">
        <v>2021</v>
      </c>
      <c r="D1781" t="s">
        <v>157</v>
      </c>
      <c r="E1781">
        <v>71</v>
      </c>
      <c r="F1781" t="s">
        <v>48</v>
      </c>
      <c r="G1781" s="10">
        <v>93910</v>
      </c>
    </row>
    <row r="1782" spans="1:7">
      <c r="A1782" s="1" t="s">
        <v>242</v>
      </c>
      <c r="B1782" s="1" t="s">
        <v>283</v>
      </c>
      <c r="C1782" s="1">
        <v>2021</v>
      </c>
      <c r="D1782" t="s">
        <v>158</v>
      </c>
      <c r="E1782">
        <v>72</v>
      </c>
      <c r="F1782" t="s">
        <v>48</v>
      </c>
      <c r="G1782" s="10">
        <v>38159</v>
      </c>
    </row>
    <row r="1783" spans="1:7">
      <c r="A1783" s="1" t="s">
        <v>242</v>
      </c>
      <c r="B1783" s="1" t="s">
        <v>283</v>
      </c>
      <c r="C1783" s="1">
        <v>2021</v>
      </c>
      <c r="D1783" t="s">
        <v>159</v>
      </c>
      <c r="E1783">
        <v>73</v>
      </c>
      <c r="F1783" t="s">
        <v>48</v>
      </c>
      <c r="G1783" s="10">
        <v>5767</v>
      </c>
    </row>
    <row r="1784" spans="1:7">
      <c r="A1784" s="1" t="s">
        <v>242</v>
      </c>
      <c r="B1784" s="1" t="s">
        <v>283</v>
      </c>
      <c r="C1784" s="1">
        <v>2021</v>
      </c>
      <c r="D1784" t="s">
        <v>160</v>
      </c>
      <c r="E1784">
        <v>74</v>
      </c>
      <c r="F1784" t="s">
        <v>48</v>
      </c>
      <c r="G1784" s="10">
        <v>13972</v>
      </c>
    </row>
    <row r="1785" spans="1:7">
      <c r="A1785" s="1" t="s">
        <v>242</v>
      </c>
      <c r="B1785" s="1" t="s">
        <v>283</v>
      </c>
      <c r="C1785" s="1">
        <v>2021</v>
      </c>
      <c r="D1785" t="s">
        <v>161</v>
      </c>
      <c r="E1785">
        <v>75</v>
      </c>
      <c r="F1785" t="s">
        <v>48</v>
      </c>
      <c r="G1785" s="10">
        <v>3478</v>
      </c>
    </row>
    <row r="1786" spans="1:7">
      <c r="A1786" s="1" t="s">
        <v>242</v>
      </c>
      <c r="B1786" s="1" t="s">
        <v>283</v>
      </c>
      <c r="C1786" s="1">
        <v>2021</v>
      </c>
      <c r="D1786" t="s">
        <v>162</v>
      </c>
      <c r="E1786">
        <v>76</v>
      </c>
      <c r="F1786" t="s">
        <v>48</v>
      </c>
      <c r="G1786" s="10">
        <v>4705</v>
      </c>
    </row>
    <row r="1787" spans="1:7">
      <c r="A1787" s="1" t="s">
        <v>242</v>
      </c>
      <c r="B1787" s="1" t="s">
        <v>283</v>
      </c>
      <c r="C1787" s="1">
        <v>2021</v>
      </c>
      <c r="D1787" t="s">
        <v>163</v>
      </c>
      <c r="E1787">
        <v>77</v>
      </c>
      <c r="F1787" t="s">
        <v>48</v>
      </c>
      <c r="G1787" s="10">
        <v>12246</v>
      </c>
    </row>
    <row r="1788" spans="1:7">
      <c r="A1788" s="1" t="s">
        <v>242</v>
      </c>
      <c r="B1788" s="1" t="s">
        <v>283</v>
      </c>
      <c r="C1788" s="1">
        <v>2021</v>
      </c>
      <c r="D1788" t="s">
        <v>164</v>
      </c>
      <c r="E1788">
        <v>78</v>
      </c>
      <c r="F1788" t="s">
        <v>48</v>
      </c>
      <c r="G1788" s="10">
        <v>617</v>
      </c>
    </row>
    <row r="1789" spans="1:7">
      <c r="A1789" s="1" t="s">
        <v>242</v>
      </c>
      <c r="B1789" s="1" t="s">
        <v>283</v>
      </c>
      <c r="C1789" s="1">
        <v>2021</v>
      </c>
      <c r="D1789" t="s">
        <v>165</v>
      </c>
      <c r="E1789">
        <v>79</v>
      </c>
      <c r="F1789" t="s">
        <v>48</v>
      </c>
      <c r="G1789" s="10">
        <v>12234</v>
      </c>
    </row>
    <row r="1790" spans="1:7">
      <c r="A1790" s="1" t="s">
        <v>242</v>
      </c>
      <c r="B1790" s="1" t="s">
        <v>283</v>
      </c>
      <c r="C1790" s="1">
        <v>2021</v>
      </c>
      <c r="D1790" t="s">
        <v>166</v>
      </c>
      <c r="E1790">
        <v>80</v>
      </c>
      <c r="F1790" t="s">
        <v>48</v>
      </c>
      <c r="G1790" s="10">
        <v>2812</v>
      </c>
    </row>
    <row r="1791" spans="1:7">
      <c r="A1791" s="1" t="s">
        <v>242</v>
      </c>
      <c r="B1791" s="1" t="s">
        <v>283</v>
      </c>
      <c r="C1791" s="1">
        <v>2021</v>
      </c>
      <c r="D1791" t="s">
        <v>167</v>
      </c>
      <c r="E1791">
        <v>81</v>
      </c>
      <c r="F1791" t="s">
        <v>48</v>
      </c>
      <c r="G1791" s="10">
        <v>1042</v>
      </c>
    </row>
    <row r="1792" spans="1:7">
      <c r="A1792" s="1" t="s">
        <v>242</v>
      </c>
      <c r="B1792" s="1" t="s">
        <v>283</v>
      </c>
      <c r="C1792" s="1">
        <v>2021</v>
      </c>
      <c r="D1792" t="s">
        <v>168</v>
      </c>
      <c r="E1792">
        <v>82</v>
      </c>
      <c r="F1792" t="s">
        <v>48</v>
      </c>
      <c r="G1792" s="10">
        <v>35634</v>
      </c>
    </row>
    <row r="1793" spans="1:7">
      <c r="A1793" s="1" t="s">
        <v>242</v>
      </c>
      <c r="B1793" s="1" t="s">
        <v>283</v>
      </c>
      <c r="C1793" s="1">
        <v>2021</v>
      </c>
      <c r="D1793" t="s">
        <v>169</v>
      </c>
      <c r="E1793">
        <v>83</v>
      </c>
      <c r="F1793" t="s">
        <v>48</v>
      </c>
      <c r="G1793" s="10">
        <v>482</v>
      </c>
    </row>
    <row r="1794" spans="1:7">
      <c r="A1794" s="1" t="s">
        <v>242</v>
      </c>
      <c r="B1794" s="1" t="s">
        <v>283</v>
      </c>
      <c r="C1794" s="1">
        <v>2021</v>
      </c>
      <c r="D1794" t="s">
        <v>170</v>
      </c>
      <c r="E1794">
        <v>84</v>
      </c>
      <c r="F1794" t="s">
        <v>48</v>
      </c>
      <c r="G1794" s="10">
        <v>68</v>
      </c>
    </row>
    <row r="1795" spans="1:7">
      <c r="A1795" s="1" t="s">
        <v>242</v>
      </c>
      <c r="B1795" s="1" t="s">
        <v>283</v>
      </c>
      <c r="C1795" s="1">
        <v>2021</v>
      </c>
      <c r="D1795" t="s">
        <v>171</v>
      </c>
      <c r="E1795">
        <v>85</v>
      </c>
      <c r="F1795" t="s">
        <v>48</v>
      </c>
      <c r="G1795" s="10">
        <v>146</v>
      </c>
    </row>
    <row r="1796" spans="1:7">
      <c r="A1796" s="1" t="s">
        <v>242</v>
      </c>
      <c r="B1796" s="1" t="s">
        <v>283</v>
      </c>
      <c r="C1796" s="1">
        <v>2021</v>
      </c>
      <c r="D1796" t="s">
        <v>172</v>
      </c>
      <c r="E1796">
        <v>86</v>
      </c>
      <c r="F1796" t="s">
        <v>48</v>
      </c>
      <c r="G1796" s="10">
        <v>587</v>
      </c>
    </row>
    <row r="1797" spans="1:7">
      <c r="A1797" s="1" t="s">
        <v>242</v>
      </c>
      <c r="B1797" s="1" t="s">
        <v>283</v>
      </c>
      <c r="C1797" s="1">
        <v>2021</v>
      </c>
      <c r="D1797" t="s">
        <v>173</v>
      </c>
      <c r="E1797">
        <v>87</v>
      </c>
      <c r="F1797" t="s">
        <v>48</v>
      </c>
      <c r="G1797" s="10">
        <v>248</v>
      </c>
    </row>
    <row r="1798" spans="1:7">
      <c r="A1798" s="1" t="s">
        <v>242</v>
      </c>
      <c r="B1798" s="1" t="s">
        <v>283</v>
      </c>
      <c r="C1798" s="1">
        <v>2021</v>
      </c>
      <c r="D1798" t="s">
        <v>174</v>
      </c>
      <c r="E1798">
        <v>88</v>
      </c>
      <c r="F1798" t="s">
        <v>48</v>
      </c>
      <c r="G1798" s="10">
        <v>168</v>
      </c>
    </row>
    <row r="1799" spans="1:7">
      <c r="A1799" s="1" t="s">
        <v>242</v>
      </c>
      <c r="B1799" s="1" t="s">
        <v>283</v>
      </c>
      <c r="C1799" s="1">
        <v>2021</v>
      </c>
      <c r="D1799" t="s">
        <v>175</v>
      </c>
      <c r="E1799">
        <v>89</v>
      </c>
      <c r="F1799" t="s">
        <v>48</v>
      </c>
      <c r="G1799" s="10">
        <v>63</v>
      </c>
    </row>
    <row r="1800" spans="1:7">
      <c r="A1800" s="1" t="s">
        <v>242</v>
      </c>
      <c r="B1800" s="1" t="s">
        <v>283</v>
      </c>
      <c r="C1800" s="1">
        <v>2021</v>
      </c>
      <c r="D1800" t="s">
        <v>176</v>
      </c>
      <c r="E1800">
        <v>90</v>
      </c>
      <c r="F1800" t="s">
        <v>48</v>
      </c>
      <c r="G1800" s="10">
        <v>84</v>
      </c>
    </row>
    <row r="1801" spans="1:7">
      <c r="A1801" s="1" t="s">
        <v>218</v>
      </c>
      <c r="B1801" s="1" t="s">
        <v>277</v>
      </c>
      <c r="C1801" s="1">
        <v>2021</v>
      </c>
      <c r="D1801" t="s">
        <v>146</v>
      </c>
      <c r="E1801">
        <v>60</v>
      </c>
      <c r="F1801" t="s">
        <v>50</v>
      </c>
      <c r="G1801" s="10">
        <v>3</v>
      </c>
    </row>
    <row r="1802" spans="1:7">
      <c r="A1802" s="1" t="s">
        <v>218</v>
      </c>
      <c r="B1802" s="1" t="s">
        <v>277</v>
      </c>
      <c r="C1802" s="1">
        <v>2021</v>
      </c>
      <c r="D1802" t="s">
        <v>147</v>
      </c>
      <c r="E1802">
        <v>61</v>
      </c>
      <c r="F1802" t="s">
        <v>50</v>
      </c>
      <c r="G1802" s="10">
        <f>SUM(G1803:G1809)</f>
        <v>753</v>
      </c>
    </row>
    <row r="1803" spans="1:7">
      <c r="A1803" s="1" t="s">
        <v>218</v>
      </c>
      <c r="B1803" s="1" t="s">
        <v>277</v>
      </c>
      <c r="C1803" s="1">
        <v>2021</v>
      </c>
      <c r="D1803" t="s">
        <v>148</v>
      </c>
      <c r="E1803">
        <v>62</v>
      </c>
      <c r="F1803" t="s">
        <v>50</v>
      </c>
      <c r="G1803" s="10">
        <v>324</v>
      </c>
    </row>
    <row r="1804" spans="1:7">
      <c r="A1804" s="1" t="s">
        <v>218</v>
      </c>
      <c r="B1804" s="1" t="s">
        <v>277</v>
      </c>
      <c r="C1804" s="1">
        <v>2021</v>
      </c>
      <c r="D1804" t="s">
        <v>149</v>
      </c>
      <c r="E1804">
        <v>63</v>
      </c>
      <c r="F1804" t="s">
        <v>50</v>
      </c>
      <c r="G1804" s="10">
        <v>57</v>
      </c>
    </row>
    <row r="1805" spans="1:7">
      <c r="A1805" s="1" t="s">
        <v>218</v>
      </c>
      <c r="B1805" s="1" t="s">
        <v>277</v>
      </c>
      <c r="C1805" s="1">
        <v>2021</v>
      </c>
      <c r="D1805" t="s">
        <v>150</v>
      </c>
      <c r="E1805">
        <v>64</v>
      </c>
      <c r="F1805" t="s">
        <v>50</v>
      </c>
      <c r="G1805" s="10">
        <v>81</v>
      </c>
    </row>
    <row r="1806" spans="1:7">
      <c r="A1806" s="1" t="s">
        <v>218</v>
      </c>
      <c r="B1806" s="1" t="s">
        <v>277</v>
      </c>
      <c r="C1806" s="1">
        <v>2021</v>
      </c>
      <c r="D1806" t="s">
        <v>151</v>
      </c>
      <c r="E1806">
        <v>65</v>
      </c>
      <c r="F1806" t="s">
        <v>50</v>
      </c>
      <c r="G1806" s="10">
        <v>216</v>
      </c>
    </row>
    <row r="1807" spans="1:7">
      <c r="A1807" s="1" t="s">
        <v>218</v>
      </c>
      <c r="B1807" s="1" t="s">
        <v>277</v>
      </c>
      <c r="C1807" s="1">
        <v>2021</v>
      </c>
      <c r="D1807" t="s">
        <v>152</v>
      </c>
      <c r="E1807">
        <v>66</v>
      </c>
      <c r="F1807" t="s">
        <v>48</v>
      </c>
      <c r="G1807" s="10">
        <v>36</v>
      </c>
    </row>
    <row r="1808" spans="1:7">
      <c r="A1808" s="1" t="s">
        <v>218</v>
      </c>
      <c r="B1808" s="1" t="s">
        <v>277</v>
      </c>
      <c r="C1808" s="1">
        <v>2021</v>
      </c>
      <c r="D1808" t="s">
        <v>153</v>
      </c>
      <c r="E1808">
        <v>67</v>
      </c>
      <c r="F1808" t="s">
        <v>48</v>
      </c>
      <c r="G1808" s="10">
        <v>35</v>
      </c>
    </row>
    <row r="1809" spans="1:7">
      <c r="A1809" s="1" t="s">
        <v>218</v>
      </c>
      <c r="B1809" s="1" t="s">
        <v>277</v>
      </c>
      <c r="C1809" s="1">
        <v>2021</v>
      </c>
      <c r="D1809" t="s">
        <v>154</v>
      </c>
      <c r="E1809">
        <v>68</v>
      </c>
      <c r="F1809" t="s">
        <v>48</v>
      </c>
      <c r="G1809" s="10">
        <v>4</v>
      </c>
    </row>
    <row r="1810" spans="1:7">
      <c r="A1810" s="1" t="s">
        <v>218</v>
      </c>
      <c r="B1810" s="1" t="s">
        <v>277</v>
      </c>
      <c r="C1810" s="1">
        <v>2021</v>
      </c>
      <c r="D1810" t="s">
        <v>155</v>
      </c>
      <c r="E1810">
        <v>69</v>
      </c>
      <c r="F1810" t="s">
        <v>48</v>
      </c>
      <c r="G1810" s="10">
        <f>SUM(G1811:G1814)</f>
        <v>109747</v>
      </c>
    </row>
    <row r="1811" spans="1:7">
      <c r="A1811" s="1" t="s">
        <v>218</v>
      </c>
      <c r="B1811" s="1" t="s">
        <v>277</v>
      </c>
      <c r="C1811" s="1">
        <v>2021</v>
      </c>
      <c r="D1811" t="s">
        <v>156</v>
      </c>
      <c r="E1811">
        <v>70</v>
      </c>
      <c r="F1811" t="s">
        <v>48</v>
      </c>
      <c r="G1811" s="10">
        <v>35826</v>
      </c>
    </row>
    <row r="1812" spans="1:7">
      <c r="A1812" s="1" t="s">
        <v>218</v>
      </c>
      <c r="B1812" s="1" t="s">
        <v>277</v>
      </c>
      <c r="C1812" s="1">
        <v>2021</v>
      </c>
      <c r="D1812" t="s">
        <v>157</v>
      </c>
      <c r="E1812">
        <v>71</v>
      </c>
      <c r="F1812" t="s">
        <v>48</v>
      </c>
      <c r="G1812" s="10">
        <v>56719</v>
      </c>
    </row>
    <row r="1813" spans="1:7">
      <c r="A1813" s="1" t="s">
        <v>218</v>
      </c>
      <c r="B1813" s="1" t="s">
        <v>277</v>
      </c>
      <c r="C1813" s="1">
        <v>2021</v>
      </c>
      <c r="D1813" t="s">
        <v>158</v>
      </c>
      <c r="E1813">
        <v>72</v>
      </c>
      <c r="F1813" t="s">
        <v>48</v>
      </c>
      <c r="G1813" s="10">
        <v>14304</v>
      </c>
    </row>
    <row r="1814" spans="1:7">
      <c r="A1814" s="1" t="s">
        <v>218</v>
      </c>
      <c r="B1814" s="1" t="s">
        <v>277</v>
      </c>
      <c r="C1814" s="1">
        <v>2021</v>
      </c>
      <c r="D1814" t="s">
        <v>159</v>
      </c>
      <c r="E1814">
        <v>73</v>
      </c>
      <c r="F1814" t="s">
        <v>48</v>
      </c>
      <c r="G1814" s="10">
        <v>2898</v>
      </c>
    </row>
    <row r="1815" spans="1:7">
      <c r="A1815" s="1" t="s">
        <v>218</v>
      </c>
      <c r="B1815" s="1" t="s">
        <v>277</v>
      </c>
      <c r="C1815" s="1">
        <v>2021</v>
      </c>
      <c r="D1815" t="s">
        <v>160</v>
      </c>
      <c r="E1815">
        <v>74</v>
      </c>
      <c r="F1815" t="s">
        <v>48</v>
      </c>
      <c r="G1815" s="10">
        <v>13387</v>
      </c>
    </row>
    <row r="1816" spans="1:7">
      <c r="A1816" s="1" t="s">
        <v>218</v>
      </c>
      <c r="B1816" s="1" t="s">
        <v>277</v>
      </c>
      <c r="C1816" s="1">
        <v>2021</v>
      </c>
      <c r="D1816" t="s">
        <v>161</v>
      </c>
      <c r="E1816">
        <v>75</v>
      </c>
      <c r="F1816" t="s">
        <v>48</v>
      </c>
      <c r="G1816" s="10">
        <v>26700</v>
      </c>
    </row>
    <row r="1817" spans="1:7">
      <c r="A1817" s="1" t="s">
        <v>218</v>
      </c>
      <c r="B1817" s="1" t="s">
        <v>277</v>
      </c>
      <c r="C1817" s="1">
        <v>2021</v>
      </c>
      <c r="D1817" t="s">
        <v>162</v>
      </c>
      <c r="E1817">
        <v>76</v>
      </c>
      <c r="F1817" t="s">
        <v>48</v>
      </c>
      <c r="G1817" s="10">
        <v>6876</v>
      </c>
    </row>
    <row r="1818" spans="1:7">
      <c r="A1818" s="1" t="s">
        <v>218</v>
      </c>
      <c r="B1818" s="1" t="s">
        <v>277</v>
      </c>
      <c r="C1818" s="1">
        <v>2021</v>
      </c>
      <c r="D1818" t="s">
        <v>163</v>
      </c>
      <c r="E1818">
        <v>77</v>
      </c>
      <c r="F1818" t="s">
        <v>48</v>
      </c>
      <c r="G1818" s="10">
        <v>8656</v>
      </c>
    </row>
    <row r="1819" spans="1:7">
      <c r="A1819" s="1" t="s">
        <v>218</v>
      </c>
      <c r="B1819" s="1" t="s">
        <v>277</v>
      </c>
      <c r="C1819" s="1">
        <v>2021</v>
      </c>
      <c r="D1819" t="s">
        <v>164</v>
      </c>
      <c r="E1819">
        <v>78</v>
      </c>
      <c r="F1819" t="s">
        <v>48</v>
      </c>
      <c r="G1819" s="10">
        <v>17932</v>
      </c>
    </row>
    <row r="1820" spans="1:7">
      <c r="A1820" s="1" t="s">
        <v>218</v>
      </c>
      <c r="B1820" s="1" t="s">
        <v>277</v>
      </c>
      <c r="C1820" s="1">
        <v>2021</v>
      </c>
      <c r="D1820" t="s">
        <v>165</v>
      </c>
      <c r="E1820">
        <v>79</v>
      </c>
      <c r="F1820" t="s">
        <v>48</v>
      </c>
      <c r="G1820" s="10">
        <v>7141</v>
      </c>
    </row>
    <row r="1821" spans="1:7">
      <c r="A1821" s="1" t="s">
        <v>218</v>
      </c>
      <c r="B1821" s="1" t="s">
        <v>277</v>
      </c>
      <c r="C1821" s="1">
        <v>2021</v>
      </c>
      <c r="D1821" t="s">
        <v>166</v>
      </c>
      <c r="E1821">
        <v>80</v>
      </c>
      <c r="F1821" t="s">
        <v>48</v>
      </c>
      <c r="G1821" s="10">
        <v>13233</v>
      </c>
    </row>
    <row r="1822" spans="1:7">
      <c r="A1822" s="1" t="s">
        <v>218</v>
      </c>
      <c r="B1822" s="1" t="s">
        <v>277</v>
      </c>
      <c r="C1822" s="1">
        <v>2021</v>
      </c>
      <c r="D1822" t="s">
        <v>167</v>
      </c>
      <c r="E1822">
        <v>81</v>
      </c>
      <c r="F1822" t="s">
        <v>48</v>
      </c>
      <c r="G1822" s="10">
        <v>4347</v>
      </c>
    </row>
    <row r="1823" spans="1:7">
      <c r="A1823" s="1" t="s">
        <v>218</v>
      </c>
      <c r="B1823" s="1" t="s">
        <v>277</v>
      </c>
      <c r="C1823" s="1">
        <v>2021</v>
      </c>
      <c r="D1823" t="s">
        <v>168</v>
      </c>
      <c r="E1823">
        <v>82</v>
      </c>
      <c r="F1823" t="s">
        <v>48</v>
      </c>
      <c r="G1823" s="10">
        <v>1531</v>
      </c>
    </row>
    <row r="1824" spans="1:7">
      <c r="A1824" s="1" t="s">
        <v>218</v>
      </c>
      <c r="B1824" s="1" t="s">
        <v>277</v>
      </c>
      <c r="C1824" s="1">
        <v>2021</v>
      </c>
      <c r="D1824" t="s">
        <v>169</v>
      </c>
      <c r="E1824">
        <v>83</v>
      </c>
      <c r="F1824" t="s">
        <v>48</v>
      </c>
      <c r="G1824" s="10">
        <v>1596</v>
      </c>
    </row>
    <row r="1825" spans="1:7">
      <c r="A1825" s="1" t="s">
        <v>218</v>
      </c>
      <c r="B1825" s="1" t="s">
        <v>277</v>
      </c>
      <c r="C1825" s="1">
        <v>2021</v>
      </c>
      <c r="D1825" t="s">
        <v>170</v>
      </c>
      <c r="E1825">
        <v>84</v>
      </c>
      <c r="F1825" t="s">
        <v>48</v>
      </c>
      <c r="G1825" s="10">
        <v>439</v>
      </c>
    </row>
    <row r="1826" spans="1:7">
      <c r="A1826" s="1" t="s">
        <v>218</v>
      </c>
      <c r="B1826" s="1" t="s">
        <v>277</v>
      </c>
      <c r="C1826" s="1">
        <v>2021</v>
      </c>
      <c r="D1826" t="s">
        <v>171</v>
      </c>
      <c r="E1826">
        <v>85</v>
      </c>
      <c r="F1826" t="s">
        <v>48</v>
      </c>
      <c r="G1826" s="10">
        <v>139</v>
      </c>
    </row>
    <row r="1827" spans="1:7">
      <c r="A1827" s="1" t="s">
        <v>218</v>
      </c>
      <c r="B1827" s="1" t="s">
        <v>277</v>
      </c>
      <c r="C1827" s="1">
        <v>2021</v>
      </c>
      <c r="D1827" t="s">
        <v>172</v>
      </c>
      <c r="E1827">
        <v>86</v>
      </c>
      <c r="F1827" t="s">
        <v>48</v>
      </c>
      <c r="G1827" s="10">
        <v>2573</v>
      </c>
    </row>
    <row r="1828" spans="1:7">
      <c r="A1828" s="1" t="s">
        <v>218</v>
      </c>
      <c r="B1828" s="1" t="s">
        <v>277</v>
      </c>
      <c r="C1828" s="1">
        <v>2021</v>
      </c>
      <c r="D1828" t="s">
        <v>173</v>
      </c>
      <c r="E1828">
        <v>87</v>
      </c>
      <c r="F1828" t="s">
        <v>48</v>
      </c>
      <c r="G1828" s="10">
        <v>519</v>
      </c>
    </row>
    <row r="1829" spans="1:7">
      <c r="A1829" s="1" t="s">
        <v>218</v>
      </c>
      <c r="B1829" s="1" t="s">
        <v>277</v>
      </c>
      <c r="C1829" s="1">
        <v>2021</v>
      </c>
      <c r="D1829" t="s">
        <v>174</v>
      </c>
      <c r="E1829">
        <v>88</v>
      </c>
      <c r="F1829" t="s">
        <v>48</v>
      </c>
      <c r="G1829" s="10">
        <v>2898</v>
      </c>
    </row>
    <row r="1830" spans="1:7">
      <c r="A1830" s="1" t="s">
        <v>218</v>
      </c>
      <c r="B1830" s="1" t="s">
        <v>277</v>
      </c>
      <c r="C1830" s="1">
        <v>2021</v>
      </c>
      <c r="D1830" t="s">
        <v>175</v>
      </c>
      <c r="E1830">
        <v>89</v>
      </c>
      <c r="F1830" t="s">
        <v>48</v>
      </c>
      <c r="G1830" s="10">
        <v>240</v>
      </c>
    </row>
    <row r="1831" spans="1:7">
      <c r="A1831" s="1" t="s">
        <v>218</v>
      </c>
      <c r="B1831" s="1" t="s">
        <v>277</v>
      </c>
      <c r="C1831" s="1">
        <v>2021</v>
      </c>
      <c r="D1831" t="s">
        <v>176</v>
      </c>
      <c r="E1831">
        <v>90</v>
      </c>
      <c r="F1831" t="s">
        <v>48</v>
      </c>
      <c r="G1831" s="10">
        <v>1540</v>
      </c>
    </row>
    <row r="1832" spans="1:7">
      <c r="A1832" s="1" t="s">
        <v>276</v>
      </c>
      <c r="B1832" s="1" t="s">
        <v>274</v>
      </c>
      <c r="C1832" s="1">
        <v>2021</v>
      </c>
      <c r="D1832" t="s">
        <v>146</v>
      </c>
      <c r="E1832">
        <v>60</v>
      </c>
      <c r="F1832" t="s">
        <v>50</v>
      </c>
      <c r="G1832" s="10">
        <v>1</v>
      </c>
    </row>
    <row r="1833" spans="1:7">
      <c r="A1833" s="1" t="s">
        <v>276</v>
      </c>
      <c r="B1833" s="1" t="s">
        <v>274</v>
      </c>
      <c r="C1833" s="1">
        <v>2021</v>
      </c>
      <c r="D1833" t="s">
        <v>147</v>
      </c>
      <c r="E1833">
        <v>61</v>
      </c>
      <c r="F1833" t="s">
        <v>50</v>
      </c>
      <c r="G1833" s="10">
        <f>SUM(G1834:G1840)</f>
        <v>718</v>
      </c>
    </row>
    <row r="1834" spans="1:7">
      <c r="A1834" s="1" t="s">
        <v>276</v>
      </c>
      <c r="B1834" s="1" t="s">
        <v>274</v>
      </c>
      <c r="C1834" s="1">
        <v>2021</v>
      </c>
      <c r="D1834" t="s">
        <v>148</v>
      </c>
      <c r="E1834">
        <v>62</v>
      </c>
      <c r="F1834" t="s">
        <v>50</v>
      </c>
      <c r="G1834" s="10">
        <v>713</v>
      </c>
    </row>
    <row r="1835" spans="1:7">
      <c r="A1835" s="1" t="s">
        <v>276</v>
      </c>
      <c r="B1835" s="1" t="s">
        <v>274</v>
      </c>
      <c r="C1835" s="1">
        <v>2021</v>
      </c>
      <c r="D1835" t="s">
        <v>149</v>
      </c>
      <c r="E1835">
        <v>63</v>
      </c>
      <c r="F1835" t="s">
        <v>50</v>
      </c>
      <c r="G1835" s="10">
        <v>1</v>
      </c>
    </row>
    <row r="1836" spans="1:7">
      <c r="A1836" s="1" t="s">
        <v>276</v>
      </c>
      <c r="B1836" s="1" t="s">
        <v>274</v>
      </c>
      <c r="C1836" s="1">
        <v>2021</v>
      </c>
      <c r="D1836" t="s">
        <v>150</v>
      </c>
      <c r="E1836">
        <v>64</v>
      </c>
      <c r="F1836" t="s">
        <v>50</v>
      </c>
      <c r="G1836" s="10">
        <v>1</v>
      </c>
    </row>
    <row r="1837" spans="1:7">
      <c r="A1837" s="1" t="s">
        <v>276</v>
      </c>
      <c r="B1837" s="1" t="s">
        <v>274</v>
      </c>
      <c r="C1837" s="1">
        <v>2021</v>
      </c>
      <c r="D1837" t="s">
        <v>151</v>
      </c>
      <c r="E1837">
        <v>65</v>
      </c>
      <c r="F1837" t="s">
        <v>50</v>
      </c>
      <c r="G1837" s="10">
        <v>1</v>
      </c>
    </row>
    <row r="1838" spans="1:7">
      <c r="A1838" s="1" t="s">
        <v>276</v>
      </c>
      <c r="B1838" s="1" t="s">
        <v>274</v>
      </c>
      <c r="C1838" s="1">
        <v>2021</v>
      </c>
      <c r="D1838" t="s">
        <v>152</v>
      </c>
      <c r="E1838">
        <v>66</v>
      </c>
      <c r="F1838" t="s">
        <v>48</v>
      </c>
      <c r="G1838" s="10">
        <v>1</v>
      </c>
    </row>
    <row r="1839" spans="1:7">
      <c r="A1839" s="1" t="s">
        <v>276</v>
      </c>
      <c r="B1839" s="1" t="s">
        <v>274</v>
      </c>
      <c r="C1839" s="1">
        <v>2021</v>
      </c>
      <c r="D1839" t="s">
        <v>153</v>
      </c>
      <c r="E1839">
        <v>67</v>
      </c>
      <c r="F1839" t="s">
        <v>48</v>
      </c>
      <c r="G1839" s="10">
        <v>1</v>
      </c>
    </row>
    <row r="1840" spans="1:7">
      <c r="A1840" s="1" t="s">
        <v>276</v>
      </c>
      <c r="B1840" s="1" t="s">
        <v>274</v>
      </c>
      <c r="C1840" s="1">
        <v>2021</v>
      </c>
      <c r="D1840" t="s">
        <v>154</v>
      </c>
      <c r="E1840">
        <v>68</v>
      </c>
      <c r="F1840" t="s">
        <v>48</v>
      </c>
      <c r="G1840" s="10">
        <v>0</v>
      </c>
    </row>
    <row r="1841" spans="1:7">
      <c r="A1841" s="1" t="s">
        <v>276</v>
      </c>
      <c r="B1841" s="1" t="s">
        <v>274</v>
      </c>
      <c r="C1841" s="1">
        <v>2021</v>
      </c>
      <c r="D1841" t="s">
        <v>155</v>
      </c>
      <c r="E1841">
        <v>69</v>
      </c>
      <c r="F1841" t="s">
        <v>48</v>
      </c>
      <c r="G1841" s="10">
        <f>SUM(G1842:G1845)</f>
        <v>67669</v>
      </c>
    </row>
    <row r="1842" spans="1:7">
      <c r="A1842" s="1" t="s">
        <v>276</v>
      </c>
      <c r="B1842" s="1" t="s">
        <v>274</v>
      </c>
      <c r="C1842" s="1">
        <v>2021</v>
      </c>
      <c r="D1842" t="s">
        <v>156</v>
      </c>
      <c r="E1842">
        <v>70</v>
      </c>
      <c r="F1842" t="s">
        <v>48</v>
      </c>
      <c r="G1842" s="10">
        <v>14116</v>
      </c>
    </row>
    <row r="1843" spans="1:7">
      <c r="A1843" s="1" t="s">
        <v>276</v>
      </c>
      <c r="B1843" s="1" t="s">
        <v>274</v>
      </c>
      <c r="C1843" s="1">
        <v>2021</v>
      </c>
      <c r="D1843" t="s">
        <v>157</v>
      </c>
      <c r="E1843">
        <v>71</v>
      </c>
      <c r="F1843" t="s">
        <v>48</v>
      </c>
      <c r="G1843" s="10">
        <v>38303</v>
      </c>
    </row>
    <row r="1844" spans="1:7">
      <c r="A1844" s="1" t="s">
        <v>276</v>
      </c>
      <c r="B1844" s="1" t="s">
        <v>274</v>
      </c>
      <c r="C1844" s="1">
        <v>2021</v>
      </c>
      <c r="D1844" t="s">
        <v>158</v>
      </c>
      <c r="E1844">
        <v>72</v>
      </c>
      <c r="F1844" t="s">
        <v>48</v>
      </c>
      <c r="G1844" s="10">
        <v>15000</v>
      </c>
    </row>
    <row r="1845" spans="1:7">
      <c r="A1845" s="1" t="s">
        <v>276</v>
      </c>
      <c r="B1845" s="1" t="s">
        <v>274</v>
      </c>
      <c r="C1845" s="1">
        <v>2021</v>
      </c>
      <c r="D1845" t="s">
        <v>159</v>
      </c>
      <c r="E1845">
        <v>73</v>
      </c>
      <c r="F1845" t="s">
        <v>48</v>
      </c>
      <c r="G1845" s="10">
        <v>250</v>
      </c>
    </row>
    <row r="1846" spans="1:7">
      <c r="A1846" s="1" t="s">
        <v>276</v>
      </c>
      <c r="B1846" s="1" t="s">
        <v>274</v>
      </c>
      <c r="C1846" s="1">
        <v>2021</v>
      </c>
      <c r="D1846" t="s">
        <v>160</v>
      </c>
      <c r="E1846">
        <v>74</v>
      </c>
      <c r="F1846" t="s">
        <v>48</v>
      </c>
      <c r="G1846" s="10">
        <v>30500</v>
      </c>
    </row>
    <row r="1847" spans="1:7">
      <c r="A1847" s="1" t="s">
        <v>276</v>
      </c>
      <c r="B1847" s="1" t="s">
        <v>274</v>
      </c>
      <c r="C1847" s="1">
        <v>2021</v>
      </c>
      <c r="D1847" t="s">
        <v>161</v>
      </c>
      <c r="E1847">
        <v>75</v>
      </c>
      <c r="F1847" t="s">
        <v>48</v>
      </c>
      <c r="G1847" s="10">
        <v>1240</v>
      </c>
    </row>
    <row r="1848" spans="1:7">
      <c r="A1848" s="1" t="s">
        <v>276</v>
      </c>
      <c r="B1848" s="1" t="s">
        <v>274</v>
      </c>
      <c r="C1848" s="1">
        <v>2021</v>
      </c>
      <c r="D1848" t="s">
        <v>162</v>
      </c>
      <c r="E1848">
        <v>76</v>
      </c>
      <c r="F1848" t="s">
        <v>48</v>
      </c>
      <c r="G1848" s="10">
        <v>980</v>
      </c>
    </row>
    <row r="1849" spans="1:7">
      <c r="A1849" s="1" t="s">
        <v>276</v>
      </c>
      <c r="B1849" s="1" t="s">
        <v>274</v>
      </c>
      <c r="C1849" s="1">
        <v>2021</v>
      </c>
      <c r="D1849" t="s">
        <v>163</v>
      </c>
      <c r="E1849">
        <v>77</v>
      </c>
      <c r="F1849" t="s">
        <v>48</v>
      </c>
      <c r="G1849" s="10">
        <v>1718</v>
      </c>
    </row>
    <row r="1850" spans="1:7">
      <c r="A1850" s="1" t="s">
        <v>276</v>
      </c>
      <c r="B1850" s="1" t="s">
        <v>274</v>
      </c>
      <c r="C1850" s="1">
        <v>2021</v>
      </c>
      <c r="D1850" t="s">
        <v>164</v>
      </c>
      <c r="E1850">
        <v>78</v>
      </c>
      <c r="F1850" t="s">
        <v>48</v>
      </c>
      <c r="G1850" s="10">
        <v>1103</v>
      </c>
    </row>
    <row r="1851" spans="1:7">
      <c r="A1851" s="1" t="s">
        <v>276</v>
      </c>
      <c r="B1851" s="1" t="s">
        <v>274</v>
      </c>
      <c r="C1851" s="1">
        <v>2021</v>
      </c>
      <c r="D1851" t="s">
        <v>165</v>
      </c>
      <c r="E1851">
        <v>79</v>
      </c>
      <c r="F1851" t="s">
        <v>48</v>
      </c>
      <c r="G1851" s="10">
        <v>385</v>
      </c>
    </row>
    <row r="1852" spans="1:7">
      <c r="A1852" s="1" t="s">
        <v>276</v>
      </c>
      <c r="B1852" s="1" t="s">
        <v>274</v>
      </c>
      <c r="C1852" s="1">
        <v>2021</v>
      </c>
      <c r="D1852" t="s">
        <v>166</v>
      </c>
      <c r="E1852">
        <v>80</v>
      </c>
      <c r="F1852" t="s">
        <v>48</v>
      </c>
      <c r="G1852" s="10">
        <v>13747</v>
      </c>
    </row>
    <row r="1853" spans="1:7">
      <c r="A1853" s="1" t="s">
        <v>276</v>
      </c>
      <c r="B1853" s="1" t="s">
        <v>274</v>
      </c>
      <c r="C1853" s="1">
        <v>2021</v>
      </c>
      <c r="D1853" t="s">
        <v>167</v>
      </c>
      <c r="E1853">
        <v>81</v>
      </c>
      <c r="F1853" t="s">
        <v>48</v>
      </c>
      <c r="G1853" s="10">
        <v>115</v>
      </c>
    </row>
    <row r="1854" spans="1:7">
      <c r="A1854" s="1" t="s">
        <v>276</v>
      </c>
      <c r="B1854" s="1" t="s">
        <v>274</v>
      </c>
      <c r="C1854" s="1">
        <v>2021</v>
      </c>
      <c r="D1854" t="s">
        <v>168</v>
      </c>
      <c r="E1854">
        <v>82</v>
      </c>
      <c r="F1854" t="s">
        <v>48</v>
      </c>
      <c r="G1854" s="10">
        <v>1314</v>
      </c>
    </row>
    <row r="1855" spans="1:7">
      <c r="A1855" s="1" t="s">
        <v>276</v>
      </c>
      <c r="B1855" s="1" t="s">
        <v>274</v>
      </c>
      <c r="C1855" s="1">
        <v>2021</v>
      </c>
      <c r="D1855" t="s">
        <v>169</v>
      </c>
      <c r="E1855">
        <v>83</v>
      </c>
      <c r="F1855" t="s">
        <v>48</v>
      </c>
      <c r="G1855" s="10">
        <v>1917</v>
      </c>
    </row>
    <row r="1856" spans="1:7">
      <c r="A1856" s="1" t="s">
        <v>276</v>
      </c>
      <c r="B1856" s="1" t="s">
        <v>274</v>
      </c>
      <c r="C1856" s="1">
        <v>2021</v>
      </c>
      <c r="D1856" t="s">
        <v>170</v>
      </c>
      <c r="E1856">
        <v>84</v>
      </c>
      <c r="F1856" t="s">
        <v>48</v>
      </c>
      <c r="G1856" s="10">
        <v>50</v>
      </c>
    </row>
    <row r="1857" spans="1:7">
      <c r="A1857" s="1" t="s">
        <v>276</v>
      </c>
      <c r="B1857" s="1" t="s">
        <v>274</v>
      </c>
      <c r="C1857" s="1">
        <v>2021</v>
      </c>
      <c r="D1857" t="s">
        <v>171</v>
      </c>
      <c r="E1857">
        <v>85</v>
      </c>
      <c r="F1857" t="s">
        <v>48</v>
      </c>
      <c r="G1857" s="10">
        <v>66</v>
      </c>
    </row>
    <row r="1858" spans="1:7">
      <c r="A1858" s="1" t="s">
        <v>276</v>
      </c>
      <c r="B1858" s="1" t="s">
        <v>274</v>
      </c>
      <c r="C1858" s="1">
        <v>2021</v>
      </c>
      <c r="D1858" t="s">
        <v>172</v>
      </c>
      <c r="E1858">
        <v>86</v>
      </c>
      <c r="F1858" t="s">
        <v>48</v>
      </c>
      <c r="G1858" s="10">
        <v>10500</v>
      </c>
    </row>
    <row r="1859" spans="1:7">
      <c r="A1859" s="1" t="s">
        <v>276</v>
      </c>
      <c r="B1859" s="1" t="s">
        <v>274</v>
      </c>
      <c r="C1859" s="1">
        <v>2021</v>
      </c>
      <c r="D1859" t="s">
        <v>173</v>
      </c>
      <c r="E1859">
        <v>87</v>
      </c>
      <c r="F1859" t="s">
        <v>48</v>
      </c>
      <c r="G1859" s="10">
        <v>58</v>
      </c>
    </row>
    <row r="1860" spans="1:7">
      <c r="A1860" s="1" t="s">
        <v>276</v>
      </c>
      <c r="B1860" s="1" t="s">
        <v>274</v>
      </c>
      <c r="C1860" s="1">
        <v>2021</v>
      </c>
      <c r="D1860" t="s">
        <v>174</v>
      </c>
      <c r="E1860">
        <v>88</v>
      </c>
      <c r="F1860" t="s">
        <v>48</v>
      </c>
      <c r="G1860" s="10">
        <v>20</v>
      </c>
    </row>
    <row r="1861" spans="1:7">
      <c r="A1861" s="1" t="s">
        <v>276</v>
      </c>
      <c r="B1861" s="1" t="s">
        <v>274</v>
      </c>
      <c r="C1861" s="1">
        <v>2021</v>
      </c>
      <c r="D1861" t="s">
        <v>175</v>
      </c>
      <c r="E1861">
        <v>89</v>
      </c>
      <c r="F1861" t="s">
        <v>48</v>
      </c>
      <c r="G1861" s="10">
        <v>56</v>
      </c>
    </row>
    <row r="1862" spans="1:7">
      <c r="A1862" s="1" t="s">
        <v>276</v>
      </c>
      <c r="B1862" s="1" t="s">
        <v>274</v>
      </c>
      <c r="C1862" s="1">
        <v>2021</v>
      </c>
      <c r="D1862" t="s">
        <v>176</v>
      </c>
      <c r="E1862">
        <v>90</v>
      </c>
      <c r="F1862" t="s">
        <v>48</v>
      </c>
      <c r="G1862" s="10">
        <v>3900</v>
      </c>
    </row>
    <row r="1863" spans="1:7">
      <c r="A1863" s="1" t="s">
        <v>235</v>
      </c>
      <c r="B1863" s="1" t="s">
        <v>274</v>
      </c>
      <c r="C1863" s="1">
        <v>2021</v>
      </c>
      <c r="D1863" t="s">
        <v>146</v>
      </c>
      <c r="E1863">
        <v>60</v>
      </c>
      <c r="F1863" t="s">
        <v>50</v>
      </c>
      <c r="G1863" s="10">
        <v>5</v>
      </c>
    </row>
    <row r="1864" spans="1:7">
      <c r="A1864" s="1" t="s">
        <v>235</v>
      </c>
      <c r="B1864" s="1" t="s">
        <v>274</v>
      </c>
      <c r="C1864" s="1">
        <v>2021</v>
      </c>
      <c r="D1864" t="s">
        <v>147</v>
      </c>
      <c r="E1864">
        <v>61</v>
      </c>
      <c r="F1864" t="s">
        <v>50</v>
      </c>
      <c r="G1864" s="10">
        <f>SUM(G1865:G1871)</f>
        <v>179</v>
      </c>
    </row>
    <row r="1865" spans="1:7">
      <c r="A1865" s="1" t="s">
        <v>235</v>
      </c>
      <c r="B1865" s="1" t="s">
        <v>274</v>
      </c>
      <c r="C1865" s="1">
        <v>2021</v>
      </c>
      <c r="D1865" t="s">
        <v>148</v>
      </c>
      <c r="E1865">
        <v>62</v>
      </c>
      <c r="F1865" t="s">
        <v>50</v>
      </c>
      <c r="G1865" s="10">
        <v>67</v>
      </c>
    </row>
    <row r="1866" spans="1:7">
      <c r="A1866" s="1" t="s">
        <v>235</v>
      </c>
      <c r="B1866" s="1" t="s">
        <v>274</v>
      </c>
      <c r="C1866" s="1">
        <v>2021</v>
      </c>
      <c r="D1866" t="s">
        <v>149</v>
      </c>
      <c r="E1866">
        <v>63</v>
      </c>
      <c r="F1866" t="s">
        <v>50</v>
      </c>
      <c r="G1866" s="10">
        <v>12</v>
      </c>
    </row>
    <row r="1867" spans="1:7">
      <c r="A1867" s="1" t="s">
        <v>235</v>
      </c>
      <c r="B1867" s="1" t="s">
        <v>274</v>
      </c>
      <c r="C1867" s="1">
        <v>2021</v>
      </c>
      <c r="D1867" t="s">
        <v>150</v>
      </c>
      <c r="E1867">
        <v>64</v>
      </c>
      <c r="F1867" t="s">
        <v>50</v>
      </c>
      <c r="G1867" s="10">
        <v>12</v>
      </c>
    </row>
    <row r="1868" spans="1:7">
      <c r="A1868" s="1" t="s">
        <v>235</v>
      </c>
      <c r="B1868" s="1" t="s">
        <v>274</v>
      </c>
      <c r="C1868" s="1">
        <v>2021</v>
      </c>
      <c r="D1868" t="s">
        <v>151</v>
      </c>
      <c r="E1868">
        <v>65</v>
      </c>
      <c r="F1868" t="s">
        <v>50</v>
      </c>
      <c r="G1868" s="10">
        <v>56</v>
      </c>
    </row>
    <row r="1869" spans="1:7">
      <c r="A1869" s="1" t="s">
        <v>235</v>
      </c>
      <c r="B1869" s="1" t="s">
        <v>274</v>
      </c>
      <c r="C1869" s="1">
        <v>2021</v>
      </c>
      <c r="D1869" t="s">
        <v>152</v>
      </c>
      <c r="E1869">
        <v>66</v>
      </c>
      <c r="F1869" t="s">
        <v>48</v>
      </c>
      <c r="G1869" s="10">
        <v>16</v>
      </c>
    </row>
    <row r="1870" spans="1:7">
      <c r="A1870" s="1" t="s">
        <v>235</v>
      </c>
      <c r="B1870" s="1" t="s">
        <v>274</v>
      </c>
      <c r="C1870" s="1">
        <v>2021</v>
      </c>
      <c r="D1870" t="s">
        <v>153</v>
      </c>
      <c r="E1870">
        <v>67</v>
      </c>
      <c r="F1870" t="s">
        <v>48</v>
      </c>
      <c r="G1870" s="10">
        <v>11</v>
      </c>
    </row>
    <row r="1871" spans="1:7">
      <c r="A1871" s="1" t="s">
        <v>235</v>
      </c>
      <c r="B1871" s="1" t="s">
        <v>274</v>
      </c>
      <c r="C1871" s="1">
        <v>2021</v>
      </c>
      <c r="D1871" t="s">
        <v>154</v>
      </c>
      <c r="E1871">
        <v>68</v>
      </c>
      <c r="F1871" t="s">
        <v>48</v>
      </c>
      <c r="G1871" s="10">
        <v>5</v>
      </c>
    </row>
    <row r="1872" spans="1:7">
      <c r="A1872" s="1" t="s">
        <v>235</v>
      </c>
      <c r="B1872" s="1" t="s">
        <v>274</v>
      </c>
      <c r="C1872" s="1">
        <v>2021</v>
      </c>
      <c r="D1872" t="s">
        <v>155</v>
      </c>
      <c r="E1872">
        <v>69</v>
      </c>
      <c r="F1872" t="s">
        <v>48</v>
      </c>
      <c r="G1872" s="10">
        <f>SUM(G1873:G1876)</f>
        <v>35968</v>
      </c>
    </row>
    <row r="1873" spans="1:7">
      <c r="A1873" s="1" t="s">
        <v>235</v>
      </c>
      <c r="B1873" s="1" t="s">
        <v>274</v>
      </c>
      <c r="C1873" s="1">
        <v>2021</v>
      </c>
      <c r="D1873" t="s">
        <v>156</v>
      </c>
      <c r="E1873">
        <v>70</v>
      </c>
      <c r="F1873" t="s">
        <v>48</v>
      </c>
      <c r="G1873" s="10">
        <v>3237</v>
      </c>
    </row>
    <row r="1874" spans="1:7">
      <c r="A1874" s="1" t="s">
        <v>235</v>
      </c>
      <c r="B1874" s="1" t="s">
        <v>274</v>
      </c>
      <c r="C1874" s="1">
        <v>2021</v>
      </c>
      <c r="D1874" t="s">
        <v>157</v>
      </c>
      <c r="E1874">
        <v>71</v>
      </c>
      <c r="F1874" t="s">
        <v>48</v>
      </c>
      <c r="G1874" s="10">
        <v>20503</v>
      </c>
    </row>
    <row r="1875" spans="1:7">
      <c r="A1875" s="1" t="s">
        <v>235</v>
      </c>
      <c r="B1875" s="1" t="s">
        <v>274</v>
      </c>
      <c r="C1875" s="1">
        <v>2021</v>
      </c>
      <c r="D1875" t="s">
        <v>158</v>
      </c>
      <c r="E1875">
        <v>72</v>
      </c>
      <c r="F1875" t="s">
        <v>48</v>
      </c>
      <c r="G1875" s="10">
        <v>9711</v>
      </c>
    </row>
    <row r="1876" spans="1:7">
      <c r="A1876" s="1" t="s">
        <v>235</v>
      </c>
      <c r="B1876" s="1" t="s">
        <v>274</v>
      </c>
      <c r="C1876" s="1">
        <v>2021</v>
      </c>
      <c r="D1876" t="s">
        <v>159</v>
      </c>
      <c r="E1876">
        <v>73</v>
      </c>
      <c r="F1876" t="s">
        <v>48</v>
      </c>
      <c r="G1876" s="10">
        <v>2517</v>
      </c>
    </row>
    <row r="1877" spans="1:7">
      <c r="A1877" s="1" t="s">
        <v>235</v>
      </c>
      <c r="B1877" s="1" t="s">
        <v>274</v>
      </c>
      <c r="C1877" s="1">
        <v>2021</v>
      </c>
      <c r="D1877" t="s">
        <v>160</v>
      </c>
      <c r="E1877">
        <v>74</v>
      </c>
      <c r="F1877" t="s">
        <v>48</v>
      </c>
      <c r="G1877" s="10">
        <v>5148</v>
      </c>
    </row>
    <row r="1878" spans="1:7">
      <c r="A1878" s="1" t="s">
        <v>235</v>
      </c>
      <c r="B1878" s="1" t="s">
        <v>274</v>
      </c>
      <c r="C1878" s="1">
        <v>2021</v>
      </c>
      <c r="D1878" t="s">
        <v>161</v>
      </c>
      <c r="E1878">
        <v>75</v>
      </c>
      <c r="F1878" t="s">
        <v>48</v>
      </c>
      <c r="G1878" s="10">
        <v>4979</v>
      </c>
    </row>
    <row r="1879" spans="1:7">
      <c r="A1879" s="1" t="s">
        <v>235</v>
      </c>
      <c r="B1879" s="1" t="s">
        <v>274</v>
      </c>
      <c r="C1879" s="1">
        <v>2021</v>
      </c>
      <c r="D1879" t="s">
        <v>162</v>
      </c>
      <c r="E1879">
        <v>76</v>
      </c>
      <c r="F1879" t="s">
        <v>48</v>
      </c>
      <c r="G1879" s="10">
        <v>4766</v>
      </c>
    </row>
    <row r="1880" spans="1:7">
      <c r="A1880" s="1" t="s">
        <v>235</v>
      </c>
      <c r="B1880" s="1" t="s">
        <v>274</v>
      </c>
      <c r="C1880" s="1">
        <v>2021</v>
      </c>
      <c r="D1880" t="s">
        <v>163</v>
      </c>
      <c r="E1880">
        <v>77</v>
      </c>
      <c r="F1880" t="s">
        <v>48</v>
      </c>
      <c r="G1880" s="10">
        <v>3564</v>
      </c>
    </row>
    <row r="1881" spans="1:7">
      <c r="A1881" s="1" t="s">
        <v>235</v>
      </c>
      <c r="B1881" s="1" t="s">
        <v>274</v>
      </c>
      <c r="C1881" s="1">
        <v>2021</v>
      </c>
      <c r="D1881" t="s">
        <v>164</v>
      </c>
      <c r="E1881">
        <v>78</v>
      </c>
      <c r="F1881" t="s">
        <v>48</v>
      </c>
      <c r="G1881" s="10">
        <v>4276</v>
      </c>
    </row>
    <row r="1882" spans="1:7">
      <c r="A1882" s="1" t="s">
        <v>235</v>
      </c>
      <c r="B1882" s="1" t="s">
        <v>274</v>
      </c>
      <c r="C1882" s="1">
        <v>2021</v>
      </c>
      <c r="D1882" t="s">
        <v>165</v>
      </c>
      <c r="E1882">
        <v>79</v>
      </c>
      <c r="F1882" t="s">
        <v>48</v>
      </c>
      <c r="G1882" s="10">
        <v>4175</v>
      </c>
    </row>
    <row r="1883" spans="1:7">
      <c r="A1883" s="1" t="s">
        <v>235</v>
      </c>
      <c r="B1883" s="1" t="s">
        <v>274</v>
      </c>
      <c r="C1883" s="1">
        <v>2021</v>
      </c>
      <c r="D1883" t="s">
        <v>166</v>
      </c>
      <c r="E1883">
        <v>80</v>
      </c>
      <c r="F1883" t="s">
        <v>48</v>
      </c>
      <c r="G1883" s="10">
        <v>1885</v>
      </c>
    </row>
    <row r="1884" spans="1:7">
      <c r="A1884" s="1" t="s">
        <v>235</v>
      </c>
      <c r="B1884" s="1" t="s">
        <v>274</v>
      </c>
      <c r="C1884" s="1">
        <v>2021</v>
      </c>
      <c r="D1884" t="s">
        <v>167</v>
      </c>
      <c r="E1884">
        <v>81</v>
      </c>
      <c r="F1884" t="s">
        <v>48</v>
      </c>
      <c r="G1884" s="10">
        <v>1358</v>
      </c>
    </row>
    <row r="1885" spans="1:7">
      <c r="A1885" s="1" t="s">
        <v>235</v>
      </c>
      <c r="B1885" s="1" t="s">
        <v>274</v>
      </c>
      <c r="C1885" s="1">
        <v>2021</v>
      </c>
      <c r="D1885" t="s">
        <v>168</v>
      </c>
      <c r="E1885">
        <v>82</v>
      </c>
      <c r="F1885" t="s">
        <v>48</v>
      </c>
      <c r="G1885" s="10">
        <v>835</v>
      </c>
    </row>
    <row r="1886" spans="1:7">
      <c r="A1886" s="1" t="s">
        <v>235</v>
      </c>
      <c r="B1886" s="1" t="s">
        <v>274</v>
      </c>
      <c r="C1886" s="1">
        <v>2021</v>
      </c>
      <c r="D1886" t="s">
        <v>169</v>
      </c>
      <c r="E1886">
        <v>83</v>
      </c>
      <c r="F1886" t="s">
        <v>48</v>
      </c>
      <c r="G1886" s="10">
        <v>675</v>
      </c>
    </row>
    <row r="1887" spans="1:7">
      <c r="A1887" s="1" t="s">
        <v>235</v>
      </c>
      <c r="B1887" s="1" t="s">
        <v>274</v>
      </c>
      <c r="C1887" s="1">
        <v>2021</v>
      </c>
      <c r="D1887" t="s">
        <v>170</v>
      </c>
      <c r="E1887">
        <v>84</v>
      </c>
      <c r="F1887" t="s">
        <v>48</v>
      </c>
      <c r="G1887" s="10">
        <v>632</v>
      </c>
    </row>
    <row r="1888" spans="1:7">
      <c r="A1888" s="1" t="s">
        <v>235</v>
      </c>
      <c r="B1888" s="1" t="s">
        <v>274</v>
      </c>
      <c r="C1888" s="1">
        <v>2021</v>
      </c>
      <c r="D1888" t="s">
        <v>171</v>
      </c>
      <c r="E1888">
        <v>85</v>
      </c>
      <c r="F1888" t="s">
        <v>48</v>
      </c>
      <c r="G1888" s="10">
        <v>320</v>
      </c>
    </row>
    <row r="1889" spans="1:7">
      <c r="A1889" s="1" t="s">
        <v>235</v>
      </c>
      <c r="B1889" s="1" t="s">
        <v>274</v>
      </c>
      <c r="C1889" s="1">
        <v>2021</v>
      </c>
      <c r="D1889" t="s">
        <v>172</v>
      </c>
      <c r="E1889">
        <v>86</v>
      </c>
      <c r="F1889" t="s">
        <v>48</v>
      </c>
      <c r="G1889" s="10">
        <v>1458</v>
      </c>
    </row>
    <row r="1890" spans="1:7">
      <c r="A1890" s="1" t="s">
        <v>235</v>
      </c>
      <c r="B1890" s="1" t="s">
        <v>274</v>
      </c>
      <c r="C1890" s="1">
        <v>2021</v>
      </c>
      <c r="D1890" t="s">
        <v>173</v>
      </c>
      <c r="E1890">
        <v>87</v>
      </c>
      <c r="F1890" t="s">
        <v>48</v>
      </c>
      <c r="G1890" s="10">
        <v>499</v>
      </c>
    </row>
    <row r="1891" spans="1:7">
      <c r="A1891" s="1" t="s">
        <v>235</v>
      </c>
      <c r="B1891" s="1" t="s">
        <v>274</v>
      </c>
      <c r="C1891" s="1">
        <v>2021</v>
      </c>
      <c r="D1891" t="s">
        <v>174</v>
      </c>
      <c r="E1891">
        <v>88</v>
      </c>
      <c r="F1891" t="s">
        <v>48</v>
      </c>
      <c r="G1891" s="10">
        <v>1589</v>
      </c>
    </row>
    <row r="1892" spans="1:7">
      <c r="A1892" s="1" t="s">
        <v>235</v>
      </c>
      <c r="B1892" s="1" t="s">
        <v>274</v>
      </c>
      <c r="C1892" s="1">
        <v>2021</v>
      </c>
      <c r="D1892" t="s">
        <v>175</v>
      </c>
      <c r="E1892">
        <v>89</v>
      </c>
      <c r="F1892" t="s">
        <v>48</v>
      </c>
      <c r="G1892" s="10">
        <v>300</v>
      </c>
    </row>
    <row r="1893" spans="1:7">
      <c r="A1893" s="1" t="s">
        <v>235</v>
      </c>
      <c r="B1893" s="1" t="s">
        <v>274</v>
      </c>
      <c r="C1893" s="1">
        <v>2021</v>
      </c>
      <c r="D1893" t="s">
        <v>176</v>
      </c>
      <c r="E1893">
        <v>90</v>
      </c>
      <c r="F1893" t="s">
        <v>48</v>
      </c>
      <c r="G1893" s="10">
        <v>473</v>
      </c>
    </row>
    <row r="1894" spans="1:7">
      <c r="A1894" s="1" t="s">
        <v>221</v>
      </c>
      <c r="B1894" s="1" t="s">
        <v>294</v>
      </c>
      <c r="C1894" s="1">
        <v>2021</v>
      </c>
      <c r="D1894" t="s">
        <v>146</v>
      </c>
      <c r="E1894">
        <v>60</v>
      </c>
      <c r="F1894" t="s">
        <v>50</v>
      </c>
      <c r="G1894" s="10">
        <v>3</v>
      </c>
    </row>
    <row r="1895" spans="1:7">
      <c r="A1895" s="1" t="s">
        <v>221</v>
      </c>
      <c r="B1895" s="1" t="s">
        <v>294</v>
      </c>
      <c r="C1895" s="1">
        <v>2021</v>
      </c>
      <c r="D1895" t="s">
        <v>147</v>
      </c>
      <c r="E1895">
        <v>61</v>
      </c>
      <c r="F1895" t="s">
        <v>50</v>
      </c>
      <c r="G1895" s="10">
        <f>SUM(G1896:G1902)</f>
        <v>553</v>
      </c>
    </row>
    <row r="1896" spans="1:7">
      <c r="A1896" s="1" t="s">
        <v>221</v>
      </c>
      <c r="B1896" s="1" t="s">
        <v>294</v>
      </c>
      <c r="C1896" s="1">
        <v>2021</v>
      </c>
      <c r="D1896" t="s">
        <v>148</v>
      </c>
      <c r="E1896">
        <v>62</v>
      </c>
      <c r="F1896" t="s">
        <v>50</v>
      </c>
      <c r="G1896" s="10">
        <v>186</v>
      </c>
    </row>
    <row r="1897" spans="1:7">
      <c r="A1897" s="1" t="s">
        <v>221</v>
      </c>
      <c r="B1897" s="1" t="s">
        <v>294</v>
      </c>
      <c r="C1897" s="1">
        <v>2021</v>
      </c>
      <c r="D1897" t="s">
        <v>149</v>
      </c>
      <c r="E1897">
        <v>63</v>
      </c>
      <c r="F1897" t="s">
        <v>50</v>
      </c>
      <c r="G1897" s="10">
        <v>203</v>
      </c>
    </row>
    <row r="1898" spans="1:7">
      <c r="A1898" s="1" t="s">
        <v>221</v>
      </c>
      <c r="B1898" s="1" t="s">
        <v>294</v>
      </c>
      <c r="C1898" s="1">
        <v>2021</v>
      </c>
      <c r="D1898" t="s">
        <v>150</v>
      </c>
      <c r="E1898">
        <v>64</v>
      </c>
      <c r="F1898" t="s">
        <v>50</v>
      </c>
      <c r="G1898" s="10">
        <v>140</v>
      </c>
    </row>
    <row r="1899" spans="1:7">
      <c r="A1899" s="1" t="s">
        <v>221</v>
      </c>
      <c r="B1899" s="1" t="s">
        <v>294</v>
      </c>
      <c r="C1899" s="1">
        <v>2021</v>
      </c>
      <c r="D1899" t="s">
        <v>151</v>
      </c>
      <c r="E1899">
        <v>65</v>
      </c>
      <c r="F1899" t="s">
        <v>50</v>
      </c>
      <c r="G1899" s="10">
        <v>12</v>
      </c>
    </row>
    <row r="1900" spans="1:7">
      <c r="A1900" s="1" t="s">
        <v>221</v>
      </c>
      <c r="B1900" s="1" t="s">
        <v>294</v>
      </c>
      <c r="C1900" s="1">
        <v>2021</v>
      </c>
      <c r="D1900" t="s">
        <v>152</v>
      </c>
      <c r="E1900">
        <v>66</v>
      </c>
      <c r="F1900" t="s">
        <v>48</v>
      </c>
      <c r="G1900" s="10">
        <v>4</v>
      </c>
    </row>
    <row r="1901" spans="1:7">
      <c r="A1901" s="1" t="s">
        <v>221</v>
      </c>
      <c r="B1901" s="1" t="s">
        <v>294</v>
      </c>
      <c r="C1901" s="1">
        <v>2021</v>
      </c>
      <c r="D1901" t="s">
        <v>153</v>
      </c>
      <c r="E1901">
        <v>67</v>
      </c>
      <c r="F1901" t="s">
        <v>48</v>
      </c>
      <c r="G1901" s="10">
        <v>6</v>
      </c>
    </row>
    <row r="1902" spans="1:7">
      <c r="A1902" s="1" t="s">
        <v>221</v>
      </c>
      <c r="B1902" s="1" t="s">
        <v>294</v>
      </c>
      <c r="C1902" s="1">
        <v>2021</v>
      </c>
      <c r="D1902" t="s">
        <v>154</v>
      </c>
      <c r="E1902">
        <v>68</v>
      </c>
      <c r="F1902" t="s">
        <v>48</v>
      </c>
      <c r="G1902" s="10">
        <v>2</v>
      </c>
    </row>
    <row r="1903" spans="1:7">
      <c r="A1903" s="1" t="s">
        <v>221</v>
      </c>
      <c r="B1903" s="1" t="s">
        <v>294</v>
      </c>
      <c r="C1903" s="1">
        <v>2021</v>
      </c>
      <c r="D1903" t="s">
        <v>155</v>
      </c>
      <c r="E1903">
        <v>69</v>
      </c>
      <c r="F1903" t="s">
        <v>48</v>
      </c>
      <c r="G1903" s="10">
        <f>SUM(G1904:G1907)</f>
        <v>156561</v>
      </c>
    </row>
    <row r="1904" spans="1:7">
      <c r="A1904" s="1" t="s">
        <v>221</v>
      </c>
      <c r="B1904" s="1" t="s">
        <v>294</v>
      </c>
      <c r="C1904" s="1">
        <v>2021</v>
      </c>
      <c r="D1904" t="s">
        <v>156</v>
      </c>
      <c r="E1904">
        <v>70</v>
      </c>
      <c r="F1904" t="s">
        <v>48</v>
      </c>
      <c r="G1904" s="10">
        <v>51690</v>
      </c>
    </row>
    <row r="1905" spans="1:7">
      <c r="A1905" s="1" t="s">
        <v>221</v>
      </c>
      <c r="B1905" s="1" t="s">
        <v>294</v>
      </c>
      <c r="C1905" s="1">
        <v>2021</v>
      </c>
      <c r="D1905" t="s">
        <v>157</v>
      </c>
      <c r="E1905">
        <v>71</v>
      </c>
      <c r="F1905" t="s">
        <v>48</v>
      </c>
      <c r="G1905" s="10">
        <v>76411</v>
      </c>
    </row>
    <row r="1906" spans="1:7">
      <c r="A1906" s="1" t="s">
        <v>221</v>
      </c>
      <c r="B1906" s="1" t="s">
        <v>294</v>
      </c>
      <c r="C1906" s="1">
        <v>2021</v>
      </c>
      <c r="D1906" t="s">
        <v>158</v>
      </c>
      <c r="E1906">
        <v>72</v>
      </c>
      <c r="F1906" t="s">
        <v>48</v>
      </c>
      <c r="G1906" s="10">
        <v>19573</v>
      </c>
    </row>
    <row r="1907" spans="1:7">
      <c r="A1907" s="1" t="s">
        <v>221</v>
      </c>
      <c r="B1907" s="1" t="s">
        <v>294</v>
      </c>
      <c r="C1907" s="1">
        <v>2021</v>
      </c>
      <c r="D1907" t="s">
        <v>159</v>
      </c>
      <c r="E1907">
        <v>73</v>
      </c>
      <c r="F1907" t="s">
        <v>48</v>
      </c>
      <c r="G1907" s="10">
        <v>8887</v>
      </c>
    </row>
    <row r="1908" spans="1:7">
      <c r="A1908" s="1" t="s">
        <v>221</v>
      </c>
      <c r="B1908" s="1" t="s">
        <v>294</v>
      </c>
      <c r="C1908" s="1">
        <v>2021</v>
      </c>
      <c r="D1908" t="s">
        <v>160</v>
      </c>
      <c r="E1908">
        <v>74</v>
      </c>
      <c r="F1908" t="s">
        <v>48</v>
      </c>
      <c r="G1908" s="10">
        <v>41530</v>
      </c>
    </row>
    <row r="1909" spans="1:7">
      <c r="A1909" s="1" t="s">
        <v>221</v>
      </c>
      <c r="B1909" s="1" t="s">
        <v>294</v>
      </c>
      <c r="C1909" s="1">
        <v>2021</v>
      </c>
      <c r="D1909" t="s">
        <v>161</v>
      </c>
      <c r="E1909">
        <v>75</v>
      </c>
      <c r="F1909" t="s">
        <v>48</v>
      </c>
      <c r="G1909" s="10">
        <v>30223</v>
      </c>
    </row>
    <row r="1910" spans="1:7">
      <c r="A1910" s="1" t="s">
        <v>221</v>
      </c>
      <c r="B1910" s="1" t="s">
        <v>294</v>
      </c>
      <c r="C1910" s="1">
        <v>2021</v>
      </c>
      <c r="D1910" t="s">
        <v>162</v>
      </c>
      <c r="E1910">
        <v>76</v>
      </c>
      <c r="F1910" t="s">
        <v>48</v>
      </c>
      <c r="G1910" s="10">
        <v>15826</v>
      </c>
    </row>
    <row r="1911" spans="1:7">
      <c r="A1911" s="1" t="s">
        <v>221</v>
      </c>
      <c r="B1911" s="1" t="s">
        <v>294</v>
      </c>
      <c r="C1911" s="1">
        <v>2021</v>
      </c>
      <c r="D1911" t="s">
        <v>163</v>
      </c>
      <c r="E1911">
        <v>77</v>
      </c>
      <c r="F1911" t="s">
        <v>48</v>
      </c>
      <c r="G1911" s="10">
        <v>22825</v>
      </c>
    </row>
    <row r="1912" spans="1:7">
      <c r="A1912" s="1" t="s">
        <v>221</v>
      </c>
      <c r="B1912" s="1" t="s">
        <v>294</v>
      </c>
      <c r="C1912" s="1">
        <v>2021</v>
      </c>
      <c r="D1912" t="s">
        <v>164</v>
      </c>
      <c r="E1912">
        <v>78</v>
      </c>
      <c r="F1912" t="s">
        <v>48</v>
      </c>
      <c r="G1912" s="10">
        <v>24807</v>
      </c>
    </row>
    <row r="1913" spans="1:7">
      <c r="A1913" s="1" t="s">
        <v>221</v>
      </c>
      <c r="B1913" s="1" t="s">
        <v>294</v>
      </c>
      <c r="C1913" s="1">
        <v>2021</v>
      </c>
      <c r="D1913" t="s">
        <v>165</v>
      </c>
      <c r="E1913">
        <v>79</v>
      </c>
      <c r="F1913" t="s">
        <v>48</v>
      </c>
      <c r="G1913" s="10">
        <v>20422</v>
      </c>
    </row>
    <row r="1914" spans="1:7">
      <c r="A1914" s="1" t="s">
        <v>221</v>
      </c>
      <c r="B1914" s="1" t="s">
        <v>294</v>
      </c>
      <c r="C1914" s="1">
        <v>2021</v>
      </c>
      <c r="D1914" t="s">
        <v>166</v>
      </c>
      <c r="E1914">
        <v>80</v>
      </c>
      <c r="F1914" t="s">
        <v>48</v>
      </c>
      <c r="G1914" s="10">
        <v>37030</v>
      </c>
    </row>
    <row r="1915" spans="1:7">
      <c r="A1915" s="1" t="s">
        <v>221</v>
      </c>
      <c r="B1915" s="1" t="s">
        <v>294</v>
      </c>
      <c r="C1915" s="1">
        <v>2021</v>
      </c>
      <c r="D1915" t="s">
        <v>167</v>
      </c>
      <c r="E1915">
        <v>81</v>
      </c>
      <c r="F1915" t="s">
        <v>48</v>
      </c>
      <c r="G1915" s="10">
        <v>17725</v>
      </c>
    </row>
    <row r="1916" spans="1:7">
      <c r="A1916" s="1" t="s">
        <v>221</v>
      </c>
      <c r="B1916" s="1" t="s">
        <v>294</v>
      </c>
      <c r="C1916" s="1">
        <v>2021</v>
      </c>
      <c r="D1916" t="s">
        <v>168</v>
      </c>
      <c r="E1916">
        <v>82</v>
      </c>
      <c r="F1916" t="s">
        <v>48</v>
      </c>
      <c r="G1916" s="10">
        <v>3719</v>
      </c>
    </row>
    <row r="1917" spans="1:7">
      <c r="A1917" s="1" t="s">
        <v>221</v>
      </c>
      <c r="B1917" s="1" t="s">
        <v>294</v>
      </c>
      <c r="C1917" s="1">
        <v>2021</v>
      </c>
      <c r="D1917" t="s">
        <v>169</v>
      </c>
      <c r="E1917">
        <v>83</v>
      </c>
      <c r="F1917" t="s">
        <v>48</v>
      </c>
      <c r="G1917" s="10">
        <v>5796</v>
      </c>
    </row>
    <row r="1918" spans="1:7">
      <c r="A1918" s="1" t="s">
        <v>221</v>
      </c>
      <c r="B1918" s="1" t="s">
        <v>294</v>
      </c>
      <c r="C1918" s="1">
        <v>2021</v>
      </c>
      <c r="D1918" t="s">
        <v>170</v>
      </c>
      <c r="E1918">
        <v>84</v>
      </c>
      <c r="F1918" t="s">
        <v>48</v>
      </c>
      <c r="G1918" s="10">
        <v>770</v>
      </c>
    </row>
    <row r="1919" spans="1:7">
      <c r="A1919" s="1" t="s">
        <v>221</v>
      </c>
      <c r="B1919" s="1" t="s">
        <v>294</v>
      </c>
      <c r="C1919" s="1">
        <v>2021</v>
      </c>
      <c r="D1919" t="s">
        <v>171</v>
      </c>
      <c r="E1919">
        <v>85</v>
      </c>
      <c r="F1919" t="s">
        <v>48</v>
      </c>
      <c r="G1919" s="10">
        <v>525</v>
      </c>
    </row>
    <row r="1920" spans="1:7">
      <c r="A1920" s="1" t="s">
        <v>221</v>
      </c>
      <c r="B1920" s="1" t="s">
        <v>294</v>
      </c>
      <c r="C1920" s="1">
        <v>2021</v>
      </c>
      <c r="D1920" t="s">
        <v>172</v>
      </c>
      <c r="E1920">
        <v>86</v>
      </c>
      <c r="F1920" t="s">
        <v>48</v>
      </c>
      <c r="G1920" s="10">
        <v>5955</v>
      </c>
    </row>
    <row r="1921" spans="1:7">
      <c r="A1921" s="1" t="s">
        <v>221</v>
      </c>
      <c r="B1921" s="1" t="s">
        <v>294</v>
      </c>
      <c r="C1921" s="1">
        <v>2021</v>
      </c>
      <c r="D1921" t="s">
        <v>173</v>
      </c>
      <c r="E1921">
        <v>87</v>
      </c>
      <c r="F1921" t="s">
        <v>48</v>
      </c>
      <c r="G1921" s="10">
        <v>3680</v>
      </c>
    </row>
    <row r="1922" spans="1:7">
      <c r="A1922" s="1" t="s">
        <v>221</v>
      </c>
      <c r="B1922" s="1" t="s">
        <v>294</v>
      </c>
      <c r="C1922" s="1">
        <v>2021</v>
      </c>
      <c r="D1922" t="s">
        <v>174</v>
      </c>
      <c r="E1922">
        <v>88</v>
      </c>
      <c r="F1922" t="s">
        <v>48</v>
      </c>
      <c r="G1922" s="10">
        <v>1559</v>
      </c>
    </row>
    <row r="1923" spans="1:7">
      <c r="A1923" s="1" t="s">
        <v>221</v>
      </c>
      <c r="B1923" s="1" t="s">
        <v>294</v>
      </c>
      <c r="C1923" s="1">
        <v>2021</v>
      </c>
      <c r="D1923" t="s">
        <v>175</v>
      </c>
      <c r="E1923">
        <v>89</v>
      </c>
      <c r="F1923" t="s">
        <v>48</v>
      </c>
      <c r="G1923" s="10">
        <v>4271</v>
      </c>
    </row>
    <row r="1924" spans="1:7">
      <c r="A1924" s="1" t="s">
        <v>221</v>
      </c>
      <c r="B1924" s="1" t="s">
        <v>294</v>
      </c>
      <c r="C1924" s="1">
        <v>2021</v>
      </c>
      <c r="D1924" t="s">
        <v>176</v>
      </c>
      <c r="E1924">
        <v>90</v>
      </c>
      <c r="F1924" t="s">
        <v>48</v>
      </c>
      <c r="G1924" s="10">
        <v>14858</v>
      </c>
    </row>
    <row r="1925" spans="1:7">
      <c r="A1925" s="1" t="s">
        <v>245</v>
      </c>
      <c r="B1925" s="1" t="s">
        <v>296</v>
      </c>
      <c r="C1925" s="1">
        <v>2021</v>
      </c>
      <c r="D1925" t="s">
        <v>146</v>
      </c>
      <c r="E1925">
        <v>60</v>
      </c>
      <c r="F1925" t="s">
        <v>50</v>
      </c>
      <c r="G1925" s="10">
        <v>3</v>
      </c>
    </row>
    <row r="1926" spans="1:7">
      <c r="A1926" s="1" t="s">
        <v>245</v>
      </c>
      <c r="B1926" s="1" t="s">
        <v>296</v>
      </c>
      <c r="C1926" s="1">
        <v>2021</v>
      </c>
      <c r="D1926" t="s">
        <v>147</v>
      </c>
      <c r="E1926">
        <v>61</v>
      </c>
      <c r="F1926" t="s">
        <v>50</v>
      </c>
      <c r="G1926" s="10">
        <f>SUM(G1927:G1933)</f>
        <v>57</v>
      </c>
    </row>
    <row r="1927" spans="1:7">
      <c r="A1927" s="1" t="s">
        <v>245</v>
      </c>
      <c r="B1927" s="1" t="s">
        <v>296</v>
      </c>
      <c r="C1927" s="1">
        <v>2021</v>
      </c>
      <c r="D1927" t="s">
        <v>148</v>
      </c>
      <c r="E1927">
        <v>62</v>
      </c>
      <c r="F1927" t="s">
        <v>50</v>
      </c>
      <c r="G1927" s="10">
        <v>1</v>
      </c>
    </row>
    <row r="1928" spans="1:7">
      <c r="A1928" s="1" t="s">
        <v>245</v>
      </c>
      <c r="B1928" s="1" t="s">
        <v>296</v>
      </c>
      <c r="C1928" s="1">
        <v>2021</v>
      </c>
      <c r="D1928" t="s">
        <v>149</v>
      </c>
      <c r="E1928">
        <v>63</v>
      </c>
      <c r="F1928" t="s">
        <v>50</v>
      </c>
      <c r="G1928" s="10">
        <v>4</v>
      </c>
    </row>
    <row r="1929" spans="1:7">
      <c r="A1929" s="1" t="s">
        <v>245</v>
      </c>
      <c r="B1929" s="1" t="s">
        <v>296</v>
      </c>
      <c r="C1929" s="1">
        <v>2021</v>
      </c>
      <c r="D1929" t="s">
        <v>150</v>
      </c>
      <c r="E1929">
        <v>64</v>
      </c>
      <c r="F1929" t="s">
        <v>50</v>
      </c>
      <c r="G1929" s="10">
        <v>7</v>
      </c>
    </row>
    <row r="1930" spans="1:7">
      <c r="A1930" s="1" t="s">
        <v>245</v>
      </c>
      <c r="B1930" s="1" t="s">
        <v>296</v>
      </c>
      <c r="C1930" s="1">
        <v>2021</v>
      </c>
      <c r="D1930" t="s">
        <v>151</v>
      </c>
      <c r="E1930">
        <v>65</v>
      </c>
      <c r="F1930" t="s">
        <v>50</v>
      </c>
      <c r="G1930" s="10">
        <v>27</v>
      </c>
    </row>
    <row r="1931" spans="1:7">
      <c r="A1931" s="1" t="s">
        <v>245</v>
      </c>
      <c r="B1931" s="1" t="s">
        <v>296</v>
      </c>
      <c r="C1931" s="1">
        <v>2021</v>
      </c>
      <c r="D1931" t="s">
        <v>152</v>
      </c>
      <c r="E1931">
        <v>66</v>
      </c>
      <c r="F1931" t="s">
        <v>48</v>
      </c>
      <c r="G1931" s="10">
        <v>12</v>
      </c>
    </row>
    <row r="1932" spans="1:7">
      <c r="A1932" s="1" t="s">
        <v>245</v>
      </c>
      <c r="B1932" s="1" t="s">
        <v>296</v>
      </c>
      <c r="C1932" s="1">
        <v>2021</v>
      </c>
      <c r="D1932" t="s">
        <v>153</v>
      </c>
      <c r="E1932">
        <v>67</v>
      </c>
      <c r="F1932" t="s">
        <v>48</v>
      </c>
      <c r="G1932" s="10">
        <v>6</v>
      </c>
    </row>
    <row r="1933" spans="1:7">
      <c r="A1933" s="1" t="s">
        <v>245</v>
      </c>
      <c r="B1933" s="1" t="s">
        <v>296</v>
      </c>
      <c r="C1933" s="1">
        <v>2021</v>
      </c>
      <c r="D1933" t="s">
        <v>154</v>
      </c>
      <c r="E1933">
        <v>68</v>
      </c>
      <c r="F1933" t="s">
        <v>48</v>
      </c>
      <c r="G1933" s="10">
        <v>0</v>
      </c>
    </row>
    <row r="1934" spans="1:7">
      <c r="A1934" s="1" t="s">
        <v>245</v>
      </c>
      <c r="B1934" s="1" t="s">
        <v>296</v>
      </c>
      <c r="C1934" s="1">
        <v>2021</v>
      </c>
      <c r="D1934" t="s">
        <v>155</v>
      </c>
      <c r="E1934">
        <v>69</v>
      </c>
      <c r="F1934" t="s">
        <v>48</v>
      </c>
      <c r="G1934" s="10">
        <f>SUM(G1935:G1938)</f>
        <v>30360</v>
      </c>
    </row>
    <row r="1935" spans="1:7">
      <c r="A1935" s="1" t="s">
        <v>245</v>
      </c>
      <c r="B1935" s="1" t="s">
        <v>296</v>
      </c>
      <c r="C1935" s="1">
        <v>2021</v>
      </c>
      <c r="D1935" t="s">
        <v>156</v>
      </c>
      <c r="E1935">
        <v>70</v>
      </c>
      <c r="F1935" t="s">
        <v>48</v>
      </c>
      <c r="G1935" s="10">
        <v>6520</v>
      </c>
    </row>
    <row r="1936" spans="1:7">
      <c r="A1936" s="1" t="s">
        <v>245</v>
      </c>
      <c r="B1936" s="1" t="s">
        <v>296</v>
      </c>
      <c r="C1936" s="1">
        <v>2021</v>
      </c>
      <c r="D1936" t="s">
        <v>157</v>
      </c>
      <c r="E1936">
        <v>71</v>
      </c>
      <c r="F1936" t="s">
        <v>48</v>
      </c>
      <c r="G1936" s="10">
        <v>15816</v>
      </c>
    </row>
    <row r="1937" spans="1:7">
      <c r="A1937" s="1" t="s">
        <v>245</v>
      </c>
      <c r="B1937" s="1" t="s">
        <v>296</v>
      </c>
      <c r="C1937" s="1">
        <v>2021</v>
      </c>
      <c r="D1937" t="s">
        <v>158</v>
      </c>
      <c r="E1937">
        <v>72</v>
      </c>
      <c r="F1937" t="s">
        <v>48</v>
      </c>
      <c r="G1937" s="10">
        <v>7246</v>
      </c>
    </row>
    <row r="1938" spans="1:7">
      <c r="A1938" s="1" t="s">
        <v>245</v>
      </c>
      <c r="B1938" s="1" t="s">
        <v>296</v>
      </c>
      <c r="C1938" s="1">
        <v>2021</v>
      </c>
      <c r="D1938" t="s">
        <v>159</v>
      </c>
      <c r="E1938">
        <v>73</v>
      </c>
      <c r="F1938" t="s">
        <v>48</v>
      </c>
      <c r="G1938" s="10">
        <v>778</v>
      </c>
    </row>
    <row r="1939" spans="1:7">
      <c r="A1939" s="1" t="s">
        <v>245</v>
      </c>
      <c r="B1939" s="1" t="s">
        <v>296</v>
      </c>
      <c r="C1939" s="1">
        <v>2021</v>
      </c>
      <c r="D1939" t="s">
        <v>160</v>
      </c>
      <c r="E1939">
        <v>74</v>
      </c>
      <c r="F1939" t="s">
        <v>48</v>
      </c>
      <c r="G1939" s="10">
        <v>1786</v>
      </c>
    </row>
    <row r="1940" spans="1:7">
      <c r="A1940" s="1" t="s">
        <v>245</v>
      </c>
      <c r="B1940" s="1" t="s">
        <v>296</v>
      </c>
      <c r="C1940" s="1">
        <v>2021</v>
      </c>
      <c r="D1940" t="s">
        <v>161</v>
      </c>
      <c r="E1940">
        <v>75</v>
      </c>
      <c r="F1940" t="s">
        <v>48</v>
      </c>
      <c r="G1940" s="10">
        <v>18566</v>
      </c>
    </row>
    <row r="1941" spans="1:7">
      <c r="A1941" s="1" t="s">
        <v>245</v>
      </c>
      <c r="B1941" s="1" t="s">
        <v>296</v>
      </c>
      <c r="C1941" s="1">
        <v>2021</v>
      </c>
      <c r="D1941" t="s">
        <v>162</v>
      </c>
      <c r="E1941">
        <v>76</v>
      </c>
      <c r="F1941" t="s">
        <v>48</v>
      </c>
      <c r="G1941" s="10">
        <v>579</v>
      </c>
    </row>
    <row r="1942" spans="1:7">
      <c r="A1942" s="1" t="s">
        <v>245</v>
      </c>
      <c r="B1942" s="1" t="s">
        <v>296</v>
      </c>
      <c r="C1942" s="1">
        <v>2021</v>
      </c>
      <c r="D1942" t="s">
        <v>163</v>
      </c>
      <c r="E1942">
        <v>77</v>
      </c>
      <c r="F1942" t="s">
        <v>48</v>
      </c>
      <c r="G1942" s="10">
        <v>726</v>
      </c>
    </row>
    <row r="1943" spans="1:7">
      <c r="A1943" s="1" t="s">
        <v>245</v>
      </c>
      <c r="B1943" s="1" t="s">
        <v>296</v>
      </c>
      <c r="C1943" s="1">
        <v>2021</v>
      </c>
      <c r="D1943" t="s">
        <v>164</v>
      </c>
      <c r="E1943">
        <v>78</v>
      </c>
      <c r="F1943" t="s">
        <v>48</v>
      </c>
      <c r="G1943" s="10">
        <v>1812</v>
      </c>
    </row>
    <row r="1944" spans="1:7">
      <c r="A1944" s="1" t="s">
        <v>245</v>
      </c>
      <c r="B1944" s="1" t="s">
        <v>296</v>
      </c>
      <c r="C1944" s="1">
        <v>2021</v>
      </c>
      <c r="D1944" t="s">
        <v>165</v>
      </c>
      <c r="E1944">
        <v>79</v>
      </c>
      <c r="F1944" t="s">
        <v>48</v>
      </c>
      <c r="G1944" s="10">
        <v>796</v>
      </c>
    </row>
    <row r="1945" spans="1:7">
      <c r="A1945" s="1" t="s">
        <v>245</v>
      </c>
      <c r="B1945" s="1" t="s">
        <v>296</v>
      </c>
      <c r="C1945" s="1">
        <v>2021</v>
      </c>
      <c r="D1945" t="s">
        <v>166</v>
      </c>
      <c r="E1945">
        <v>80</v>
      </c>
      <c r="F1945" t="s">
        <v>48</v>
      </c>
      <c r="G1945" s="10">
        <v>1352</v>
      </c>
    </row>
    <row r="1946" spans="1:7">
      <c r="A1946" s="1" t="s">
        <v>245</v>
      </c>
      <c r="B1946" s="1" t="s">
        <v>296</v>
      </c>
      <c r="C1946" s="1">
        <v>2021</v>
      </c>
      <c r="D1946" t="s">
        <v>167</v>
      </c>
      <c r="E1946">
        <v>81</v>
      </c>
      <c r="F1946" t="s">
        <v>48</v>
      </c>
      <c r="G1946" s="10">
        <v>684</v>
      </c>
    </row>
    <row r="1947" spans="1:7">
      <c r="A1947" s="1" t="s">
        <v>245</v>
      </c>
      <c r="B1947" s="1" t="s">
        <v>296</v>
      </c>
      <c r="C1947" s="1">
        <v>2021</v>
      </c>
      <c r="D1947" t="s">
        <v>168</v>
      </c>
      <c r="E1947">
        <v>82</v>
      </c>
      <c r="F1947" t="s">
        <v>48</v>
      </c>
      <c r="G1947" s="10">
        <v>418</v>
      </c>
    </row>
    <row r="1948" spans="1:7">
      <c r="A1948" s="1" t="s">
        <v>245</v>
      </c>
      <c r="B1948" s="1" t="s">
        <v>296</v>
      </c>
      <c r="C1948" s="1">
        <v>2021</v>
      </c>
      <c r="D1948" t="s">
        <v>169</v>
      </c>
      <c r="E1948">
        <v>83</v>
      </c>
      <c r="F1948" t="s">
        <v>48</v>
      </c>
      <c r="G1948" s="10">
        <v>456</v>
      </c>
    </row>
    <row r="1949" spans="1:7">
      <c r="A1949" s="1" t="s">
        <v>245</v>
      </c>
      <c r="B1949" s="1" t="s">
        <v>296</v>
      </c>
      <c r="C1949" s="1">
        <v>2021</v>
      </c>
      <c r="D1949" t="s">
        <v>170</v>
      </c>
      <c r="E1949">
        <v>84</v>
      </c>
      <c r="F1949" t="s">
        <v>48</v>
      </c>
      <c r="G1949" s="10">
        <v>457</v>
      </c>
    </row>
    <row r="1950" spans="1:7">
      <c r="A1950" s="1" t="s">
        <v>245</v>
      </c>
      <c r="B1950" s="1" t="s">
        <v>296</v>
      </c>
      <c r="C1950" s="1">
        <v>2021</v>
      </c>
      <c r="D1950" t="s">
        <v>171</v>
      </c>
      <c r="E1950">
        <v>85</v>
      </c>
      <c r="F1950" t="s">
        <v>48</v>
      </c>
      <c r="G1950" s="10">
        <v>123</v>
      </c>
    </row>
    <row r="1951" spans="1:7">
      <c r="A1951" s="1" t="s">
        <v>245</v>
      </c>
      <c r="B1951" s="1" t="s">
        <v>296</v>
      </c>
      <c r="C1951" s="1">
        <v>2021</v>
      </c>
      <c r="D1951" t="s">
        <v>172</v>
      </c>
      <c r="E1951">
        <v>86</v>
      </c>
      <c r="F1951" t="s">
        <v>48</v>
      </c>
      <c r="G1951" s="10">
        <v>541</v>
      </c>
    </row>
    <row r="1952" spans="1:7">
      <c r="A1952" s="1" t="s">
        <v>245</v>
      </c>
      <c r="B1952" s="1" t="s">
        <v>296</v>
      </c>
      <c r="C1952" s="1">
        <v>2021</v>
      </c>
      <c r="D1952" t="s">
        <v>173</v>
      </c>
      <c r="E1952">
        <v>87</v>
      </c>
      <c r="F1952" t="s">
        <v>48</v>
      </c>
      <c r="G1952" s="10">
        <v>119</v>
      </c>
    </row>
    <row r="1953" spans="1:7">
      <c r="A1953" s="1" t="s">
        <v>245</v>
      </c>
      <c r="B1953" s="1" t="s">
        <v>296</v>
      </c>
      <c r="C1953" s="1">
        <v>2021</v>
      </c>
      <c r="D1953" t="s">
        <v>174</v>
      </c>
      <c r="E1953">
        <v>88</v>
      </c>
      <c r="F1953" t="s">
        <v>48</v>
      </c>
      <c r="G1953" s="10">
        <v>778</v>
      </c>
    </row>
    <row r="1954" spans="1:7">
      <c r="A1954" s="1" t="s">
        <v>245</v>
      </c>
      <c r="B1954" s="1" t="s">
        <v>296</v>
      </c>
      <c r="C1954" s="1">
        <v>2021</v>
      </c>
      <c r="D1954" t="s">
        <v>175</v>
      </c>
      <c r="E1954">
        <v>89</v>
      </c>
      <c r="F1954" t="s">
        <v>48</v>
      </c>
      <c r="G1954" s="10">
        <v>366</v>
      </c>
    </row>
    <row r="1955" spans="1:7">
      <c r="A1955" s="1" t="s">
        <v>245</v>
      </c>
      <c r="B1955" s="1" t="s">
        <v>296</v>
      </c>
      <c r="C1955" s="1">
        <v>2021</v>
      </c>
      <c r="D1955" t="s">
        <v>176</v>
      </c>
      <c r="E1955">
        <v>90</v>
      </c>
      <c r="F1955" t="s">
        <v>48</v>
      </c>
      <c r="G1955" s="10">
        <v>801</v>
      </c>
    </row>
    <row r="1956" spans="1:7">
      <c r="A1956" s="1" t="s">
        <v>193</v>
      </c>
      <c r="B1956" s="1" t="s">
        <v>295</v>
      </c>
      <c r="C1956" s="1">
        <v>2021</v>
      </c>
      <c r="D1956" t="s">
        <v>146</v>
      </c>
      <c r="E1956">
        <v>60</v>
      </c>
      <c r="F1956" t="s">
        <v>50</v>
      </c>
      <c r="G1956" s="10">
        <v>3</v>
      </c>
    </row>
    <row r="1957" spans="1:7">
      <c r="A1957" s="1" t="s">
        <v>193</v>
      </c>
      <c r="B1957" s="1" t="s">
        <v>295</v>
      </c>
      <c r="C1957" s="1">
        <v>2021</v>
      </c>
      <c r="D1957" t="s">
        <v>147</v>
      </c>
      <c r="E1957">
        <v>61</v>
      </c>
      <c r="F1957" t="s">
        <v>50</v>
      </c>
      <c r="G1957" s="10">
        <f>SUM(G1958:G1964)</f>
        <v>930</v>
      </c>
    </row>
    <row r="1958" spans="1:7">
      <c r="A1958" s="1" t="s">
        <v>193</v>
      </c>
      <c r="B1958" s="1" t="s">
        <v>295</v>
      </c>
      <c r="C1958" s="1">
        <v>2021</v>
      </c>
      <c r="D1958" t="s">
        <v>148</v>
      </c>
      <c r="E1958">
        <v>62</v>
      </c>
      <c r="F1958" t="s">
        <v>50</v>
      </c>
      <c r="G1958" s="10">
        <v>400</v>
      </c>
    </row>
    <row r="1959" spans="1:7">
      <c r="A1959" s="1" t="s">
        <v>193</v>
      </c>
      <c r="B1959" s="1" t="s">
        <v>295</v>
      </c>
      <c r="C1959" s="1">
        <v>2021</v>
      </c>
      <c r="D1959" t="s">
        <v>149</v>
      </c>
      <c r="E1959">
        <v>63</v>
      </c>
      <c r="F1959" t="s">
        <v>50</v>
      </c>
      <c r="G1959" s="10">
        <v>60</v>
      </c>
    </row>
    <row r="1960" spans="1:7">
      <c r="A1960" s="1" t="s">
        <v>193</v>
      </c>
      <c r="B1960" s="1" t="s">
        <v>295</v>
      </c>
      <c r="C1960" s="1">
        <v>2021</v>
      </c>
      <c r="D1960" t="s">
        <v>150</v>
      </c>
      <c r="E1960">
        <v>64</v>
      </c>
      <c r="F1960" t="s">
        <v>50</v>
      </c>
      <c r="G1960" s="10">
        <v>56</v>
      </c>
    </row>
    <row r="1961" spans="1:7">
      <c r="A1961" s="1" t="s">
        <v>193</v>
      </c>
      <c r="B1961" s="1" t="s">
        <v>295</v>
      </c>
      <c r="C1961" s="1">
        <v>2021</v>
      </c>
      <c r="D1961" t="s">
        <v>151</v>
      </c>
      <c r="E1961">
        <v>65</v>
      </c>
      <c r="F1961" t="s">
        <v>50</v>
      </c>
      <c r="G1961" s="10">
        <v>400</v>
      </c>
    </row>
    <row r="1962" spans="1:7">
      <c r="A1962" s="1" t="s">
        <v>193</v>
      </c>
      <c r="B1962" s="1" t="s">
        <v>295</v>
      </c>
      <c r="C1962" s="1">
        <v>2021</v>
      </c>
      <c r="D1962" t="s">
        <v>152</v>
      </c>
      <c r="E1962">
        <v>66</v>
      </c>
      <c r="F1962" t="s">
        <v>48</v>
      </c>
      <c r="G1962" s="10">
        <v>11</v>
      </c>
    </row>
    <row r="1963" spans="1:7">
      <c r="A1963" s="1" t="s">
        <v>193</v>
      </c>
      <c r="B1963" s="1" t="s">
        <v>295</v>
      </c>
      <c r="C1963" s="1">
        <v>2021</v>
      </c>
      <c r="D1963" t="s">
        <v>153</v>
      </c>
      <c r="E1963">
        <v>67</v>
      </c>
      <c r="F1963" t="s">
        <v>48</v>
      </c>
      <c r="G1963" s="10">
        <v>2</v>
      </c>
    </row>
    <row r="1964" spans="1:7">
      <c r="A1964" s="1" t="s">
        <v>193</v>
      </c>
      <c r="B1964" s="1" t="s">
        <v>295</v>
      </c>
      <c r="C1964" s="1">
        <v>2021</v>
      </c>
      <c r="D1964" t="s">
        <v>154</v>
      </c>
      <c r="E1964">
        <v>68</v>
      </c>
      <c r="F1964" t="s">
        <v>48</v>
      </c>
      <c r="G1964" s="10">
        <v>1</v>
      </c>
    </row>
    <row r="1965" spans="1:7">
      <c r="A1965" s="1" t="s">
        <v>193</v>
      </c>
      <c r="B1965" s="1" t="s">
        <v>295</v>
      </c>
      <c r="C1965" s="1">
        <v>2021</v>
      </c>
      <c r="D1965" t="s">
        <v>155</v>
      </c>
      <c r="E1965">
        <v>69</v>
      </c>
      <c r="F1965" t="s">
        <v>48</v>
      </c>
      <c r="G1965" s="10">
        <f>SUM(G1966:G1969)</f>
        <v>54973</v>
      </c>
    </row>
    <row r="1966" spans="1:7">
      <c r="A1966" s="1" t="s">
        <v>193</v>
      </c>
      <c r="B1966" s="1" t="s">
        <v>295</v>
      </c>
      <c r="C1966" s="1">
        <v>2021</v>
      </c>
      <c r="D1966" t="s">
        <v>156</v>
      </c>
      <c r="E1966">
        <v>70</v>
      </c>
      <c r="F1966" t="s">
        <v>48</v>
      </c>
      <c r="G1966" s="10">
        <v>6000</v>
      </c>
    </row>
    <row r="1967" spans="1:7">
      <c r="A1967" s="1" t="s">
        <v>193</v>
      </c>
      <c r="B1967" s="1" t="s">
        <v>295</v>
      </c>
      <c r="C1967" s="1">
        <v>2021</v>
      </c>
      <c r="D1967" t="s">
        <v>157</v>
      </c>
      <c r="E1967">
        <v>71</v>
      </c>
      <c r="F1967" t="s">
        <v>48</v>
      </c>
      <c r="G1967" s="10">
        <v>45314</v>
      </c>
    </row>
    <row r="1968" spans="1:7">
      <c r="A1968" s="1" t="s">
        <v>193</v>
      </c>
      <c r="B1968" s="1" t="s">
        <v>295</v>
      </c>
      <c r="C1968" s="1">
        <v>2021</v>
      </c>
      <c r="D1968" t="s">
        <v>158</v>
      </c>
      <c r="E1968">
        <v>72</v>
      </c>
      <c r="F1968" t="s">
        <v>48</v>
      </c>
      <c r="G1968" s="10">
        <v>3583</v>
      </c>
    </row>
    <row r="1969" spans="1:7">
      <c r="A1969" s="1" t="s">
        <v>193</v>
      </c>
      <c r="B1969" s="1" t="s">
        <v>295</v>
      </c>
      <c r="C1969" s="1">
        <v>2021</v>
      </c>
      <c r="D1969" t="s">
        <v>159</v>
      </c>
      <c r="E1969">
        <v>73</v>
      </c>
      <c r="F1969" t="s">
        <v>48</v>
      </c>
      <c r="G1969" s="10">
        <v>76</v>
      </c>
    </row>
    <row r="1970" spans="1:7">
      <c r="A1970" s="1" t="s">
        <v>193</v>
      </c>
      <c r="B1970" s="1" t="s">
        <v>295</v>
      </c>
      <c r="C1970" s="1">
        <v>2021</v>
      </c>
      <c r="D1970" t="s">
        <v>160</v>
      </c>
      <c r="E1970">
        <v>74</v>
      </c>
      <c r="F1970" t="s">
        <v>48</v>
      </c>
      <c r="G1970" s="10">
        <v>8387</v>
      </c>
    </row>
    <row r="1971" spans="1:7">
      <c r="A1971" s="1" t="s">
        <v>193</v>
      </c>
      <c r="B1971" s="1" t="s">
        <v>295</v>
      </c>
      <c r="C1971" s="1">
        <v>2021</v>
      </c>
      <c r="D1971" t="s">
        <v>161</v>
      </c>
      <c r="E1971">
        <v>75</v>
      </c>
      <c r="F1971" t="s">
        <v>48</v>
      </c>
      <c r="G1971" s="10">
        <v>8682</v>
      </c>
    </row>
    <row r="1972" spans="1:7">
      <c r="A1972" s="1" t="s">
        <v>193</v>
      </c>
      <c r="B1972" s="1" t="s">
        <v>295</v>
      </c>
      <c r="C1972" s="1">
        <v>2021</v>
      </c>
      <c r="D1972" t="s">
        <v>162</v>
      </c>
      <c r="E1972">
        <v>76</v>
      </c>
      <c r="F1972" t="s">
        <v>48</v>
      </c>
      <c r="G1972" s="10">
        <v>12447</v>
      </c>
    </row>
    <row r="1973" spans="1:7">
      <c r="A1973" s="1" t="s">
        <v>193</v>
      </c>
      <c r="B1973" s="1" t="s">
        <v>295</v>
      </c>
      <c r="C1973" s="1">
        <v>2021</v>
      </c>
      <c r="D1973" t="s">
        <v>163</v>
      </c>
      <c r="E1973">
        <v>77</v>
      </c>
      <c r="F1973" t="s">
        <v>48</v>
      </c>
      <c r="G1973" s="10">
        <v>10579</v>
      </c>
    </row>
    <row r="1974" spans="1:7">
      <c r="A1974" s="1" t="s">
        <v>193</v>
      </c>
      <c r="B1974" s="1" t="s">
        <v>295</v>
      </c>
      <c r="C1974" s="1">
        <v>2021</v>
      </c>
      <c r="D1974" t="s">
        <v>164</v>
      </c>
      <c r="E1974">
        <v>78</v>
      </c>
      <c r="F1974" t="s">
        <v>48</v>
      </c>
      <c r="G1974" s="10">
        <v>4881</v>
      </c>
    </row>
    <row r="1975" spans="1:7">
      <c r="A1975" s="1" t="s">
        <v>193</v>
      </c>
      <c r="B1975" s="1" t="s">
        <v>295</v>
      </c>
      <c r="C1975" s="1">
        <v>2021</v>
      </c>
      <c r="D1975" t="s">
        <v>165</v>
      </c>
      <c r="E1975">
        <v>79</v>
      </c>
      <c r="F1975" t="s">
        <v>48</v>
      </c>
      <c r="G1975" s="10">
        <v>4951</v>
      </c>
    </row>
    <row r="1976" spans="1:7">
      <c r="A1976" s="1" t="s">
        <v>193</v>
      </c>
      <c r="B1976" s="1" t="s">
        <v>295</v>
      </c>
      <c r="C1976" s="1">
        <v>2021</v>
      </c>
      <c r="D1976" t="s">
        <v>166</v>
      </c>
      <c r="E1976">
        <v>80</v>
      </c>
      <c r="F1976" t="s">
        <v>48</v>
      </c>
      <c r="G1976" s="10">
        <v>473</v>
      </c>
    </row>
    <row r="1977" spans="1:7">
      <c r="A1977" s="1" t="s">
        <v>193</v>
      </c>
      <c r="B1977" s="1" t="s">
        <v>295</v>
      </c>
      <c r="C1977" s="1">
        <v>2021</v>
      </c>
      <c r="D1977" t="s">
        <v>167</v>
      </c>
      <c r="E1977">
        <v>81</v>
      </c>
      <c r="F1977" t="s">
        <v>48</v>
      </c>
      <c r="G1977" s="10">
        <v>1461</v>
      </c>
    </row>
    <row r="1978" spans="1:7">
      <c r="A1978" s="1" t="s">
        <v>193</v>
      </c>
      <c r="B1978" s="1" t="s">
        <v>295</v>
      </c>
      <c r="C1978" s="1">
        <v>2021</v>
      </c>
      <c r="D1978" t="s">
        <v>168</v>
      </c>
      <c r="E1978">
        <v>82</v>
      </c>
      <c r="F1978" t="s">
        <v>48</v>
      </c>
      <c r="G1978" s="10">
        <v>127</v>
      </c>
    </row>
    <row r="1979" spans="1:7">
      <c r="A1979" s="1" t="s">
        <v>193</v>
      </c>
      <c r="B1979" s="1" t="s">
        <v>295</v>
      </c>
      <c r="C1979" s="1">
        <v>2021</v>
      </c>
      <c r="D1979" t="s">
        <v>169</v>
      </c>
      <c r="E1979">
        <v>83</v>
      </c>
      <c r="F1979" t="s">
        <v>48</v>
      </c>
      <c r="G1979" s="10">
        <v>2367</v>
      </c>
    </row>
    <row r="1980" spans="1:7">
      <c r="A1980" s="1" t="s">
        <v>193</v>
      </c>
      <c r="B1980" s="1" t="s">
        <v>295</v>
      </c>
      <c r="C1980" s="1">
        <v>2021</v>
      </c>
      <c r="D1980" t="s">
        <v>170</v>
      </c>
      <c r="E1980">
        <v>84</v>
      </c>
      <c r="F1980" t="s">
        <v>48</v>
      </c>
      <c r="G1980" s="10">
        <v>191</v>
      </c>
    </row>
    <row r="1981" spans="1:7">
      <c r="A1981" s="1" t="s">
        <v>193</v>
      </c>
      <c r="B1981" s="1" t="s">
        <v>295</v>
      </c>
      <c r="C1981" s="1">
        <v>2021</v>
      </c>
      <c r="D1981" t="s">
        <v>171</v>
      </c>
      <c r="E1981">
        <v>85</v>
      </c>
      <c r="F1981" t="s">
        <v>48</v>
      </c>
      <c r="G1981" s="10"/>
    </row>
    <row r="1982" spans="1:7">
      <c r="A1982" s="1" t="s">
        <v>193</v>
      </c>
      <c r="B1982" s="1" t="s">
        <v>295</v>
      </c>
      <c r="C1982" s="1">
        <v>2021</v>
      </c>
      <c r="D1982" t="s">
        <v>172</v>
      </c>
      <c r="E1982">
        <v>86</v>
      </c>
      <c r="F1982" t="s">
        <v>48</v>
      </c>
      <c r="G1982" s="10"/>
    </row>
    <row r="1983" spans="1:7">
      <c r="A1983" s="1" t="s">
        <v>193</v>
      </c>
      <c r="B1983" s="1" t="s">
        <v>295</v>
      </c>
      <c r="C1983" s="1">
        <v>2021</v>
      </c>
      <c r="D1983" t="s">
        <v>173</v>
      </c>
      <c r="E1983">
        <v>87</v>
      </c>
      <c r="F1983" t="s">
        <v>48</v>
      </c>
      <c r="G1983" s="10">
        <v>251</v>
      </c>
    </row>
    <row r="1984" spans="1:7">
      <c r="A1984" s="1" t="s">
        <v>193</v>
      </c>
      <c r="B1984" s="1" t="s">
        <v>295</v>
      </c>
      <c r="C1984" s="1">
        <v>2021</v>
      </c>
      <c r="D1984" t="s">
        <v>174</v>
      </c>
      <c r="E1984">
        <v>88</v>
      </c>
      <c r="F1984" t="s">
        <v>48</v>
      </c>
      <c r="G1984" s="10">
        <v>76</v>
      </c>
    </row>
    <row r="1985" spans="1:7">
      <c r="A1985" s="1" t="s">
        <v>193</v>
      </c>
      <c r="B1985" s="1" t="s">
        <v>295</v>
      </c>
      <c r="C1985" s="1">
        <v>2021</v>
      </c>
      <c r="D1985" t="s">
        <v>175</v>
      </c>
      <c r="E1985">
        <v>89</v>
      </c>
      <c r="F1985" t="s">
        <v>48</v>
      </c>
      <c r="G1985" s="10">
        <v>100</v>
      </c>
    </row>
    <row r="1986" spans="1:7">
      <c r="A1986" s="1" t="s">
        <v>193</v>
      </c>
      <c r="B1986" s="1" t="s">
        <v>295</v>
      </c>
      <c r="C1986" s="1">
        <v>2021</v>
      </c>
      <c r="D1986" t="s">
        <v>176</v>
      </c>
      <c r="E1986">
        <v>90</v>
      </c>
      <c r="F1986" t="s">
        <v>48</v>
      </c>
      <c r="G1986" s="10"/>
    </row>
    <row r="1987" spans="1:7">
      <c r="A1987" s="1" t="s">
        <v>209</v>
      </c>
      <c r="B1987" s="1" t="s">
        <v>286</v>
      </c>
      <c r="C1987" s="1">
        <v>2021</v>
      </c>
      <c r="D1987" t="s">
        <v>146</v>
      </c>
      <c r="E1987">
        <v>60</v>
      </c>
      <c r="F1987" t="s">
        <v>50</v>
      </c>
      <c r="G1987" s="10">
        <v>2</v>
      </c>
    </row>
    <row r="1988" spans="1:7">
      <c r="A1988" s="1" t="s">
        <v>209</v>
      </c>
      <c r="B1988" s="1" t="s">
        <v>286</v>
      </c>
      <c r="C1988" s="1">
        <v>2021</v>
      </c>
      <c r="D1988" t="s">
        <v>147</v>
      </c>
      <c r="E1988">
        <v>61</v>
      </c>
      <c r="F1988" t="s">
        <v>50</v>
      </c>
      <c r="G1988" s="10">
        <f>SUM(G1989:G1995)</f>
        <v>396</v>
      </c>
    </row>
    <row r="1989" spans="1:7">
      <c r="A1989" s="1" t="s">
        <v>209</v>
      </c>
      <c r="B1989" s="1" t="s">
        <v>286</v>
      </c>
      <c r="C1989" s="1">
        <v>2021</v>
      </c>
      <c r="D1989" t="s">
        <v>148</v>
      </c>
      <c r="E1989">
        <v>62</v>
      </c>
      <c r="F1989" t="s">
        <v>50</v>
      </c>
      <c r="G1989" s="10">
        <v>216</v>
      </c>
    </row>
    <row r="1990" spans="1:7">
      <c r="A1990" s="1" t="s">
        <v>209</v>
      </c>
      <c r="B1990" s="1" t="s">
        <v>286</v>
      </c>
      <c r="C1990" s="1">
        <v>2021</v>
      </c>
      <c r="D1990" t="s">
        <v>149</v>
      </c>
      <c r="E1990">
        <v>63</v>
      </c>
      <c r="F1990" t="s">
        <v>50</v>
      </c>
      <c r="G1990" s="10">
        <v>19</v>
      </c>
    </row>
    <row r="1991" spans="1:7">
      <c r="A1991" s="1" t="s">
        <v>209</v>
      </c>
      <c r="B1991" s="1" t="s">
        <v>286</v>
      </c>
      <c r="C1991" s="1">
        <v>2021</v>
      </c>
      <c r="D1991" t="s">
        <v>150</v>
      </c>
      <c r="E1991">
        <v>64</v>
      </c>
      <c r="F1991" t="s">
        <v>50</v>
      </c>
      <c r="G1991" s="10">
        <v>20</v>
      </c>
    </row>
    <row r="1992" spans="1:7">
      <c r="A1992" s="1" t="s">
        <v>209</v>
      </c>
      <c r="B1992" s="1" t="s">
        <v>286</v>
      </c>
      <c r="C1992" s="1">
        <v>2021</v>
      </c>
      <c r="D1992" t="s">
        <v>151</v>
      </c>
      <c r="E1992">
        <v>65</v>
      </c>
      <c r="F1992" t="s">
        <v>50</v>
      </c>
      <c r="G1992" s="10">
        <v>103</v>
      </c>
    </row>
    <row r="1993" spans="1:7">
      <c r="A1993" s="1" t="s">
        <v>209</v>
      </c>
      <c r="B1993" s="1" t="s">
        <v>286</v>
      </c>
      <c r="C1993" s="1">
        <v>2021</v>
      </c>
      <c r="D1993" t="s">
        <v>152</v>
      </c>
      <c r="E1993">
        <v>66</v>
      </c>
      <c r="F1993" t="s">
        <v>48</v>
      </c>
      <c r="G1993" s="10">
        <v>29</v>
      </c>
    </row>
    <row r="1994" spans="1:7">
      <c r="A1994" s="1" t="s">
        <v>209</v>
      </c>
      <c r="B1994" s="1" t="s">
        <v>286</v>
      </c>
      <c r="C1994" s="1">
        <v>2021</v>
      </c>
      <c r="D1994" t="s">
        <v>153</v>
      </c>
      <c r="E1994">
        <v>67</v>
      </c>
      <c r="F1994" t="s">
        <v>48</v>
      </c>
      <c r="G1994" s="10">
        <v>7</v>
      </c>
    </row>
    <row r="1995" spans="1:7">
      <c r="A1995" s="1" t="s">
        <v>209</v>
      </c>
      <c r="B1995" s="1" t="s">
        <v>286</v>
      </c>
      <c r="C1995" s="1">
        <v>2021</v>
      </c>
      <c r="D1995" t="s">
        <v>154</v>
      </c>
      <c r="E1995">
        <v>68</v>
      </c>
      <c r="F1995" t="s">
        <v>48</v>
      </c>
      <c r="G1995" s="10">
        <v>2</v>
      </c>
    </row>
    <row r="1996" spans="1:7">
      <c r="A1996" s="1" t="s">
        <v>209</v>
      </c>
      <c r="B1996" s="1" t="s">
        <v>286</v>
      </c>
      <c r="C1996" s="1">
        <v>2021</v>
      </c>
      <c r="D1996" t="s">
        <v>155</v>
      </c>
      <c r="E1996">
        <v>69</v>
      </c>
      <c r="F1996" t="s">
        <v>48</v>
      </c>
      <c r="G1996" s="10">
        <f>SUM(G1997:G2000)</f>
        <v>250058</v>
      </c>
    </row>
    <row r="1997" spans="1:7">
      <c r="A1997" s="1" t="s">
        <v>209</v>
      </c>
      <c r="B1997" s="1" t="s">
        <v>286</v>
      </c>
      <c r="C1997" s="1">
        <v>2021</v>
      </c>
      <c r="D1997" t="s">
        <v>156</v>
      </c>
      <c r="E1997">
        <v>70</v>
      </c>
      <c r="F1997" t="s">
        <v>48</v>
      </c>
      <c r="G1997" s="10">
        <v>27888</v>
      </c>
    </row>
    <row r="1998" spans="1:7">
      <c r="A1998" s="1" t="s">
        <v>209</v>
      </c>
      <c r="B1998" s="1" t="s">
        <v>286</v>
      </c>
      <c r="C1998" s="1">
        <v>2021</v>
      </c>
      <c r="D1998" t="s">
        <v>157</v>
      </c>
      <c r="E1998">
        <v>71</v>
      </c>
      <c r="F1998" t="s">
        <v>48</v>
      </c>
      <c r="G1998" s="10">
        <v>193781</v>
      </c>
    </row>
    <row r="1999" spans="1:7">
      <c r="A1999" s="1" t="s">
        <v>209</v>
      </c>
      <c r="B1999" s="1" t="s">
        <v>286</v>
      </c>
      <c r="C1999" s="1">
        <v>2021</v>
      </c>
      <c r="D1999" t="s">
        <v>158</v>
      </c>
      <c r="E1999">
        <v>72</v>
      </c>
      <c r="F1999" t="s">
        <v>48</v>
      </c>
      <c r="G1999" s="10">
        <v>21145</v>
      </c>
    </row>
    <row r="2000" spans="1:7">
      <c r="A2000" s="1" t="s">
        <v>209</v>
      </c>
      <c r="B2000" s="1" t="s">
        <v>286</v>
      </c>
      <c r="C2000" s="1">
        <v>2021</v>
      </c>
      <c r="D2000" t="s">
        <v>159</v>
      </c>
      <c r="E2000">
        <v>73</v>
      </c>
      <c r="F2000" t="s">
        <v>48</v>
      </c>
      <c r="G2000" s="10">
        <v>7244</v>
      </c>
    </row>
    <row r="2001" spans="1:7">
      <c r="A2001" s="1" t="s">
        <v>209</v>
      </c>
      <c r="B2001" s="1" t="s">
        <v>286</v>
      </c>
      <c r="C2001" s="1">
        <v>2021</v>
      </c>
      <c r="D2001" t="s">
        <v>160</v>
      </c>
      <c r="E2001">
        <v>74</v>
      </c>
      <c r="F2001" t="s">
        <v>48</v>
      </c>
      <c r="G2001" s="10">
        <v>8335</v>
      </c>
    </row>
    <row r="2002" spans="1:7">
      <c r="A2002" s="1" t="s">
        <v>209</v>
      </c>
      <c r="B2002" s="1" t="s">
        <v>286</v>
      </c>
      <c r="C2002" s="1">
        <v>2021</v>
      </c>
      <c r="D2002" t="s">
        <v>161</v>
      </c>
      <c r="E2002">
        <v>75</v>
      </c>
      <c r="F2002" t="s">
        <v>48</v>
      </c>
      <c r="G2002" s="10">
        <v>81368</v>
      </c>
    </row>
    <row r="2003" spans="1:7">
      <c r="A2003" s="1" t="s">
        <v>209</v>
      </c>
      <c r="B2003" s="1" t="s">
        <v>286</v>
      </c>
      <c r="C2003" s="1">
        <v>2021</v>
      </c>
      <c r="D2003" t="s">
        <v>162</v>
      </c>
      <c r="E2003">
        <v>76</v>
      </c>
      <c r="F2003" t="s">
        <v>48</v>
      </c>
      <c r="G2003" s="10">
        <v>21980</v>
      </c>
    </row>
    <row r="2004" spans="1:7">
      <c r="A2004" s="1" t="s">
        <v>209</v>
      </c>
      <c r="B2004" s="1" t="s">
        <v>286</v>
      </c>
      <c r="C2004" s="1">
        <v>2021</v>
      </c>
      <c r="D2004" t="s">
        <v>163</v>
      </c>
      <c r="E2004">
        <v>77</v>
      </c>
      <c r="F2004" t="s">
        <v>48</v>
      </c>
      <c r="G2004" s="10">
        <v>31660</v>
      </c>
    </row>
    <row r="2005" spans="1:7">
      <c r="A2005" s="1" t="s">
        <v>209</v>
      </c>
      <c r="B2005" s="1" t="s">
        <v>286</v>
      </c>
      <c r="C2005" s="1">
        <v>2021</v>
      </c>
      <c r="D2005" t="s">
        <v>164</v>
      </c>
      <c r="E2005">
        <v>78</v>
      </c>
      <c r="F2005" t="s">
        <v>48</v>
      </c>
      <c r="G2005" s="10">
        <v>13482</v>
      </c>
    </row>
    <row r="2006" spans="1:7">
      <c r="A2006" s="1" t="s">
        <v>209</v>
      </c>
      <c r="B2006" s="1" t="s">
        <v>286</v>
      </c>
      <c r="C2006" s="1">
        <v>2021</v>
      </c>
      <c r="D2006" t="s">
        <v>165</v>
      </c>
      <c r="E2006">
        <v>79</v>
      </c>
      <c r="F2006" t="s">
        <v>48</v>
      </c>
      <c r="G2006" s="10">
        <v>28642</v>
      </c>
    </row>
    <row r="2007" spans="1:7">
      <c r="A2007" s="1" t="s">
        <v>209</v>
      </c>
      <c r="B2007" s="1" t="s">
        <v>286</v>
      </c>
      <c r="C2007" s="1">
        <v>2021</v>
      </c>
      <c r="D2007" t="s">
        <v>166</v>
      </c>
      <c r="E2007">
        <v>80</v>
      </c>
      <c r="F2007" t="s">
        <v>48</v>
      </c>
      <c r="G2007" s="10">
        <v>14150</v>
      </c>
    </row>
    <row r="2008" spans="1:7">
      <c r="A2008" s="1" t="s">
        <v>209</v>
      </c>
      <c r="B2008" s="1" t="s">
        <v>286</v>
      </c>
      <c r="C2008" s="1">
        <v>2021</v>
      </c>
      <c r="D2008" t="s">
        <v>167</v>
      </c>
      <c r="E2008">
        <v>81</v>
      </c>
      <c r="F2008" t="s">
        <v>48</v>
      </c>
      <c r="G2008" s="10">
        <v>3252</v>
      </c>
    </row>
    <row r="2009" spans="1:7">
      <c r="A2009" s="1" t="s">
        <v>209</v>
      </c>
      <c r="B2009" s="1" t="s">
        <v>286</v>
      </c>
      <c r="C2009" s="1">
        <v>2021</v>
      </c>
      <c r="D2009" t="s">
        <v>168</v>
      </c>
      <c r="E2009">
        <v>82</v>
      </c>
      <c r="F2009" t="s">
        <v>48</v>
      </c>
      <c r="G2009" s="10">
        <v>1496</v>
      </c>
    </row>
    <row r="2010" spans="1:7">
      <c r="A2010" s="1" t="s">
        <v>209</v>
      </c>
      <c r="B2010" s="1" t="s">
        <v>286</v>
      </c>
      <c r="C2010" s="1">
        <v>2021</v>
      </c>
      <c r="D2010" t="s">
        <v>169</v>
      </c>
      <c r="E2010">
        <v>83</v>
      </c>
      <c r="F2010" t="s">
        <v>48</v>
      </c>
      <c r="G2010" s="10">
        <v>3088</v>
      </c>
    </row>
    <row r="2011" spans="1:7">
      <c r="A2011" s="1" t="s">
        <v>209</v>
      </c>
      <c r="B2011" s="1" t="s">
        <v>286</v>
      </c>
      <c r="C2011" s="1">
        <v>2021</v>
      </c>
      <c r="D2011" t="s">
        <v>170</v>
      </c>
      <c r="E2011">
        <v>84</v>
      </c>
      <c r="F2011" t="s">
        <v>48</v>
      </c>
      <c r="G2011" s="10">
        <v>1285</v>
      </c>
    </row>
    <row r="2012" spans="1:7">
      <c r="A2012" s="1" t="s">
        <v>209</v>
      </c>
      <c r="B2012" s="1" t="s">
        <v>286</v>
      </c>
      <c r="C2012" s="1">
        <v>2021</v>
      </c>
      <c r="D2012" t="s">
        <v>171</v>
      </c>
      <c r="E2012">
        <v>85</v>
      </c>
      <c r="F2012" t="s">
        <v>48</v>
      </c>
      <c r="G2012" s="10">
        <v>850</v>
      </c>
    </row>
    <row r="2013" spans="1:7">
      <c r="A2013" s="1" t="s">
        <v>209</v>
      </c>
      <c r="B2013" s="1" t="s">
        <v>286</v>
      </c>
      <c r="C2013" s="1">
        <v>2021</v>
      </c>
      <c r="D2013" t="s">
        <v>172</v>
      </c>
      <c r="E2013">
        <v>86</v>
      </c>
      <c r="F2013" t="s">
        <v>48</v>
      </c>
      <c r="G2013" s="10">
        <v>25581</v>
      </c>
    </row>
    <row r="2014" spans="1:7">
      <c r="A2014" s="1" t="s">
        <v>209</v>
      </c>
      <c r="B2014" s="1" t="s">
        <v>286</v>
      </c>
      <c r="C2014" s="1">
        <v>2021</v>
      </c>
      <c r="D2014" t="s">
        <v>173</v>
      </c>
      <c r="E2014">
        <v>87</v>
      </c>
      <c r="F2014" t="s">
        <v>48</v>
      </c>
      <c r="G2014" s="10">
        <v>2296</v>
      </c>
    </row>
    <row r="2015" spans="1:7">
      <c r="A2015" s="1" t="s">
        <v>209</v>
      </c>
      <c r="B2015" s="1" t="s">
        <v>286</v>
      </c>
      <c r="C2015" s="1">
        <v>2021</v>
      </c>
      <c r="D2015" t="s">
        <v>174</v>
      </c>
      <c r="E2015">
        <v>88</v>
      </c>
      <c r="F2015" t="s">
        <v>48</v>
      </c>
      <c r="G2015" s="10">
        <v>7244</v>
      </c>
    </row>
    <row r="2016" spans="1:7">
      <c r="A2016" s="1" t="s">
        <v>209</v>
      </c>
      <c r="B2016" s="1" t="s">
        <v>286</v>
      </c>
      <c r="C2016" s="1">
        <v>2021</v>
      </c>
      <c r="D2016" t="s">
        <v>175</v>
      </c>
      <c r="E2016">
        <v>89</v>
      </c>
      <c r="F2016" t="s">
        <v>48</v>
      </c>
      <c r="G2016" s="10">
        <v>1894</v>
      </c>
    </row>
    <row r="2017" spans="1:7">
      <c r="A2017" s="1" t="s">
        <v>209</v>
      </c>
      <c r="B2017" s="1" t="s">
        <v>286</v>
      </c>
      <c r="C2017" s="1">
        <v>2021</v>
      </c>
      <c r="D2017" t="s">
        <v>176</v>
      </c>
      <c r="E2017">
        <v>90</v>
      </c>
      <c r="F2017" t="s">
        <v>48</v>
      </c>
      <c r="G2017" s="10">
        <v>3455</v>
      </c>
    </row>
    <row r="2018" spans="1:7">
      <c r="A2018" s="1" t="s">
        <v>194</v>
      </c>
      <c r="B2018" s="1" t="s">
        <v>295</v>
      </c>
      <c r="C2018" s="1">
        <v>2021</v>
      </c>
      <c r="D2018" t="s">
        <v>146</v>
      </c>
      <c r="E2018">
        <v>60</v>
      </c>
      <c r="F2018" t="s">
        <v>50</v>
      </c>
      <c r="G2018" s="10">
        <v>1</v>
      </c>
    </row>
    <row r="2019" spans="1:7">
      <c r="A2019" s="1" t="s">
        <v>194</v>
      </c>
      <c r="B2019" s="1" t="s">
        <v>295</v>
      </c>
      <c r="C2019" s="1">
        <v>2021</v>
      </c>
      <c r="D2019" t="s">
        <v>147</v>
      </c>
      <c r="E2019">
        <v>61</v>
      </c>
      <c r="F2019" t="s">
        <v>50</v>
      </c>
      <c r="G2019" s="10">
        <f>SUM(G2020:G2026)</f>
        <v>506</v>
      </c>
    </row>
    <row r="2020" spans="1:7">
      <c r="A2020" s="1" t="s">
        <v>194</v>
      </c>
      <c r="B2020" s="1" t="s">
        <v>295</v>
      </c>
      <c r="C2020" s="1">
        <v>2021</v>
      </c>
      <c r="D2020" t="s">
        <v>148</v>
      </c>
      <c r="E2020">
        <v>62</v>
      </c>
      <c r="F2020" t="s">
        <v>50</v>
      </c>
      <c r="G2020" s="10">
        <v>339</v>
      </c>
    </row>
    <row r="2021" spans="1:7">
      <c r="A2021" s="1" t="s">
        <v>194</v>
      </c>
      <c r="B2021" s="1" t="s">
        <v>295</v>
      </c>
      <c r="C2021" s="1">
        <v>2021</v>
      </c>
      <c r="D2021" t="s">
        <v>149</v>
      </c>
      <c r="E2021">
        <v>63</v>
      </c>
      <c r="F2021" t="s">
        <v>50</v>
      </c>
      <c r="G2021" s="10">
        <v>9</v>
      </c>
    </row>
    <row r="2022" spans="1:7">
      <c r="A2022" s="1" t="s">
        <v>194</v>
      </c>
      <c r="B2022" s="1" t="s">
        <v>295</v>
      </c>
      <c r="C2022" s="1">
        <v>2021</v>
      </c>
      <c r="D2022" t="s">
        <v>150</v>
      </c>
      <c r="E2022">
        <v>64</v>
      </c>
      <c r="F2022" t="s">
        <v>50</v>
      </c>
      <c r="G2022" s="10">
        <v>82</v>
      </c>
    </row>
    <row r="2023" spans="1:7">
      <c r="A2023" s="1" t="s">
        <v>194</v>
      </c>
      <c r="B2023" s="1" t="s">
        <v>295</v>
      </c>
      <c r="C2023" s="1">
        <v>2021</v>
      </c>
      <c r="D2023" t="s">
        <v>151</v>
      </c>
      <c r="E2023">
        <v>65</v>
      </c>
      <c r="F2023" t="s">
        <v>50</v>
      </c>
      <c r="G2023" s="10">
        <v>35</v>
      </c>
    </row>
    <row r="2024" spans="1:7">
      <c r="A2024" s="1" t="s">
        <v>194</v>
      </c>
      <c r="B2024" s="1" t="s">
        <v>295</v>
      </c>
      <c r="C2024" s="1">
        <v>2021</v>
      </c>
      <c r="D2024" t="s">
        <v>152</v>
      </c>
      <c r="E2024">
        <v>66</v>
      </c>
      <c r="F2024" t="s">
        <v>48</v>
      </c>
      <c r="G2024" s="10">
        <v>19</v>
      </c>
    </row>
    <row r="2025" spans="1:7">
      <c r="A2025" s="1" t="s">
        <v>194</v>
      </c>
      <c r="B2025" s="1" t="s">
        <v>295</v>
      </c>
      <c r="C2025" s="1">
        <v>2021</v>
      </c>
      <c r="D2025" t="s">
        <v>153</v>
      </c>
      <c r="E2025">
        <v>67</v>
      </c>
      <c r="F2025" t="s">
        <v>48</v>
      </c>
      <c r="G2025" s="10">
        <v>8</v>
      </c>
    </row>
    <row r="2026" spans="1:7">
      <c r="A2026" s="1" t="s">
        <v>194</v>
      </c>
      <c r="B2026" s="1" t="s">
        <v>295</v>
      </c>
      <c r="C2026" s="1">
        <v>2021</v>
      </c>
      <c r="D2026" t="s">
        <v>154</v>
      </c>
      <c r="E2026">
        <v>68</v>
      </c>
      <c r="F2026" t="s">
        <v>48</v>
      </c>
      <c r="G2026" s="10">
        <v>14</v>
      </c>
    </row>
    <row r="2027" spans="1:7">
      <c r="A2027" s="1" t="s">
        <v>194</v>
      </c>
      <c r="B2027" s="1" t="s">
        <v>295</v>
      </c>
      <c r="C2027" s="1">
        <v>2021</v>
      </c>
      <c r="D2027" t="s">
        <v>155</v>
      </c>
      <c r="E2027">
        <v>69</v>
      </c>
      <c r="F2027" t="s">
        <v>48</v>
      </c>
      <c r="G2027" s="10">
        <f>SUM(G2028:G2031)</f>
        <v>84502</v>
      </c>
    </row>
    <row r="2028" spans="1:7">
      <c r="A2028" s="1" t="s">
        <v>194</v>
      </c>
      <c r="B2028" s="1" t="s">
        <v>295</v>
      </c>
      <c r="C2028" s="1">
        <v>2021</v>
      </c>
      <c r="D2028" t="s">
        <v>156</v>
      </c>
      <c r="E2028">
        <v>70</v>
      </c>
      <c r="F2028" t="s">
        <v>48</v>
      </c>
      <c r="G2028" s="10">
        <v>9865</v>
      </c>
    </row>
    <row r="2029" spans="1:7">
      <c r="A2029" s="1" t="s">
        <v>194</v>
      </c>
      <c r="B2029" s="1" t="s">
        <v>295</v>
      </c>
      <c r="C2029" s="1">
        <v>2021</v>
      </c>
      <c r="D2029" t="s">
        <v>157</v>
      </c>
      <c r="E2029">
        <v>71</v>
      </c>
      <c r="F2029" t="s">
        <v>48</v>
      </c>
      <c r="G2029" s="10">
        <v>58320</v>
      </c>
    </row>
    <row r="2030" spans="1:7">
      <c r="A2030" s="1" t="s">
        <v>194</v>
      </c>
      <c r="B2030" s="1" t="s">
        <v>295</v>
      </c>
      <c r="C2030" s="1">
        <v>2021</v>
      </c>
      <c r="D2030" t="s">
        <v>158</v>
      </c>
      <c r="E2030">
        <v>72</v>
      </c>
      <c r="F2030" t="s">
        <v>48</v>
      </c>
      <c r="G2030" s="10">
        <v>11242</v>
      </c>
    </row>
    <row r="2031" spans="1:7">
      <c r="A2031" s="1" t="s">
        <v>194</v>
      </c>
      <c r="B2031" s="1" t="s">
        <v>295</v>
      </c>
      <c r="C2031" s="1">
        <v>2021</v>
      </c>
      <c r="D2031" t="s">
        <v>159</v>
      </c>
      <c r="E2031">
        <v>73</v>
      </c>
      <c r="F2031" t="s">
        <v>48</v>
      </c>
      <c r="G2031" s="10">
        <v>5075</v>
      </c>
    </row>
    <row r="2032" spans="1:7">
      <c r="A2032" s="1" t="s">
        <v>194</v>
      </c>
      <c r="B2032" s="1" t="s">
        <v>295</v>
      </c>
      <c r="C2032" s="1">
        <v>2021</v>
      </c>
      <c r="D2032" t="s">
        <v>160</v>
      </c>
      <c r="E2032">
        <v>74</v>
      </c>
      <c r="F2032" t="s">
        <v>48</v>
      </c>
      <c r="G2032" s="10">
        <v>20415</v>
      </c>
    </row>
    <row r="2033" spans="1:7">
      <c r="A2033" s="1" t="s">
        <v>194</v>
      </c>
      <c r="B2033" s="1" t="s">
        <v>295</v>
      </c>
      <c r="C2033" s="1">
        <v>2021</v>
      </c>
      <c r="D2033" t="s">
        <v>161</v>
      </c>
      <c r="E2033">
        <v>75</v>
      </c>
      <c r="F2033" t="s">
        <v>48</v>
      </c>
      <c r="G2033" s="10">
        <v>594</v>
      </c>
    </row>
    <row r="2034" spans="1:7">
      <c r="A2034" s="1" t="s">
        <v>194</v>
      </c>
      <c r="B2034" s="1" t="s">
        <v>295</v>
      </c>
      <c r="C2034" s="1">
        <v>2021</v>
      </c>
      <c r="D2034" t="s">
        <v>162</v>
      </c>
      <c r="E2034">
        <v>76</v>
      </c>
      <c r="F2034" t="s">
        <v>48</v>
      </c>
      <c r="G2034" s="10">
        <v>6181</v>
      </c>
    </row>
    <row r="2035" spans="1:7">
      <c r="A2035" s="1" t="s">
        <v>194</v>
      </c>
      <c r="B2035" s="1" t="s">
        <v>295</v>
      </c>
      <c r="C2035" s="1">
        <v>2021</v>
      </c>
      <c r="D2035" t="s">
        <v>163</v>
      </c>
      <c r="E2035">
        <v>77</v>
      </c>
      <c r="F2035" t="s">
        <v>48</v>
      </c>
      <c r="G2035" s="10">
        <v>10657</v>
      </c>
    </row>
    <row r="2036" spans="1:7">
      <c r="A2036" s="1" t="s">
        <v>194</v>
      </c>
      <c r="B2036" s="1" t="s">
        <v>295</v>
      </c>
      <c r="C2036" s="1">
        <v>2021</v>
      </c>
      <c r="D2036" t="s">
        <v>164</v>
      </c>
      <c r="E2036">
        <v>78</v>
      </c>
      <c r="F2036" t="s">
        <v>48</v>
      </c>
      <c r="G2036" s="10">
        <v>2933</v>
      </c>
    </row>
    <row r="2037" spans="1:7">
      <c r="A2037" s="1" t="s">
        <v>194</v>
      </c>
      <c r="B2037" s="1" t="s">
        <v>295</v>
      </c>
      <c r="C2037" s="1">
        <v>2021</v>
      </c>
      <c r="D2037" t="s">
        <v>165</v>
      </c>
      <c r="E2037">
        <v>79</v>
      </c>
      <c r="F2037" t="s">
        <v>48</v>
      </c>
      <c r="G2037" s="10">
        <v>12947</v>
      </c>
    </row>
    <row r="2038" spans="1:7">
      <c r="A2038" s="1" t="s">
        <v>194</v>
      </c>
      <c r="B2038" s="1" t="s">
        <v>295</v>
      </c>
      <c r="C2038" s="1">
        <v>2021</v>
      </c>
      <c r="D2038" t="s">
        <v>166</v>
      </c>
      <c r="E2038">
        <v>80</v>
      </c>
      <c r="F2038" t="s">
        <v>48</v>
      </c>
      <c r="G2038" s="10">
        <v>5425</v>
      </c>
    </row>
    <row r="2039" spans="1:7">
      <c r="A2039" s="1" t="s">
        <v>194</v>
      </c>
      <c r="B2039" s="1" t="s">
        <v>295</v>
      </c>
      <c r="C2039" s="1">
        <v>2021</v>
      </c>
      <c r="D2039" t="s">
        <v>167</v>
      </c>
      <c r="E2039">
        <v>81</v>
      </c>
      <c r="F2039" t="s">
        <v>48</v>
      </c>
      <c r="G2039" s="10">
        <v>4228</v>
      </c>
    </row>
    <row r="2040" spans="1:7">
      <c r="A2040" s="1" t="s">
        <v>194</v>
      </c>
      <c r="B2040" s="1" t="s">
        <v>295</v>
      </c>
      <c r="C2040" s="1">
        <v>2021</v>
      </c>
      <c r="D2040" t="s">
        <v>168</v>
      </c>
      <c r="E2040">
        <v>82</v>
      </c>
      <c r="F2040" t="s">
        <v>48</v>
      </c>
      <c r="G2040" s="10">
        <v>9504</v>
      </c>
    </row>
    <row r="2041" spans="1:7">
      <c r="A2041" s="1" t="s">
        <v>194</v>
      </c>
      <c r="B2041" s="1" t="s">
        <v>295</v>
      </c>
      <c r="C2041" s="1">
        <v>2021</v>
      </c>
      <c r="D2041" t="s">
        <v>169</v>
      </c>
      <c r="E2041">
        <v>83</v>
      </c>
      <c r="F2041" t="s">
        <v>48</v>
      </c>
      <c r="G2041" s="10">
        <v>472</v>
      </c>
    </row>
    <row r="2042" spans="1:7">
      <c r="A2042" s="1" t="s">
        <v>194</v>
      </c>
      <c r="B2042" s="1" t="s">
        <v>295</v>
      </c>
      <c r="C2042" s="1">
        <v>2021</v>
      </c>
      <c r="D2042" t="s">
        <v>170</v>
      </c>
      <c r="E2042">
        <v>84</v>
      </c>
      <c r="F2042" t="s">
        <v>48</v>
      </c>
      <c r="G2042" s="10">
        <v>378</v>
      </c>
    </row>
    <row r="2043" spans="1:7">
      <c r="A2043" s="1" t="s">
        <v>194</v>
      </c>
      <c r="B2043" s="1" t="s">
        <v>295</v>
      </c>
      <c r="C2043" s="1">
        <v>2021</v>
      </c>
      <c r="D2043" t="s">
        <v>171</v>
      </c>
      <c r="E2043">
        <v>85</v>
      </c>
      <c r="F2043" t="s">
        <v>48</v>
      </c>
      <c r="G2043" s="10">
        <v>941</v>
      </c>
    </row>
    <row r="2044" spans="1:7">
      <c r="A2044" s="1" t="s">
        <v>194</v>
      </c>
      <c r="B2044" s="1" t="s">
        <v>295</v>
      </c>
      <c r="C2044" s="1">
        <v>2021</v>
      </c>
      <c r="D2044" t="s">
        <v>172</v>
      </c>
      <c r="E2044">
        <v>86</v>
      </c>
      <c r="F2044" t="s">
        <v>48</v>
      </c>
      <c r="G2044" s="10">
        <v>4481</v>
      </c>
    </row>
    <row r="2045" spans="1:7">
      <c r="A2045" s="1" t="s">
        <v>194</v>
      </c>
      <c r="B2045" s="1" t="s">
        <v>295</v>
      </c>
      <c r="C2045" s="1">
        <v>2021</v>
      </c>
      <c r="D2045" t="s">
        <v>173</v>
      </c>
      <c r="E2045">
        <v>87</v>
      </c>
      <c r="F2045" t="s">
        <v>48</v>
      </c>
      <c r="G2045" s="10">
        <v>3563</v>
      </c>
    </row>
    <row r="2046" spans="1:7">
      <c r="A2046" s="1" t="s">
        <v>194</v>
      </c>
      <c r="B2046" s="1" t="s">
        <v>295</v>
      </c>
      <c r="C2046" s="1">
        <v>2021</v>
      </c>
      <c r="D2046" t="s">
        <v>174</v>
      </c>
      <c r="E2046">
        <v>88</v>
      </c>
      <c r="F2046" t="s">
        <v>48</v>
      </c>
      <c r="G2046" s="10">
        <v>392</v>
      </c>
    </row>
    <row r="2047" spans="1:7">
      <c r="A2047" s="1" t="s">
        <v>194</v>
      </c>
      <c r="B2047" s="1" t="s">
        <v>295</v>
      </c>
      <c r="C2047" s="1">
        <v>2021</v>
      </c>
      <c r="D2047" t="s">
        <v>175</v>
      </c>
      <c r="E2047">
        <v>89</v>
      </c>
      <c r="F2047" t="s">
        <v>48</v>
      </c>
      <c r="G2047" s="10">
        <v>922</v>
      </c>
    </row>
    <row r="2048" spans="1:7">
      <c r="A2048" s="1" t="s">
        <v>194</v>
      </c>
      <c r="B2048" s="1" t="s">
        <v>295</v>
      </c>
      <c r="C2048" s="1">
        <v>2021</v>
      </c>
      <c r="D2048" t="s">
        <v>176</v>
      </c>
      <c r="E2048">
        <v>90</v>
      </c>
      <c r="F2048" t="s">
        <v>48</v>
      </c>
      <c r="G2048" s="10">
        <v>469</v>
      </c>
    </row>
    <row r="2049" spans="1:7">
      <c r="A2049" s="1" t="s">
        <v>281</v>
      </c>
      <c r="B2049" s="1" t="s">
        <v>277</v>
      </c>
      <c r="C2049" s="1">
        <v>2021</v>
      </c>
      <c r="D2049" t="s">
        <v>146</v>
      </c>
      <c r="E2049">
        <v>60</v>
      </c>
      <c r="F2049" t="s">
        <v>50</v>
      </c>
      <c r="G2049" s="10">
        <v>2</v>
      </c>
    </row>
    <row r="2050" spans="1:7">
      <c r="A2050" s="1" t="s">
        <v>281</v>
      </c>
      <c r="B2050" s="1" t="s">
        <v>277</v>
      </c>
      <c r="C2050" s="1">
        <v>2021</v>
      </c>
      <c r="D2050" t="s">
        <v>147</v>
      </c>
      <c r="E2050">
        <v>61</v>
      </c>
      <c r="F2050" t="s">
        <v>50</v>
      </c>
      <c r="G2050" s="10">
        <f>SUM(G2051:G2057)</f>
        <v>968</v>
      </c>
    </row>
    <row r="2051" spans="1:7">
      <c r="A2051" s="1" t="s">
        <v>281</v>
      </c>
      <c r="B2051" s="1" t="s">
        <v>277</v>
      </c>
      <c r="C2051" s="1">
        <v>2021</v>
      </c>
      <c r="D2051" t="s">
        <v>148</v>
      </c>
      <c r="E2051">
        <v>62</v>
      </c>
      <c r="F2051" t="s">
        <v>50</v>
      </c>
      <c r="G2051" s="10">
        <v>835</v>
      </c>
    </row>
    <row r="2052" spans="1:7">
      <c r="A2052" s="1" t="s">
        <v>281</v>
      </c>
      <c r="B2052" s="1" t="s">
        <v>277</v>
      </c>
      <c r="C2052" s="1">
        <v>2021</v>
      </c>
      <c r="D2052" t="s">
        <v>149</v>
      </c>
      <c r="E2052">
        <v>63</v>
      </c>
      <c r="F2052" t="s">
        <v>50</v>
      </c>
      <c r="G2052" s="10">
        <v>45</v>
      </c>
    </row>
    <row r="2053" spans="1:7">
      <c r="A2053" s="1" t="s">
        <v>281</v>
      </c>
      <c r="B2053" s="1" t="s">
        <v>277</v>
      </c>
      <c r="C2053" s="1">
        <v>2021</v>
      </c>
      <c r="D2053" t="s">
        <v>150</v>
      </c>
      <c r="E2053">
        <v>64</v>
      </c>
      <c r="F2053" t="s">
        <v>50</v>
      </c>
      <c r="G2053" s="10">
        <v>33</v>
      </c>
    </row>
    <row r="2054" spans="1:7">
      <c r="A2054" s="1" t="s">
        <v>281</v>
      </c>
      <c r="B2054" s="1" t="s">
        <v>277</v>
      </c>
      <c r="C2054" s="1">
        <v>2021</v>
      </c>
      <c r="D2054" t="s">
        <v>151</v>
      </c>
      <c r="E2054">
        <v>65</v>
      </c>
      <c r="F2054" t="s">
        <v>50</v>
      </c>
      <c r="G2054" s="10">
        <v>10</v>
      </c>
    </row>
    <row r="2055" spans="1:7">
      <c r="A2055" s="1" t="s">
        <v>281</v>
      </c>
      <c r="B2055" s="1" t="s">
        <v>277</v>
      </c>
      <c r="C2055" s="1">
        <v>2021</v>
      </c>
      <c r="D2055" t="s">
        <v>152</v>
      </c>
      <c r="E2055">
        <v>66</v>
      </c>
      <c r="F2055" t="s">
        <v>48</v>
      </c>
      <c r="G2055" s="10">
        <v>45</v>
      </c>
    </row>
    <row r="2056" spans="1:7">
      <c r="A2056" s="1" t="s">
        <v>281</v>
      </c>
      <c r="B2056" s="1" t="s">
        <v>277</v>
      </c>
      <c r="C2056" s="1">
        <v>2021</v>
      </c>
      <c r="D2056" t="s">
        <v>153</v>
      </c>
      <c r="E2056">
        <v>67</v>
      </c>
      <c r="F2056" t="s">
        <v>48</v>
      </c>
      <c r="G2056" s="10">
        <v>0</v>
      </c>
    </row>
    <row r="2057" spans="1:7">
      <c r="A2057" s="1" t="s">
        <v>281</v>
      </c>
      <c r="B2057" s="1" t="s">
        <v>277</v>
      </c>
      <c r="C2057" s="1">
        <v>2021</v>
      </c>
      <c r="D2057" t="s">
        <v>154</v>
      </c>
      <c r="E2057">
        <v>68</v>
      </c>
      <c r="F2057" t="s">
        <v>48</v>
      </c>
      <c r="G2057" s="10">
        <v>0</v>
      </c>
    </row>
    <row r="2058" spans="1:7">
      <c r="A2058" s="1" t="s">
        <v>281</v>
      </c>
      <c r="B2058" s="1" t="s">
        <v>277</v>
      </c>
      <c r="C2058" s="1">
        <v>2021</v>
      </c>
      <c r="D2058" t="s">
        <v>155</v>
      </c>
      <c r="E2058">
        <v>69</v>
      </c>
      <c r="F2058" t="s">
        <v>48</v>
      </c>
      <c r="G2058" s="10">
        <f>SUM(G2059:G2062)</f>
        <v>93597</v>
      </c>
    </row>
    <row r="2059" spans="1:7">
      <c r="A2059" s="1" t="s">
        <v>281</v>
      </c>
      <c r="B2059" s="1" t="s">
        <v>277</v>
      </c>
      <c r="C2059" s="1">
        <v>2021</v>
      </c>
      <c r="D2059" t="s">
        <v>156</v>
      </c>
      <c r="E2059">
        <v>70</v>
      </c>
      <c r="F2059" t="s">
        <v>48</v>
      </c>
      <c r="G2059" s="10">
        <v>25888</v>
      </c>
    </row>
    <row r="2060" spans="1:7">
      <c r="A2060" s="1" t="s">
        <v>281</v>
      </c>
      <c r="B2060" s="1" t="s">
        <v>277</v>
      </c>
      <c r="C2060" s="1">
        <v>2021</v>
      </c>
      <c r="D2060" t="s">
        <v>157</v>
      </c>
      <c r="E2060">
        <v>71</v>
      </c>
      <c r="F2060" t="s">
        <v>48</v>
      </c>
      <c r="G2060" s="10">
        <v>47211</v>
      </c>
    </row>
    <row r="2061" spans="1:7">
      <c r="A2061" s="1" t="s">
        <v>281</v>
      </c>
      <c r="B2061" s="1" t="s">
        <v>277</v>
      </c>
      <c r="C2061" s="1">
        <v>2021</v>
      </c>
      <c r="D2061" t="s">
        <v>158</v>
      </c>
      <c r="E2061">
        <v>72</v>
      </c>
      <c r="F2061" t="s">
        <v>48</v>
      </c>
      <c r="G2061" s="10">
        <v>18155</v>
      </c>
    </row>
    <row r="2062" spans="1:7">
      <c r="A2062" s="1" t="s">
        <v>281</v>
      </c>
      <c r="B2062" s="1" t="s">
        <v>277</v>
      </c>
      <c r="C2062" s="1">
        <v>2021</v>
      </c>
      <c r="D2062" t="s">
        <v>159</v>
      </c>
      <c r="E2062">
        <v>73</v>
      </c>
      <c r="F2062" t="s">
        <v>48</v>
      </c>
      <c r="G2062" s="10">
        <v>2343</v>
      </c>
    </row>
    <row r="2063" spans="1:7">
      <c r="A2063" s="1" t="s">
        <v>281</v>
      </c>
      <c r="B2063" s="1" t="s">
        <v>277</v>
      </c>
      <c r="C2063" s="1">
        <v>2021</v>
      </c>
      <c r="D2063" t="s">
        <v>160</v>
      </c>
      <c r="E2063">
        <v>74</v>
      </c>
      <c r="F2063" t="s">
        <v>48</v>
      </c>
      <c r="G2063" s="10">
        <v>25888</v>
      </c>
    </row>
    <row r="2064" spans="1:7">
      <c r="A2064" s="1" t="s">
        <v>281</v>
      </c>
      <c r="B2064" s="1" t="s">
        <v>277</v>
      </c>
      <c r="C2064" s="1">
        <v>2021</v>
      </c>
      <c r="D2064" t="s">
        <v>161</v>
      </c>
      <c r="E2064">
        <v>75</v>
      </c>
      <c r="F2064" t="s">
        <v>48</v>
      </c>
      <c r="G2064" s="10">
        <v>18087</v>
      </c>
    </row>
    <row r="2065" spans="1:7">
      <c r="A2065" s="1" t="s">
        <v>281</v>
      </c>
      <c r="B2065" s="1" t="s">
        <v>277</v>
      </c>
      <c r="C2065" s="1">
        <v>2021</v>
      </c>
      <c r="D2065" t="s">
        <v>162</v>
      </c>
      <c r="E2065">
        <v>76</v>
      </c>
      <c r="F2065" t="s">
        <v>48</v>
      </c>
      <c r="G2065" s="10">
        <v>15476</v>
      </c>
    </row>
    <row r="2066" spans="1:7">
      <c r="A2066" s="1" t="s">
        <v>281</v>
      </c>
      <c r="B2066" s="1" t="s">
        <v>277</v>
      </c>
      <c r="C2066" s="1">
        <v>2021</v>
      </c>
      <c r="D2066" t="s">
        <v>163</v>
      </c>
      <c r="E2066">
        <v>77</v>
      </c>
      <c r="F2066" t="s">
        <v>48</v>
      </c>
      <c r="G2066" s="10">
        <v>11185</v>
      </c>
    </row>
    <row r="2067" spans="1:7">
      <c r="A2067" s="1" t="s">
        <v>281</v>
      </c>
      <c r="B2067" s="1" t="s">
        <v>277</v>
      </c>
      <c r="C2067" s="1">
        <v>2021</v>
      </c>
      <c r="D2067" t="s">
        <v>164</v>
      </c>
      <c r="E2067">
        <v>78</v>
      </c>
      <c r="F2067" t="s">
        <v>48</v>
      </c>
      <c r="G2067" s="10">
        <v>3659</v>
      </c>
    </row>
    <row r="2068" spans="1:7">
      <c r="A2068" s="1" t="s">
        <v>281</v>
      </c>
      <c r="B2068" s="1" t="s">
        <v>277</v>
      </c>
      <c r="C2068" s="1">
        <v>2021</v>
      </c>
      <c r="D2068" t="s">
        <v>165</v>
      </c>
      <c r="E2068">
        <v>79</v>
      </c>
      <c r="F2068" t="s">
        <v>48</v>
      </c>
      <c r="G2068" s="10">
        <v>4150</v>
      </c>
    </row>
    <row r="2069" spans="1:7">
      <c r="A2069" s="1" t="s">
        <v>281</v>
      </c>
      <c r="B2069" s="1" t="s">
        <v>277</v>
      </c>
      <c r="C2069" s="1">
        <v>2021</v>
      </c>
      <c r="D2069" t="s">
        <v>166</v>
      </c>
      <c r="E2069">
        <v>80</v>
      </c>
      <c r="F2069" t="s">
        <v>48</v>
      </c>
      <c r="G2069" s="10">
        <v>4753</v>
      </c>
    </row>
    <row r="2070" spans="1:7">
      <c r="A2070" s="1" t="s">
        <v>281</v>
      </c>
      <c r="B2070" s="1" t="s">
        <v>277</v>
      </c>
      <c r="C2070" s="1">
        <v>2021</v>
      </c>
      <c r="D2070" t="s">
        <v>167</v>
      </c>
      <c r="E2070">
        <v>81</v>
      </c>
      <c r="F2070" t="s">
        <v>48</v>
      </c>
      <c r="G2070" s="10">
        <v>659</v>
      </c>
    </row>
    <row r="2071" spans="1:7">
      <c r="A2071" s="1" t="s">
        <v>281</v>
      </c>
      <c r="B2071" s="1" t="s">
        <v>277</v>
      </c>
      <c r="C2071" s="1">
        <v>2021</v>
      </c>
      <c r="D2071" t="s">
        <v>168</v>
      </c>
      <c r="E2071">
        <v>82</v>
      </c>
      <c r="F2071" t="s">
        <v>48</v>
      </c>
      <c r="G2071" s="10">
        <v>258</v>
      </c>
    </row>
    <row r="2072" spans="1:7">
      <c r="A2072" s="1" t="s">
        <v>281</v>
      </c>
      <c r="B2072" s="1" t="s">
        <v>277</v>
      </c>
      <c r="C2072" s="1">
        <v>2021</v>
      </c>
      <c r="D2072" t="s">
        <v>169</v>
      </c>
      <c r="E2072">
        <v>83</v>
      </c>
      <c r="F2072" t="s">
        <v>48</v>
      </c>
      <c r="G2072" s="10">
        <v>2269</v>
      </c>
    </row>
    <row r="2073" spans="1:7">
      <c r="A2073" s="1" t="s">
        <v>281</v>
      </c>
      <c r="B2073" s="1" t="s">
        <v>277</v>
      </c>
      <c r="C2073" s="1">
        <v>2021</v>
      </c>
      <c r="D2073" t="s">
        <v>170</v>
      </c>
      <c r="E2073">
        <v>84</v>
      </c>
      <c r="F2073" t="s">
        <v>48</v>
      </c>
      <c r="G2073" s="10">
        <v>290</v>
      </c>
    </row>
    <row r="2074" spans="1:7">
      <c r="A2074" s="1" t="s">
        <v>281</v>
      </c>
      <c r="B2074" s="1" t="s">
        <v>277</v>
      </c>
      <c r="C2074" s="1">
        <v>2021</v>
      </c>
      <c r="D2074" t="s">
        <v>171</v>
      </c>
      <c r="E2074">
        <v>85</v>
      </c>
      <c r="F2074" t="s">
        <v>48</v>
      </c>
      <c r="G2074" s="10">
        <v>293</v>
      </c>
    </row>
    <row r="2075" spans="1:7">
      <c r="A2075" s="1" t="s">
        <v>281</v>
      </c>
      <c r="B2075" s="1" t="s">
        <v>277</v>
      </c>
      <c r="C2075" s="1">
        <v>2021</v>
      </c>
      <c r="D2075" t="s">
        <v>172</v>
      </c>
      <c r="E2075">
        <v>86</v>
      </c>
      <c r="F2075" t="s">
        <v>48</v>
      </c>
      <c r="G2075" s="10">
        <v>1753</v>
      </c>
    </row>
    <row r="2076" spans="1:7">
      <c r="A2076" s="1" t="s">
        <v>281</v>
      </c>
      <c r="B2076" s="1" t="s">
        <v>277</v>
      </c>
      <c r="C2076" s="1">
        <v>2021</v>
      </c>
      <c r="D2076" t="s">
        <v>173</v>
      </c>
      <c r="E2076">
        <v>87</v>
      </c>
      <c r="F2076" t="s">
        <v>48</v>
      </c>
      <c r="G2076" s="10">
        <v>966</v>
      </c>
    </row>
    <row r="2077" spans="1:7">
      <c r="A2077" s="1" t="s">
        <v>281</v>
      </c>
      <c r="B2077" s="1" t="s">
        <v>277</v>
      </c>
      <c r="C2077" s="1">
        <v>2021</v>
      </c>
      <c r="D2077" t="s">
        <v>174</v>
      </c>
      <c r="E2077">
        <v>88</v>
      </c>
      <c r="F2077" t="s">
        <v>48</v>
      </c>
      <c r="G2077" s="10">
        <v>2343</v>
      </c>
    </row>
    <row r="2078" spans="1:7">
      <c r="A2078" s="1" t="s">
        <v>281</v>
      </c>
      <c r="B2078" s="1" t="s">
        <v>277</v>
      </c>
      <c r="C2078" s="1">
        <v>2021</v>
      </c>
      <c r="D2078" t="s">
        <v>175</v>
      </c>
      <c r="E2078">
        <v>89</v>
      </c>
      <c r="F2078" t="s">
        <v>48</v>
      </c>
      <c r="G2078" s="10">
        <v>365</v>
      </c>
    </row>
    <row r="2079" spans="1:7">
      <c r="A2079" s="1" t="s">
        <v>281</v>
      </c>
      <c r="B2079" s="1" t="s">
        <v>277</v>
      </c>
      <c r="C2079" s="1">
        <v>2021</v>
      </c>
      <c r="D2079" t="s">
        <v>176</v>
      </c>
      <c r="E2079">
        <v>90</v>
      </c>
      <c r="F2079" t="s">
        <v>48</v>
      </c>
      <c r="G2079" s="10">
        <v>1203</v>
      </c>
    </row>
    <row r="2080" spans="1:7">
      <c r="A2080" s="1" t="s">
        <v>195</v>
      </c>
      <c r="B2080" s="1" t="s">
        <v>295</v>
      </c>
      <c r="C2080" s="1">
        <v>2021</v>
      </c>
      <c r="D2080" t="s">
        <v>146</v>
      </c>
      <c r="E2080">
        <v>60</v>
      </c>
      <c r="F2080" t="s">
        <v>50</v>
      </c>
      <c r="G2080" s="10">
        <v>2</v>
      </c>
    </row>
    <row r="2081" spans="1:7">
      <c r="A2081" s="1" t="s">
        <v>195</v>
      </c>
      <c r="B2081" s="1" t="s">
        <v>295</v>
      </c>
      <c r="C2081" s="1">
        <v>2021</v>
      </c>
      <c r="D2081" t="s">
        <v>147</v>
      </c>
      <c r="E2081">
        <v>61</v>
      </c>
      <c r="F2081" t="s">
        <v>50</v>
      </c>
      <c r="G2081" s="10">
        <f>SUM(G2082:G2088)</f>
        <v>167</v>
      </c>
    </row>
    <row r="2082" spans="1:7">
      <c r="A2082" s="1" t="s">
        <v>195</v>
      </c>
      <c r="B2082" s="1" t="s">
        <v>295</v>
      </c>
      <c r="C2082" s="1">
        <v>2021</v>
      </c>
      <c r="D2082" t="s">
        <v>148</v>
      </c>
      <c r="E2082">
        <v>62</v>
      </c>
      <c r="F2082" t="s">
        <v>50</v>
      </c>
      <c r="G2082" s="10">
        <v>36</v>
      </c>
    </row>
    <row r="2083" spans="1:7">
      <c r="A2083" s="1" t="s">
        <v>195</v>
      </c>
      <c r="B2083" s="1" t="s">
        <v>295</v>
      </c>
      <c r="C2083" s="1">
        <v>2021</v>
      </c>
      <c r="D2083" t="s">
        <v>149</v>
      </c>
      <c r="E2083">
        <v>63</v>
      </c>
      <c r="F2083" t="s">
        <v>50</v>
      </c>
      <c r="G2083" s="10">
        <v>3</v>
      </c>
    </row>
    <row r="2084" spans="1:7">
      <c r="A2084" s="1" t="s">
        <v>195</v>
      </c>
      <c r="B2084" s="1" t="s">
        <v>295</v>
      </c>
      <c r="C2084" s="1">
        <v>2021</v>
      </c>
      <c r="D2084" t="s">
        <v>150</v>
      </c>
      <c r="E2084">
        <v>64</v>
      </c>
      <c r="F2084" t="s">
        <v>50</v>
      </c>
      <c r="G2084" s="10">
        <v>97</v>
      </c>
    </row>
    <row r="2085" spans="1:7">
      <c r="A2085" s="1" t="s">
        <v>195</v>
      </c>
      <c r="B2085" s="1" t="s">
        <v>295</v>
      </c>
      <c r="C2085" s="1">
        <v>2021</v>
      </c>
      <c r="D2085" t="s">
        <v>151</v>
      </c>
      <c r="E2085">
        <v>65</v>
      </c>
      <c r="F2085" t="s">
        <v>50</v>
      </c>
      <c r="G2085" s="10">
        <v>9</v>
      </c>
    </row>
    <row r="2086" spans="1:7">
      <c r="A2086" s="1" t="s">
        <v>195</v>
      </c>
      <c r="B2086" s="1" t="s">
        <v>295</v>
      </c>
      <c r="C2086" s="1">
        <v>2021</v>
      </c>
      <c r="D2086" t="s">
        <v>152</v>
      </c>
      <c r="E2086">
        <v>66</v>
      </c>
      <c r="F2086" t="s">
        <v>48</v>
      </c>
      <c r="G2086" s="10">
        <v>20</v>
      </c>
    </row>
    <row r="2087" spans="1:7">
      <c r="A2087" s="1" t="s">
        <v>195</v>
      </c>
      <c r="B2087" s="1" t="s">
        <v>295</v>
      </c>
      <c r="C2087" s="1">
        <v>2021</v>
      </c>
      <c r="D2087" t="s">
        <v>153</v>
      </c>
      <c r="E2087">
        <v>67</v>
      </c>
      <c r="F2087" t="s">
        <v>48</v>
      </c>
      <c r="G2087" s="10">
        <v>1</v>
      </c>
    </row>
    <row r="2088" spans="1:7">
      <c r="A2088" s="1" t="s">
        <v>195</v>
      </c>
      <c r="B2088" s="1" t="s">
        <v>295</v>
      </c>
      <c r="C2088" s="1">
        <v>2021</v>
      </c>
      <c r="D2088" t="s">
        <v>154</v>
      </c>
      <c r="E2088">
        <v>68</v>
      </c>
      <c r="F2088" t="s">
        <v>48</v>
      </c>
      <c r="G2088" s="10">
        <v>1</v>
      </c>
    </row>
    <row r="2089" spans="1:7">
      <c r="A2089" s="1" t="s">
        <v>195</v>
      </c>
      <c r="B2089" s="1" t="s">
        <v>295</v>
      </c>
      <c r="C2089" s="1">
        <v>2021</v>
      </c>
      <c r="D2089" t="s">
        <v>155</v>
      </c>
      <c r="E2089">
        <v>69</v>
      </c>
      <c r="F2089" t="s">
        <v>48</v>
      </c>
      <c r="G2089" s="10">
        <f>SUM(G2090:G2093)</f>
        <v>153150</v>
      </c>
    </row>
    <row r="2090" spans="1:7">
      <c r="A2090" s="1" t="s">
        <v>195</v>
      </c>
      <c r="B2090" s="1" t="s">
        <v>295</v>
      </c>
      <c r="C2090" s="1">
        <v>2021</v>
      </c>
      <c r="D2090" t="s">
        <v>156</v>
      </c>
      <c r="E2090">
        <v>70</v>
      </c>
      <c r="F2090" t="s">
        <v>48</v>
      </c>
      <c r="G2090" s="10">
        <v>19150</v>
      </c>
    </row>
    <row r="2091" spans="1:7">
      <c r="A2091" s="1" t="s">
        <v>195</v>
      </c>
      <c r="B2091" s="1" t="s">
        <v>295</v>
      </c>
      <c r="C2091" s="1">
        <v>2021</v>
      </c>
      <c r="D2091" t="s">
        <v>157</v>
      </c>
      <c r="E2091">
        <v>71</v>
      </c>
      <c r="F2091" t="s">
        <v>48</v>
      </c>
      <c r="G2091" s="10">
        <v>68750</v>
      </c>
    </row>
    <row r="2092" spans="1:7">
      <c r="A2092" s="1" t="s">
        <v>195</v>
      </c>
      <c r="B2092" s="1" t="s">
        <v>295</v>
      </c>
      <c r="C2092" s="1">
        <v>2021</v>
      </c>
      <c r="D2092" t="s">
        <v>158</v>
      </c>
      <c r="E2092">
        <v>72</v>
      </c>
      <c r="F2092" t="s">
        <v>48</v>
      </c>
      <c r="G2092" s="10">
        <v>56650</v>
      </c>
    </row>
    <row r="2093" spans="1:7">
      <c r="A2093" s="1" t="s">
        <v>195</v>
      </c>
      <c r="B2093" s="1" t="s">
        <v>295</v>
      </c>
      <c r="C2093" s="1">
        <v>2021</v>
      </c>
      <c r="D2093" t="s">
        <v>159</v>
      </c>
      <c r="E2093">
        <v>73</v>
      </c>
      <c r="F2093" t="s">
        <v>48</v>
      </c>
      <c r="G2093" s="10">
        <v>8600</v>
      </c>
    </row>
    <row r="2094" spans="1:7">
      <c r="A2094" s="1" t="s">
        <v>195</v>
      </c>
      <c r="B2094" s="1" t="s">
        <v>295</v>
      </c>
      <c r="C2094" s="1">
        <v>2021</v>
      </c>
      <c r="D2094" t="s">
        <v>160</v>
      </c>
      <c r="E2094">
        <v>74</v>
      </c>
      <c r="F2094" t="s">
        <v>48</v>
      </c>
      <c r="G2094" s="10">
        <v>20081</v>
      </c>
    </row>
    <row r="2095" spans="1:7">
      <c r="A2095" s="1" t="s">
        <v>195</v>
      </c>
      <c r="B2095" s="1" t="s">
        <v>295</v>
      </c>
      <c r="C2095" s="1">
        <v>2021</v>
      </c>
      <c r="D2095" t="s">
        <v>161</v>
      </c>
      <c r="E2095">
        <v>75</v>
      </c>
      <c r="F2095" t="s">
        <v>48</v>
      </c>
      <c r="G2095" s="10">
        <v>70142</v>
      </c>
    </row>
    <row r="2096" spans="1:7">
      <c r="A2096" s="1" t="s">
        <v>195</v>
      </c>
      <c r="B2096" s="1" t="s">
        <v>295</v>
      </c>
      <c r="C2096" s="1">
        <v>2021</v>
      </c>
      <c r="D2096" t="s">
        <v>162</v>
      </c>
      <c r="E2096">
        <v>76</v>
      </c>
      <c r="F2096" t="s">
        <v>48</v>
      </c>
      <c r="G2096" s="10">
        <v>4390</v>
      </c>
    </row>
    <row r="2097" spans="1:7">
      <c r="A2097" s="1" t="s">
        <v>195</v>
      </c>
      <c r="B2097" s="1" t="s">
        <v>295</v>
      </c>
      <c r="C2097" s="1">
        <v>2021</v>
      </c>
      <c r="D2097" t="s">
        <v>163</v>
      </c>
      <c r="E2097">
        <v>77</v>
      </c>
      <c r="F2097" t="s">
        <v>48</v>
      </c>
      <c r="G2097" s="10">
        <v>4446</v>
      </c>
    </row>
    <row r="2098" spans="1:7">
      <c r="A2098" s="1" t="s">
        <v>195</v>
      </c>
      <c r="B2098" s="1" t="s">
        <v>295</v>
      </c>
      <c r="C2098" s="1">
        <v>2021</v>
      </c>
      <c r="D2098" t="s">
        <v>164</v>
      </c>
      <c r="E2098">
        <v>78</v>
      </c>
      <c r="F2098" t="s">
        <v>48</v>
      </c>
      <c r="G2098" s="10">
        <v>11313</v>
      </c>
    </row>
    <row r="2099" spans="1:7">
      <c r="A2099" s="1" t="s">
        <v>195</v>
      </c>
      <c r="B2099" s="1" t="s">
        <v>295</v>
      </c>
      <c r="C2099" s="1">
        <v>2021</v>
      </c>
      <c r="D2099" t="s">
        <v>165</v>
      </c>
      <c r="E2099">
        <v>79</v>
      </c>
      <c r="F2099" t="s">
        <v>48</v>
      </c>
      <c r="G2099" s="10">
        <v>7697</v>
      </c>
    </row>
    <row r="2100" spans="1:7">
      <c r="A2100" s="1" t="s">
        <v>195</v>
      </c>
      <c r="B2100" s="1" t="s">
        <v>295</v>
      </c>
      <c r="C2100" s="1">
        <v>2021</v>
      </c>
      <c r="D2100" t="s">
        <v>166</v>
      </c>
      <c r="E2100">
        <v>80</v>
      </c>
      <c r="F2100" t="s">
        <v>48</v>
      </c>
      <c r="G2100" s="10">
        <v>5388</v>
      </c>
    </row>
    <row r="2101" spans="1:7">
      <c r="A2101" s="1" t="s">
        <v>195</v>
      </c>
      <c r="B2101" s="1" t="s">
        <v>295</v>
      </c>
      <c r="C2101" s="1">
        <v>2021</v>
      </c>
      <c r="D2101" t="s">
        <v>167</v>
      </c>
      <c r="E2101">
        <v>81</v>
      </c>
      <c r="F2101" t="s">
        <v>48</v>
      </c>
      <c r="G2101" s="10">
        <v>6986</v>
      </c>
    </row>
    <row r="2102" spans="1:7">
      <c r="A2102" s="1" t="s">
        <v>195</v>
      </c>
      <c r="B2102" s="1" t="s">
        <v>295</v>
      </c>
      <c r="C2102" s="1">
        <v>2021</v>
      </c>
      <c r="D2102" t="s">
        <v>168</v>
      </c>
      <c r="E2102">
        <v>82</v>
      </c>
      <c r="F2102" t="s">
        <v>48</v>
      </c>
      <c r="G2102" s="10">
        <v>350</v>
      </c>
    </row>
    <row r="2103" spans="1:7">
      <c r="A2103" s="1" t="s">
        <v>195</v>
      </c>
      <c r="B2103" s="1" t="s">
        <v>295</v>
      </c>
      <c r="C2103" s="1">
        <v>2021</v>
      </c>
      <c r="D2103" t="s">
        <v>169</v>
      </c>
      <c r="E2103">
        <v>83</v>
      </c>
      <c r="F2103" t="s">
        <v>48</v>
      </c>
      <c r="G2103" s="10">
        <v>8432</v>
      </c>
    </row>
    <row r="2104" spans="1:7">
      <c r="A2104" s="1" t="s">
        <v>195</v>
      </c>
      <c r="B2104" s="1" t="s">
        <v>295</v>
      </c>
      <c r="C2104" s="1">
        <v>2021</v>
      </c>
      <c r="D2104" t="s">
        <v>170</v>
      </c>
      <c r="E2104">
        <v>84</v>
      </c>
      <c r="F2104" t="s">
        <v>48</v>
      </c>
      <c r="G2104" s="10">
        <v>394</v>
      </c>
    </row>
    <row r="2105" spans="1:7">
      <c r="A2105" s="1" t="s">
        <v>195</v>
      </c>
      <c r="B2105" s="1" t="s">
        <v>295</v>
      </c>
      <c r="C2105" s="1">
        <v>2021</v>
      </c>
      <c r="D2105" t="s">
        <v>171</v>
      </c>
      <c r="E2105">
        <v>85</v>
      </c>
      <c r="F2105" t="s">
        <v>48</v>
      </c>
      <c r="G2105" s="10">
        <v>236</v>
      </c>
    </row>
    <row r="2106" spans="1:7">
      <c r="A2106" s="1" t="s">
        <v>195</v>
      </c>
      <c r="B2106" s="1" t="s">
        <v>295</v>
      </c>
      <c r="C2106" s="1">
        <v>2021</v>
      </c>
      <c r="D2106" t="s">
        <v>172</v>
      </c>
      <c r="E2106">
        <v>86</v>
      </c>
      <c r="F2106" t="s">
        <v>48</v>
      </c>
      <c r="G2106" s="10">
        <v>7774</v>
      </c>
    </row>
    <row r="2107" spans="1:7">
      <c r="A2107" s="1" t="s">
        <v>195</v>
      </c>
      <c r="B2107" s="1" t="s">
        <v>295</v>
      </c>
      <c r="C2107" s="1">
        <v>2021</v>
      </c>
      <c r="D2107" t="s">
        <v>173</v>
      </c>
      <c r="E2107">
        <v>87</v>
      </c>
      <c r="F2107" t="s">
        <v>48</v>
      </c>
      <c r="G2107" s="10">
        <v>1031</v>
      </c>
    </row>
    <row r="2108" spans="1:7">
      <c r="A2108" s="1" t="s">
        <v>195</v>
      </c>
      <c r="B2108" s="1" t="s">
        <v>295</v>
      </c>
      <c r="C2108" s="1">
        <v>2021</v>
      </c>
      <c r="D2108" t="s">
        <v>174</v>
      </c>
      <c r="E2108">
        <v>88</v>
      </c>
      <c r="F2108" t="s">
        <v>48</v>
      </c>
      <c r="G2108" s="10">
        <v>1466</v>
      </c>
    </row>
    <row r="2109" spans="1:7">
      <c r="A2109" s="1" t="s">
        <v>195</v>
      </c>
      <c r="B2109" s="1" t="s">
        <v>295</v>
      </c>
      <c r="C2109" s="1">
        <v>2021</v>
      </c>
      <c r="D2109" t="s">
        <v>175</v>
      </c>
      <c r="E2109">
        <v>89</v>
      </c>
      <c r="F2109" t="s">
        <v>48</v>
      </c>
      <c r="G2109" s="10">
        <v>677</v>
      </c>
    </row>
    <row r="2110" spans="1:7">
      <c r="A2110" s="1" t="s">
        <v>195</v>
      </c>
      <c r="B2110" s="1" t="s">
        <v>295</v>
      </c>
      <c r="C2110" s="1">
        <v>2021</v>
      </c>
      <c r="D2110" t="s">
        <v>176</v>
      </c>
      <c r="E2110">
        <v>90</v>
      </c>
      <c r="F2110" t="s">
        <v>48</v>
      </c>
      <c r="G2110" s="10">
        <v>2347</v>
      </c>
    </row>
    <row r="2111" spans="1:7">
      <c r="A2111" s="1" t="s">
        <v>230</v>
      </c>
      <c r="B2111" s="1" t="s">
        <v>290</v>
      </c>
      <c r="C2111" s="1">
        <v>2021</v>
      </c>
      <c r="D2111" t="s">
        <v>146</v>
      </c>
      <c r="E2111">
        <v>60</v>
      </c>
      <c r="F2111" t="s">
        <v>50</v>
      </c>
      <c r="G2111" s="10">
        <v>2</v>
      </c>
    </row>
    <row r="2112" spans="1:7">
      <c r="A2112" s="1" t="s">
        <v>230</v>
      </c>
      <c r="B2112" s="1" t="s">
        <v>290</v>
      </c>
      <c r="C2112" s="1">
        <v>2021</v>
      </c>
      <c r="D2112" t="s">
        <v>147</v>
      </c>
      <c r="E2112">
        <v>61</v>
      </c>
      <c r="F2112" t="s">
        <v>50</v>
      </c>
      <c r="G2112" s="10">
        <f>SUM(G2113:G2119)</f>
        <v>567</v>
      </c>
    </row>
    <row r="2113" spans="1:7">
      <c r="A2113" s="1" t="s">
        <v>230</v>
      </c>
      <c r="B2113" s="1" t="s">
        <v>290</v>
      </c>
      <c r="C2113" s="1">
        <v>2021</v>
      </c>
      <c r="D2113" t="s">
        <v>148</v>
      </c>
      <c r="E2113">
        <v>62</v>
      </c>
      <c r="F2113" t="s">
        <v>50</v>
      </c>
      <c r="G2113" s="10">
        <v>48</v>
      </c>
    </row>
    <row r="2114" spans="1:7">
      <c r="A2114" s="1" t="s">
        <v>230</v>
      </c>
      <c r="B2114" s="1" t="s">
        <v>290</v>
      </c>
      <c r="C2114" s="1">
        <v>2021</v>
      </c>
      <c r="D2114" t="s">
        <v>149</v>
      </c>
      <c r="E2114">
        <v>63</v>
      </c>
      <c r="F2114" t="s">
        <v>50</v>
      </c>
      <c r="G2114" s="10">
        <v>1</v>
      </c>
    </row>
    <row r="2115" spans="1:7">
      <c r="A2115" s="1" t="s">
        <v>230</v>
      </c>
      <c r="B2115" s="1" t="s">
        <v>290</v>
      </c>
      <c r="C2115" s="1">
        <v>2021</v>
      </c>
      <c r="D2115" t="s">
        <v>150</v>
      </c>
      <c r="E2115">
        <v>64</v>
      </c>
      <c r="F2115" t="s">
        <v>50</v>
      </c>
      <c r="G2115" s="10">
        <v>398</v>
      </c>
    </row>
    <row r="2116" spans="1:7">
      <c r="A2116" s="1" t="s">
        <v>230</v>
      </c>
      <c r="B2116" s="1" t="s">
        <v>290</v>
      </c>
      <c r="C2116" s="1">
        <v>2021</v>
      </c>
      <c r="D2116" t="s">
        <v>151</v>
      </c>
      <c r="E2116">
        <v>65</v>
      </c>
      <c r="F2116" t="s">
        <v>50</v>
      </c>
      <c r="G2116" s="10">
        <v>44</v>
      </c>
    </row>
    <row r="2117" spans="1:7">
      <c r="A2117" s="1" t="s">
        <v>230</v>
      </c>
      <c r="B2117" s="1" t="s">
        <v>290</v>
      </c>
      <c r="C2117" s="1">
        <v>2021</v>
      </c>
      <c r="D2117" t="s">
        <v>152</v>
      </c>
      <c r="E2117">
        <v>66</v>
      </c>
      <c r="F2117" t="s">
        <v>48</v>
      </c>
      <c r="G2117" s="10">
        <v>34</v>
      </c>
    </row>
    <row r="2118" spans="1:7">
      <c r="A2118" s="1" t="s">
        <v>230</v>
      </c>
      <c r="B2118" s="1" t="s">
        <v>290</v>
      </c>
      <c r="C2118" s="1">
        <v>2021</v>
      </c>
      <c r="D2118" t="s">
        <v>153</v>
      </c>
      <c r="E2118">
        <v>67</v>
      </c>
      <c r="F2118" t="s">
        <v>48</v>
      </c>
      <c r="G2118" s="10">
        <v>42</v>
      </c>
    </row>
    <row r="2119" spans="1:7">
      <c r="A2119" s="1" t="s">
        <v>230</v>
      </c>
      <c r="B2119" s="1" t="s">
        <v>290</v>
      </c>
      <c r="C2119" s="1">
        <v>2021</v>
      </c>
      <c r="D2119" t="s">
        <v>154</v>
      </c>
      <c r="E2119">
        <v>68</v>
      </c>
      <c r="F2119" t="s">
        <v>48</v>
      </c>
      <c r="G2119" s="10"/>
    </row>
    <row r="2120" spans="1:7">
      <c r="A2120" s="1" t="s">
        <v>230</v>
      </c>
      <c r="B2120" s="1" t="s">
        <v>290</v>
      </c>
      <c r="C2120" s="1">
        <v>2021</v>
      </c>
      <c r="D2120" t="s">
        <v>155</v>
      </c>
      <c r="E2120">
        <v>69</v>
      </c>
      <c r="F2120" t="s">
        <v>48</v>
      </c>
      <c r="G2120" s="10">
        <f>SUM(G2121:G2124)</f>
        <v>36458</v>
      </c>
    </row>
    <row r="2121" spans="1:7">
      <c r="A2121" s="1" t="s">
        <v>230</v>
      </c>
      <c r="B2121" s="1" t="s">
        <v>290</v>
      </c>
      <c r="C2121" s="1">
        <v>2021</v>
      </c>
      <c r="D2121" t="s">
        <v>156</v>
      </c>
      <c r="E2121">
        <v>70</v>
      </c>
      <c r="F2121" t="s">
        <v>48</v>
      </c>
      <c r="G2121" s="10">
        <v>3500</v>
      </c>
    </row>
    <row r="2122" spans="1:7">
      <c r="A2122" s="1" t="s">
        <v>230</v>
      </c>
      <c r="B2122" s="1" t="s">
        <v>290</v>
      </c>
      <c r="C2122" s="1">
        <v>2021</v>
      </c>
      <c r="D2122" t="s">
        <v>157</v>
      </c>
      <c r="E2122">
        <v>71</v>
      </c>
      <c r="F2122" t="s">
        <v>48</v>
      </c>
      <c r="G2122" s="10">
        <v>31578</v>
      </c>
    </row>
    <row r="2123" spans="1:7">
      <c r="A2123" s="1" t="s">
        <v>230</v>
      </c>
      <c r="B2123" s="1" t="s">
        <v>290</v>
      </c>
      <c r="C2123" s="1">
        <v>2021</v>
      </c>
      <c r="D2123" t="s">
        <v>158</v>
      </c>
      <c r="E2123">
        <v>72</v>
      </c>
      <c r="F2123" t="s">
        <v>48</v>
      </c>
      <c r="G2123" s="10">
        <v>450</v>
      </c>
    </row>
    <row r="2124" spans="1:7">
      <c r="A2124" s="1" t="s">
        <v>230</v>
      </c>
      <c r="B2124" s="1" t="s">
        <v>290</v>
      </c>
      <c r="C2124" s="1">
        <v>2021</v>
      </c>
      <c r="D2124" t="s">
        <v>159</v>
      </c>
      <c r="E2124">
        <v>73</v>
      </c>
      <c r="F2124" t="s">
        <v>48</v>
      </c>
      <c r="G2124" s="10">
        <v>930</v>
      </c>
    </row>
    <row r="2125" spans="1:7">
      <c r="A2125" s="1" t="s">
        <v>230</v>
      </c>
      <c r="B2125" s="1" t="s">
        <v>290</v>
      </c>
      <c r="C2125" s="1">
        <v>2021</v>
      </c>
      <c r="D2125" t="s">
        <v>160</v>
      </c>
      <c r="E2125">
        <v>74</v>
      </c>
      <c r="F2125" t="s">
        <v>48</v>
      </c>
      <c r="G2125" s="10">
        <v>5902</v>
      </c>
    </row>
    <row r="2126" spans="1:7">
      <c r="A2126" s="1" t="s">
        <v>230</v>
      </c>
      <c r="B2126" s="1" t="s">
        <v>290</v>
      </c>
      <c r="C2126" s="1">
        <v>2021</v>
      </c>
      <c r="D2126" t="s">
        <v>161</v>
      </c>
      <c r="E2126">
        <v>75</v>
      </c>
      <c r="F2126" t="s">
        <v>48</v>
      </c>
      <c r="G2126" s="10">
        <v>7348</v>
      </c>
    </row>
    <row r="2127" spans="1:7">
      <c r="A2127" s="1" t="s">
        <v>230</v>
      </c>
      <c r="B2127" s="1" t="s">
        <v>290</v>
      </c>
      <c r="C2127" s="1">
        <v>2021</v>
      </c>
      <c r="D2127" t="s">
        <v>162</v>
      </c>
      <c r="E2127">
        <v>76</v>
      </c>
      <c r="F2127" t="s">
        <v>48</v>
      </c>
      <c r="G2127" s="10">
        <v>4753</v>
      </c>
    </row>
    <row r="2128" spans="1:7">
      <c r="A2128" s="1" t="s">
        <v>230</v>
      </c>
      <c r="B2128" s="1" t="s">
        <v>290</v>
      </c>
      <c r="C2128" s="1">
        <v>2021</v>
      </c>
      <c r="D2128" t="s">
        <v>163</v>
      </c>
      <c r="E2128">
        <v>77</v>
      </c>
      <c r="F2128" t="s">
        <v>48</v>
      </c>
      <c r="G2128" s="10">
        <v>10040</v>
      </c>
    </row>
    <row r="2129" spans="1:7">
      <c r="A2129" s="1" t="s">
        <v>230</v>
      </c>
      <c r="B2129" s="1" t="s">
        <v>290</v>
      </c>
      <c r="C2129" s="1">
        <v>2021</v>
      </c>
      <c r="D2129" t="s">
        <v>164</v>
      </c>
      <c r="E2129">
        <v>78</v>
      </c>
      <c r="F2129" t="s">
        <v>48</v>
      </c>
      <c r="G2129" s="10">
        <v>2667</v>
      </c>
    </row>
    <row r="2130" spans="1:7">
      <c r="A2130" s="1" t="s">
        <v>230</v>
      </c>
      <c r="B2130" s="1" t="s">
        <v>290</v>
      </c>
      <c r="C2130" s="1">
        <v>2021</v>
      </c>
      <c r="D2130" t="s">
        <v>165</v>
      </c>
      <c r="E2130">
        <v>79</v>
      </c>
      <c r="F2130" t="s">
        <v>48</v>
      </c>
      <c r="G2130" s="10">
        <v>857</v>
      </c>
    </row>
    <row r="2131" spans="1:7">
      <c r="A2131" s="1" t="s">
        <v>230</v>
      </c>
      <c r="B2131" s="1" t="s">
        <v>290</v>
      </c>
      <c r="C2131" s="1">
        <v>2021</v>
      </c>
      <c r="D2131" t="s">
        <v>166</v>
      </c>
      <c r="E2131">
        <v>80</v>
      </c>
      <c r="F2131" t="s">
        <v>48</v>
      </c>
      <c r="G2131" s="10">
        <v>2339</v>
      </c>
    </row>
    <row r="2132" spans="1:7">
      <c r="A2132" s="1" t="s">
        <v>230</v>
      </c>
      <c r="B2132" s="1" t="s">
        <v>290</v>
      </c>
      <c r="C2132" s="1">
        <v>2021</v>
      </c>
      <c r="D2132" t="s">
        <v>167</v>
      </c>
      <c r="E2132">
        <v>81</v>
      </c>
      <c r="F2132" t="s">
        <v>48</v>
      </c>
      <c r="G2132" s="10">
        <v>81</v>
      </c>
    </row>
    <row r="2133" spans="1:7">
      <c r="A2133" s="1" t="s">
        <v>230</v>
      </c>
      <c r="B2133" s="1" t="s">
        <v>290</v>
      </c>
      <c r="C2133" s="1">
        <v>2021</v>
      </c>
      <c r="D2133" t="s">
        <v>168</v>
      </c>
      <c r="E2133">
        <v>82</v>
      </c>
      <c r="F2133" t="s">
        <v>48</v>
      </c>
      <c r="G2133" s="10">
        <v>34</v>
      </c>
    </row>
    <row r="2134" spans="1:7">
      <c r="A2134" s="1" t="s">
        <v>230</v>
      </c>
      <c r="B2134" s="1" t="s">
        <v>290</v>
      </c>
      <c r="C2134" s="1">
        <v>2021</v>
      </c>
      <c r="D2134" t="s">
        <v>169</v>
      </c>
      <c r="E2134">
        <v>83</v>
      </c>
      <c r="F2134" t="s">
        <v>48</v>
      </c>
      <c r="G2134" s="10">
        <v>1538</v>
      </c>
    </row>
    <row r="2135" spans="1:7">
      <c r="A2135" s="1" t="s">
        <v>230</v>
      </c>
      <c r="B2135" s="1" t="s">
        <v>290</v>
      </c>
      <c r="C2135" s="1">
        <v>2021</v>
      </c>
      <c r="D2135" t="s">
        <v>170</v>
      </c>
      <c r="E2135">
        <v>84</v>
      </c>
      <c r="F2135" t="s">
        <v>48</v>
      </c>
      <c r="G2135" s="10">
        <v>181</v>
      </c>
    </row>
    <row r="2136" spans="1:7">
      <c r="A2136" s="1" t="s">
        <v>230</v>
      </c>
      <c r="B2136" s="1" t="s">
        <v>290</v>
      </c>
      <c r="C2136" s="1">
        <v>2021</v>
      </c>
      <c r="D2136" t="s">
        <v>171</v>
      </c>
      <c r="E2136">
        <v>85</v>
      </c>
      <c r="F2136" t="s">
        <v>48</v>
      </c>
      <c r="G2136" s="10">
        <v>24</v>
      </c>
    </row>
    <row r="2137" spans="1:7">
      <c r="A2137" s="1" t="s">
        <v>230</v>
      </c>
      <c r="B2137" s="1" t="s">
        <v>290</v>
      </c>
      <c r="C2137" s="1">
        <v>2021</v>
      </c>
      <c r="D2137" t="s">
        <v>172</v>
      </c>
      <c r="E2137">
        <v>86</v>
      </c>
      <c r="F2137" t="s">
        <v>48</v>
      </c>
      <c r="G2137" s="10">
        <v>193</v>
      </c>
    </row>
    <row r="2138" spans="1:7">
      <c r="A2138" s="1" t="s">
        <v>230</v>
      </c>
      <c r="B2138" s="1" t="s">
        <v>290</v>
      </c>
      <c r="C2138" s="1">
        <v>2021</v>
      </c>
      <c r="D2138" t="s">
        <v>173</v>
      </c>
      <c r="E2138">
        <v>87</v>
      </c>
      <c r="F2138" t="s">
        <v>48</v>
      </c>
      <c r="G2138" s="10">
        <v>101</v>
      </c>
    </row>
    <row r="2139" spans="1:7">
      <c r="A2139" s="1" t="s">
        <v>230</v>
      </c>
      <c r="B2139" s="1" t="s">
        <v>290</v>
      </c>
      <c r="C2139" s="1">
        <v>2021</v>
      </c>
      <c r="D2139" t="s">
        <v>174</v>
      </c>
      <c r="E2139">
        <v>88</v>
      </c>
      <c r="F2139" t="s">
        <v>48</v>
      </c>
      <c r="G2139" s="10">
        <v>89</v>
      </c>
    </row>
    <row r="2140" spans="1:7">
      <c r="A2140" s="1" t="s">
        <v>230</v>
      </c>
      <c r="B2140" s="1" t="s">
        <v>290</v>
      </c>
      <c r="C2140" s="1">
        <v>2021</v>
      </c>
      <c r="D2140" t="s">
        <v>175</v>
      </c>
      <c r="E2140">
        <v>89</v>
      </c>
      <c r="F2140" t="s">
        <v>48</v>
      </c>
      <c r="G2140" s="10">
        <v>59</v>
      </c>
    </row>
    <row r="2141" spans="1:7">
      <c r="A2141" s="1" t="s">
        <v>230</v>
      </c>
      <c r="B2141" s="1" t="s">
        <v>290</v>
      </c>
      <c r="C2141" s="1">
        <v>2021</v>
      </c>
      <c r="D2141" t="s">
        <v>176</v>
      </c>
      <c r="E2141">
        <v>90</v>
      </c>
      <c r="F2141" t="s">
        <v>48</v>
      </c>
      <c r="G2141" s="10">
        <v>102</v>
      </c>
    </row>
    <row r="2142" spans="1:7">
      <c r="A2142" s="1" t="s">
        <v>196</v>
      </c>
      <c r="B2142" s="1" t="s">
        <v>295</v>
      </c>
      <c r="C2142" s="1">
        <v>2021</v>
      </c>
      <c r="D2142" t="s">
        <v>146</v>
      </c>
      <c r="E2142">
        <v>60</v>
      </c>
      <c r="F2142" t="s">
        <v>50</v>
      </c>
      <c r="G2142" s="10">
        <v>1</v>
      </c>
    </row>
    <row r="2143" spans="1:7">
      <c r="A2143" s="1" t="s">
        <v>196</v>
      </c>
      <c r="B2143" s="1" t="s">
        <v>295</v>
      </c>
      <c r="C2143" s="1">
        <v>2021</v>
      </c>
      <c r="D2143" t="s">
        <v>147</v>
      </c>
      <c r="E2143">
        <v>61</v>
      </c>
      <c r="F2143" t="s">
        <v>50</v>
      </c>
      <c r="G2143" s="10">
        <f>SUM(G2144:G2150)</f>
        <v>284</v>
      </c>
    </row>
    <row r="2144" spans="1:7">
      <c r="A2144" s="1" t="s">
        <v>196</v>
      </c>
      <c r="B2144" s="1" t="s">
        <v>295</v>
      </c>
      <c r="C2144" s="1">
        <v>2021</v>
      </c>
      <c r="D2144" t="s">
        <v>148</v>
      </c>
      <c r="E2144">
        <v>62</v>
      </c>
      <c r="F2144" t="s">
        <v>50</v>
      </c>
      <c r="G2144" s="10">
        <v>174</v>
      </c>
    </row>
    <row r="2145" spans="1:7">
      <c r="A2145" s="1" t="s">
        <v>196</v>
      </c>
      <c r="B2145" s="1" t="s">
        <v>295</v>
      </c>
      <c r="C2145" s="1">
        <v>2021</v>
      </c>
      <c r="D2145" t="s">
        <v>149</v>
      </c>
      <c r="E2145">
        <v>63</v>
      </c>
      <c r="F2145" t="s">
        <v>50</v>
      </c>
      <c r="G2145" s="10">
        <v>45</v>
      </c>
    </row>
    <row r="2146" spans="1:7">
      <c r="A2146" s="1" t="s">
        <v>196</v>
      </c>
      <c r="B2146" s="1" t="s">
        <v>295</v>
      </c>
      <c r="C2146" s="1">
        <v>2021</v>
      </c>
      <c r="D2146" t="s">
        <v>150</v>
      </c>
      <c r="E2146">
        <v>64</v>
      </c>
      <c r="F2146" t="s">
        <v>50</v>
      </c>
      <c r="G2146" s="10">
        <v>14</v>
      </c>
    </row>
    <row r="2147" spans="1:7">
      <c r="A2147" s="1" t="s">
        <v>196</v>
      </c>
      <c r="B2147" s="1" t="s">
        <v>295</v>
      </c>
      <c r="C2147" s="1">
        <v>2021</v>
      </c>
      <c r="D2147" t="s">
        <v>151</v>
      </c>
      <c r="E2147">
        <v>65</v>
      </c>
      <c r="F2147" t="s">
        <v>50</v>
      </c>
      <c r="G2147" s="10">
        <v>35</v>
      </c>
    </row>
    <row r="2148" spans="1:7">
      <c r="A2148" s="1" t="s">
        <v>196</v>
      </c>
      <c r="B2148" s="1" t="s">
        <v>295</v>
      </c>
      <c r="C2148" s="1">
        <v>2021</v>
      </c>
      <c r="D2148" t="s">
        <v>152</v>
      </c>
      <c r="E2148">
        <v>66</v>
      </c>
      <c r="F2148" t="s">
        <v>48</v>
      </c>
      <c r="G2148" s="10">
        <v>15</v>
      </c>
    </row>
    <row r="2149" spans="1:7">
      <c r="A2149" s="1" t="s">
        <v>196</v>
      </c>
      <c r="B2149" s="1" t="s">
        <v>295</v>
      </c>
      <c r="C2149" s="1">
        <v>2021</v>
      </c>
      <c r="D2149" t="s">
        <v>153</v>
      </c>
      <c r="E2149">
        <v>67</v>
      </c>
      <c r="F2149" t="s">
        <v>48</v>
      </c>
      <c r="G2149" s="10">
        <v>1</v>
      </c>
    </row>
    <row r="2150" spans="1:7">
      <c r="A2150" s="1" t="s">
        <v>196</v>
      </c>
      <c r="B2150" s="1" t="s">
        <v>295</v>
      </c>
      <c r="C2150" s="1">
        <v>2021</v>
      </c>
      <c r="D2150" t="s">
        <v>154</v>
      </c>
      <c r="E2150">
        <v>68</v>
      </c>
      <c r="F2150" t="s">
        <v>48</v>
      </c>
      <c r="G2150" s="10">
        <v>0</v>
      </c>
    </row>
    <row r="2151" spans="1:7">
      <c r="A2151" s="1" t="s">
        <v>196</v>
      </c>
      <c r="B2151" s="1" t="s">
        <v>295</v>
      </c>
      <c r="C2151" s="1">
        <v>2021</v>
      </c>
      <c r="D2151" t="s">
        <v>155</v>
      </c>
      <c r="E2151">
        <v>69</v>
      </c>
      <c r="F2151" t="s">
        <v>48</v>
      </c>
      <c r="G2151" s="10">
        <f>SUM(G2152:G2155)</f>
        <v>48327</v>
      </c>
    </row>
    <row r="2152" spans="1:7">
      <c r="A2152" s="1" t="s">
        <v>196</v>
      </c>
      <c r="B2152" s="1" t="s">
        <v>295</v>
      </c>
      <c r="C2152" s="1">
        <v>2021</v>
      </c>
      <c r="D2152" t="s">
        <v>156</v>
      </c>
      <c r="E2152">
        <v>70</v>
      </c>
      <c r="F2152" t="s">
        <v>48</v>
      </c>
      <c r="G2152" s="10">
        <v>12023</v>
      </c>
    </row>
    <row r="2153" spans="1:7">
      <c r="A2153" s="1" t="s">
        <v>196</v>
      </c>
      <c r="B2153" s="1" t="s">
        <v>295</v>
      </c>
      <c r="C2153" s="1">
        <v>2021</v>
      </c>
      <c r="D2153" t="s">
        <v>157</v>
      </c>
      <c r="E2153">
        <v>71</v>
      </c>
      <c r="F2153" t="s">
        <v>48</v>
      </c>
      <c r="G2153" s="10">
        <v>30914</v>
      </c>
    </row>
    <row r="2154" spans="1:7">
      <c r="A2154" s="1" t="s">
        <v>196</v>
      </c>
      <c r="B2154" s="1" t="s">
        <v>295</v>
      </c>
      <c r="C2154" s="1">
        <v>2021</v>
      </c>
      <c r="D2154" t="s">
        <v>158</v>
      </c>
      <c r="E2154">
        <v>72</v>
      </c>
      <c r="F2154" t="s">
        <v>48</v>
      </c>
      <c r="G2154" s="10">
        <v>4316</v>
      </c>
    </row>
    <row r="2155" spans="1:7">
      <c r="A2155" s="1" t="s">
        <v>196</v>
      </c>
      <c r="B2155" s="1" t="s">
        <v>295</v>
      </c>
      <c r="C2155" s="1">
        <v>2021</v>
      </c>
      <c r="D2155" t="s">
        <v>159</v>
      </c>
      <c r="E2155">
        <v>73</v>
      </c>
      <c r="F2155" t="s">
        <v>48</v>
      </c>
      <c r="G2155" s="10">
        <v>1074</v>
      </c>
    </row>
    <row r="2156" spans="1:7">
      <c r="A2156" s="1" t="s">
        <v>196</v>
      </c>
      <c r="B2156" s="1" t="s">
        <v>295</v>
      </c>
      <c r="C2156" s="1">
        <v>2021</v>
      </c>
      <c r="D2156" t="s">
        <v>160</v>
      </c>
      <c r="E2156">
        <v>74</v>
      </c>
      <c r="F2156" t="s">
        <v>48</v>
      </c>
      <c r="G2156" s="10">
        <v>9762</v>
      </c>
    </row>
    <row r="2157" spans="1:7">
      <c r="A2157" s="1" t="s">
        <v>196</v>
      </c>
      <c r="B2157" s="1" t="s">
        <v>295</v>
      </c>
      <c r="C2157" s="1">
        <v>2021</v>
      </c>
      <c r="D2157" t="s">
        <v>161</v>
      </c>
      <c r="E2157">
        <v>75</v>
      </c>
      <c r="F2157" t="s">
        <v>48</v>
      </c>
      <c r="G2157" s="10">
        <v>7349</v>
      </c>
    </row>
    <row r="2158" spans="1:7">
      <c r="A2158" s="1" t="s">
        <v>196</v>
      </c>
      <c r="B2158" s="1" t="s">
        <v>295</v>
      </c>
      <c r="C2158" s="1">
        <v>2021</v>
      </c>
      <c r="D2158" t="s">
        <v>162</v>
      </c>
      <c r="E2158">
        <v>76</v>
      </c>
      <c r="F2158" t="s">
        <v>48</v>
      </c>
      <c r="G2158" s="10">
        <v>1874</v>
      </c>
    </row>
    <row r="2159" spans="1:7">
      <c r="A2159" s="1" t="s">
        <v>196</v>
      </c>
      <c r="B2159" s="1" t="s">
        <v>295</v>
      </c>
      <c r="C2159" s="1">
        <v>2021</v>
      </c>
      <c r="D2159" t="s">
        <v>163</v>
      </c>
      <c r="E2159">
        <v>77</v>
      </c>
      <c r="F2159" t="s">
        <v>48</v>
      </c>
      <c r="G2159" s="10">
        <v>4622</v>
      </c>
    </row>
    <row r="2160" spans="1:7">
      <c r="A2160" s="1" t="s">
        <v>196</v>
      </c>
      <c r="B2160" s="1" t="s">
        <v>295</v>
      </c>
      <c r="C2160" s="1">
        <v>2021</v>
      </c>
      <c r="D2160" t="s">
        <v>164</v>
      </c>
      <c r="E2160">
        <v>78</v>
      </c>
      <c r="F2160" t="s">
        <v>48</v>
      </c>
      <c r="G2160" s="10">
        <v>4277</v>
      </c>
    </row>
    <row r="2161" spans="1:7">
      <c r="A2161" s="1" t="s">
        <v>196</v>
      </c>
      <c r="B2161" s="1" t="s">
        <v>295</v>
      </c>
      <c r="C2161" s="1">
        <v>2021</v>
      </c>
      <c r="D2161" t="s">
        <v>165</v>
      </c>
      <c r="E2161">
        <v>79</v>
      </c>
      <c r="F2161" t="s">
        <v>48</v>
      </c>
      <c r="G2161" s="10">
        <v>7322</v>
      </c>
    </row>
    <row r="2162" spans="1:7">
      <c r="A2162" s="1" t="s">
        <v>196</v>
      </c>
      <c r="B2162" s="1" t="s">
        <v>295</v>
      </c>
      <c r="C2162" s="1">
        <v>2021</v>
      </c>
      <c r="D2162" t="s">
        <v>166</v>
      </c>
      <c r="E2162">
        <v>80</v>
      </c>
      <c r="F2162" t="s">
        <v>48</v>
      </c>
      <c r="G2162" s="10">
        <v>1852</v>
      </c>
    </row>
    <row r="2163" spans="1:7">
      <c r="A2163" s="1" t="s">
        <v>196</v>
      </c>
      <c r="B2163" s="1" t="s">
        <v>295</v>
      </c>
      <c r="C2163" s="1">
        <v>2021</v>
      </c>
      <c r="D2163" t="s">
        <v>167</v>
      </c>
      <c r="E2163">
        <v>81</v>
      </c>
      <c r="F2163" t="s">
        <v>48</v>
      </c>
      <c r="G2163" s="10">
        <v>873</v>
      </c>
    </row>
    <row r="2164" spans="1:7">
      <c r="A2164" s="1" t="s">
        <v>196</v>
      </c>
      <c r="B2164" s="1" t="s">
        <v>295</v>
      </c>
      <c r="C2164" s="1">
        <v>2021</v>
      </c>
      <c r="D2164" t="s">
        <v>168</v>
      </c>
      <c r="E2164">
        <v>82</v>
      </c>
      <c r="F2164" t="s">
        <v>48</v>
      </c>
      <c r="G2164" s="10">
        <v>53</v>
      </c>
    </row>
    <row r="2165" spans="1:7">
      <c r="A2165" s="1" t="s">
        <v>196</v>
      </c>
      <c r="B2165" s="1" t="s">
        <v>295</v>
      </c>
      <c r="C2165" s="1">
        <v>2021</v>
      </c>
      <c r="D2165" t="s">
        <v>169</v>
      </c>
      <c r="E2165">
        <v>83</v>
      </c>
      <c r="F2165" t="s">
        <v>48</v>
      </c>
      <c r="G2165" s="10">
        <v>317</v>
      </c>
    </row>
    <row r="2166" spans="1:7">
      <c r="A2166" s="1" t="s">
        <v>196</v>
      </c>
      <c r="B2166" s="1" t="s">
        <v>295</v>
      </c>
      <c r="C2166" s="1">
        <v>2021</v>
      </c>
      <c r="D2166" t="s">
        <v>170</v>
      </c>
      <c r="E2166">
        <v>84</v>
      </c>
      <c r="F2166" t="s">
        <v>48</v>
      </c>
      <c r="G2166" s="10">
        <v>87</v>
      </c>
    </row>
    <row r="2167" spans="1:7">
      <c r="A2167" s="1" t="s">
        <v>196</v>
      </c>
      <c r="B2167" s="1" t="s">
        <v>295</v>
      </c>
      <c r="C2167" s="1">
        <v>2021</v>
      </c>
      <c r="D2167" t="s">
        <v>171</v>
      </c>
      <c r="E2167">
        <v>85</v>
      </c>
      <c r="F2167" t="s">
        <v>48</v>
      </c>
      <c r="G2167" s="10">
        <v>47</v>
      </c>
    </row>
    <row r="2168" spans="1:7">
      <c r="A2168" s="1" t="s">
        <v>196</v>
      </c>
      <c r="B2168" s="1" t="s">
        <v>295</v>
      </c>
      <c r="C2168" s="1">
        <v>2021</v>
      </c>
      <c r="D2168" t="s">
        <v>172</v>
      </c>
      <c r="E2168">
        <v>86</v>
      </c>
      <c r="F2168" t="s">
        <v>48</v>
      </c>
      <c r="G2168" s="10">
        <v>7473</v>
      </c>
    </row>
    <row r="2169" spans="1:7">
      <c r="A2169" s="1" t="s">
        <v>196</v>
      </c>
      <c r="B2169" s="1" t="s">
        <v>295</v>
      </c>
      <c r="C2169" s="1">
        <v>2021</v>
      </c>
      <c r="D2169" t="s">
        <v>173</v>
      </c>
      <c r="E2169">
        <v>87</v>
      </c>
      <c r="F2169" t="s">
        <v>48</v>
      </c>
      <c r="G2169" s="10">
        <v>201</v>
      </c>
    </row>
    <row r="2170" spans="1:7">
      <c r="A2170" s="1" t="s">
        <v>196</v>
      </c>
      <c r="B2170" s="1" t="s">
        <v>295</v>
      </c>
      <c r="C2170" s="1">
        <v>2021</v>
      </c>
      <c r="D2170" t="s">
        <v>174</v>
      </c>
      <c r="E2170">
        <v>88</v>
      </c>
      <c r="F2170" t="s">
        <v>48</v>
      </c>
      <c r="G2170" s="10">
        <v>1074</v>
      </c>
    </row>
    <row r="2171" spans="1:7">
      <c r="A2171" s="1" t="s">
        <v>196</v>
      </c>
      <c r="B2171" s="1" t="s">
        <v>295</v>
      </c>
      <c r="C2171" s="1">
        <v>2021</v>
      </c>
      <c r="D2171" t="s">
        <v>175</v>
      </c>
      <c r="E2171">
        <v>89</v>
      </c>
      <c r="F2171" t="s">
        <v>48</v>
      </c>
      <c r="G2171" s="10">
        <v>307</v>
      </c>
    </row>
    <row r="2172" spans="1:7">
      <c r="A2172" s="1" t="s">
        <v>196</v>
      </c>
      <c r="B2172" s="1" t="s">
        <v>295</v>
      </c>
      <c r="C2172" s="1">
        <v>2021</v>
      </c>
      <c r="D2172" t="s">
        <v>176</v>
      </c>
      <c r="E2172">
        <v>90</v>
      </c>
      <c r="F2172" t="s">
        <v>48</v>
      </c>
      <c r="G2172" s="10">
        <v>837</v>
      </c>
    </row>
    <row r="2173" spans="1:7">
      <c r="A2173" s="1" t="s">
        <v>292</v>
      </c>
      <c r="B2173" s="1" t="s">
        <v>290</v>
      </c>
      <c r="C2173" s="1">
        <v>2021</v>
      </c>
      <c r="D2173" t="s">
        <v>146</v>
      </c>
      <c r="E2173">
        <v>60</v>
      </c>
      <c r="F2173" t="s">
        <v>50</v>
      </c>
      <c r="G2173" s="10">
        <v>2</v>
      </c>
    </row>
    <row r="2174" spans="1:7">
      <c r="A2174" s="1" t="s">
        <v>292</v>
      </c>
      <c r="B2174" s="1" t="s">
        <v>290</v>
      </c>
      <c r="C2174" s="1">
        <v>2021</v>
      </c>
      <c r="D2174" t="s">
        <v>147</v>
      </c>
      <c r="E2174">
        <v>61</v>
      </c>
      <c r="F2174" t="s">
        <v>50</v>
      </c>
      <c r="G2174" s="10">
        <f>SUM(G2175:G2181)</f>
        <v>45</v>
      </c>
    </row>
    <row r="2175" spans="1:7">
      <c r="A2175" s="1" t="s">
        <v>292</v>
      </c>
      <c r="B2175" s="1" t="s">
        <v>290</v>
      </c>
      <c r="C2175" s="1">
        <v>2021</v>
      </c>
      <c r="D2175" t="s">
        <v>148</v>
      </c>
      <c r="E2175">
        <v>62</v>
      </c>
      <c r="F2175" t="s">
        <v>50</v>
      </c>
      <c r="G2175" s="10">
        <v>42</v>
      </c>
    </row>
    <row r="2176" spans="1:7">
      <c r="A2176" s="1" t="s">
        <v>292</v>
      </c>
      <c r="B2176" s="1" t="s">
        <v>290</v>
      </c>
      <c r="C2176" s="1">
        <v>2021</v>
      </c>
      <c r="D2176" t="s">
        <v>149</v>
      </c>
      <c r="E2176">
        <v>63</v>
      </c>
      <c r="F2176" t="s">
        <v>50</v>
      </c>
      <c r="G2176" s="10">
        <v>1</v>
      </c>
    </row>
    <row r="2177" spans="1:7">
      <c r="A2177" s="1" t="s">
        <v>292</v>
      </c>
      <c r="B2177" s="1" t="s">
        <v>290</v>
      </c>
      <c r="C2177" s="1">
        <v>2021</v>
      </c>
      <c r="D2177" t="s">
        <v>150</v>
      </c>
      <c r="E2177">
        <v>64</v>
      </c>
      <c r="F2177" t="s">
        <v>50</v>
      </c>
      <c r="G2177" s="10">
        <v>1</v>
      </c>
    </row>
    <row r="2178" spans="1:7">
      <c r="A2178" s="1" t="s">
        <v>292</v>
      </c>
      <c r="B2178" s="1" t="s">
        <v>290</v>
      </c>
      <c r="C2178" s="1">
        <v>2021</v>
      </c>
      <c r="D2178" t="s">
        <v>151</v>
      </c>
      <c r="E2178">
        <v>65</v>
      </c>
      <c r="F2178" t="s">
        <v>50</v>
      </c>
      <c r="G2178" s="10">
        <v>1</v>
      </c>
    </row>
    <row r="2179" spans="1:7">
      <c r="A2179" s="1" t="s">
        <v>292</v>
      </c>
      <c r="B2179" s="1" t="s">
        <v>290</v>
      </c>
      <c r="C2179" s="1">
        <v>2021</v>
      </c>
      <c r="D2179" t="s">
        <v>152</v>
      </c>
      <c r="E2179">
        <v>66</v>
      </c>
      <c r="F2179" t="s">
        <v>48</v>
      </c>
      <c r="G2179" s="10">
        <v>0</v>
      </c>
    </row>
    <row r="2180" spans="1:7">
      <c r="A2180" s="1" t="s">
        <v>292</v>
      </c>
      <c r="B2180" s="1" t="s">
        <v>290</v>
      </c>
      <c r="C2180" s="1">
        <v>2021</v>
      </c>
      <c r="D2180" t="s">
        <v>153</v>
      </c>
      <c r="E2180">
        <v>67</v>
      </c>
      <c r="F2180" t="s">
        <v>48</v>
      </c>
      <c r="G2180" s="10">
        <v>0</v>
      </c>
    </row>
    <row r="2181" spans="1:7">
      <c r="A2181" s="1" t="s">
        <v>292</v>
      </c>
      <c r="B2181" s="1" t="s">
        <v>290</v>
      </c>
      <c r="C2181" s="1">
        <v>2021</v>
      </c>
      <c r="D2181" t="s">
        <v>154</v>
      </c>
      <c r="E2181">
        <v>68</v>
      </c>
      <c r="F2181" t="s">
        <v>48</v>
      </c>
      <c r="G2181" s="10">
        <v>0</v>
      </c>
    </row>
    <row r="2182" spans="1:7">
      <c r="A2182" s="1" t="s">
        <v>292</v>
      </c>
      <c r="B2182" s="1" t="s">
        <v>290</v>
      </c>
      <c r="C2182" s="1">
        <v>2021</v>
      </c>
      <c r="D2182" t="s">
        <v>155</v>
      </c>
      <c r="E2182">
        <v>69</v>
      </c>
      <c r="F2182" t="s">
        <v>48</v>
      </c>
      <c r="G2182" s="10">
        <f>SUM(G2183:G2186)</f>
        <v>15084</v>
      </c>
    </row>
    <row r="2183" spans="1:7">
      <c r="A2183" s="1" t="s">
        <v>292</v>
      </c>
      <c r="B2183" s="1" t="s">
        <v>290</v>
      </c>
      <c r="C2183" s="1">
        <v>2021</v>
      </c>
      <c r="D2183" t="s">
        <v>156</v>
      </c>
      <c r="E2183">
        <v>70</v>
      </c>
      <c r="F2183" t="s">
        <v>48</v>
      </c>
      <c r="G2183" s="10">
        <v>5740</v>
      </c>
    </row>
    <row r="2184" spans="1:7">
      <c r="A2184" s="1" t="s">
        <v>292</v>
      </c>
      <c r="B2184" s="1" t="s">
        <v>290</v>
      </c>
      <c r="C2184" s="1">
        <v>2021</v>
      </c>
      <c r="D2184" t="s">
        <v>157</v>
      </c>
      <c r="E2184">
        <v>71</v>
      </c>
      <c r="F2184" t="s">
        <v>48</v>
      </c>
      <c r="G2184" s="10">
        <v>8650</v>
      </c>
    </row>
    <row r="2185" spans="1:7">
      <c r="A2185" s="1" t="s">
        <v>292</v>
      </c>
      <c r="B2185" s="1" t="s">
        <v>290</v>
      </c>
      <c r="C2185" s="1">
        <v>2021</v>
      </c>
      <c r="D2185" t="s">
        <v>158</v>
      </c>
      <c r="E2185">
        <v>72</v>
      </c>
      <c r="F2185" t="s">
        <v>48</v>
      </c>
      <c r="G2185" s="10">
        <v>610</v>
      </c>
    </row>
    <row r="2186" spans="1:7">
      <c r="A2186" s="1" t="s">
        <v>292</v>
      </c>
      <c r="B2186" s="1" t="s">
        <v>290</v>
      </c>
      <c r="C2186" s="1">
        <v>2021</v>
      </c>
      <c r="D2186" t="s">
        <v>159</v>
      </c>
      <c r="E2186">
        <v>73</v>
      </c>
      <c r="F2186" t="s">
        <v>48</v>
      </c>
      <c r="G2186" s="10">
        <v>84</v>
      </c>
    </row>
    <row r="2187" spans="1:7">
      <c r="A2187" s="1" t="s">
        <v>292</v>
      </c>
      <c r="B2187" s="1" t="s">
        <v>290</v>
      </c>
      <c r="C2187" s="1">
        <v>2021</v>
      </c>
      <c r="D2187" t="s">
        <v>160</v>
      </c>
      <c r="E2187">
        <v>74</v>
      </c>
      <c r="F2187" t="s">
        <v>48</v>
      </c>
      <c r="G2187" s="10">
        <v>14310</v>
      </c>
    </row>
    <row r="2188" spans="1:7">
      <c r="A2188" s="1" t="s">
        <v>292</v>
      </c>
      <c r="B2188" s="1" t="s">
        <v>290</v>
      </c>
      <c r="C2188" s="1">
        <v>2021</v>
      </c>
      <c r="D2188" t="s">
        <v>161</v>
      </c>
      <c r="E2188">
        <v>75</v>
      </c>
      <c r="F2188" t="s">
        <v>48</v>
      </c>
      <c r="G2188" s="10">
        <v>6859</v>
      </c>
    </row>
    <row r="2189" spans="1:7">
      <c r="A2189" s="1" t="s">
        <v>292</v>
      </c>
      <c r="B2189" s="1" t="s">
        <v>290</v>
      </c>
      <c r="C2189" s="1">
        <v>2021</v>
      </c>
      <c r="D2189" t="s">
        <v>162</v>
      </c>
      <c r="E2189">
        <v>76</v>
      </c>
      <c r="F2189" t="s">
        <v>48</v>
      </c>
      <c r="G2189" s="10">
        <v>475</v>
      </c>
    </row>
    <row r="2190" spans="1:7">
      <c r="A2190" s="1" t="s">
        <v>292</v>
      </c>
      <c r="B2190" s="1" t="s">
        <v>290</v>
      </c>
      <c r="C2190" s="1">
        <v>2021</v>
      </c>
      <c r="D2190" t="s">
        <v>163</v>
      </c>
      <c r="E2190">
        <v>77</v>
      </c>
      <c r="F2190" t="s">
        <v>48</v>
      </c>
      <c r="G2190" s="10">
        <v>3420</v>
      </c>
    </row>
    <row r="2191" spans="1:7">
      <c r="A2191" s="1" t="s">
        <v>292</v>
      </c>
      <c r="B2191" s="1" t="s">
        <v>290</v>
      </c>
      <c r="C2191" s="1">
        <v>2021</v>
      </c>
      <c r="D2191" t="s">
        <v>164</v>
      </c>
      <c r="E2191">
        <v>78</v>
      </c>
      <c r="F2191" t="s">
        <v>48</v>
      </c>
      <c r="G2191" s="10">
        <v>1370</v>
      </c>
    </row>
    <row r="2192" spans="1:7">
      <c r="A2192" s="1" t="s">
        <v>292</v>
      </c>
      <c r="B2192" s="1" t="s">
        <v>290</v>
      </c>
      <c r="C2192" s="1">
        <v>2021</v>
      </c>
      <c r="D2192" t="s">
        <v>165</v>
      </c>
      <c r="E2192">
        <v>79</v>
      </c>
      <c r="F2192" t="s">
        <v>48</v>
      </c>
      <c r="G2192" s="10">
        <v>480</v>
      </c>
    </row>
    <row r="2193" spans="1:7">
      <c r="A2193" s="1" t="s">
        <v>292</v>
      </c>
      <c r="B2193" s="1" t="s">
        <v>290</v>
      </c>
      <c r="C2193" s="1">
        <v>2021</v>
      </c>
      <c r="D2193" t="s">
        <v>166</v>
      </c>
      <c r="E2193">
        <v>80</v>
      </c>
      <c r="F2193" t="s">
        <v>48</v>
      </c>
      <c r="G2193" s="10">
        <v>3360</v>
      </c>
    </row>
    <row r="2194" spans="1:7">
      <c r="A2194" s="1" t="s">
        <v>292</v>
      </c>
      <c r="B2194" s="1" t="s">
        <v>290</v>
      </c>
      <c r="C2194" s="1">
        <v>2021</v>
      </c>
      <c r="D2194" t="s">
        <v>167</v>
      </c>
      <c r="E2194">
        <v>81</v>
      </c>
      <c r="F2194" t="s">
        <v>48</v>
      </c>
      <c r="G2194" s="10">
        <v>1800</v>
      </c>
    </row>
    <row r="2195" spans="1:7">
      <c r="A2195" s="1" t="s">
        <v>292</v>
      </c>
      <c r="B2195" s="1" t="s">
        <v>290</v>
      </c>
      <c r="C2195" s="1">
        <v>2021</v>
      </c>
      <c r="D2195" t="s">
        <v>168</v>
      </c>
      <c r="E2195">
        <v>82</v>
      </c>
      <c r="F2195" t="s">
        <v>48</v>
      </c>
      <c r="G2195" s="10">
        <v>458</v>
      </c>
    </row>
    <row r="2196" spans="1:7">
      <c r="A2196" s="1" t="s">
        <v>292</v>
      </c>
      <c r="B2196" s="1" t="s">
        <v>290</v>
      </c>
      <c r="C2196" s="1">
        <v>2021</v>
      </c>
      <c r="D2196" t="s">
        <v>169</v>
      </c>
      <c r="E2196">
        <v>83</v>
      </c>
      <c r="F2196" t="s">
        <v>48</v>
      </c>
      <c r="G2196" s="10">
        <v>335</v>
      </c>
    </row>
    <row r="2197" spans="1:7">
      <c r="A2197" s="1" t="s">
        <v>292</v>
      </c>
      <c r="B2197" s="1" t="s">
        <v>290</v>
      </c>
      <c r="C2197" s="1">
        <v>2021</v>
      </c>
      <c r="D2197" t="s">
        <v>170</v>
      </c>
      <c r="E2197">
        <v>84</v>
      </c>
      <c r="F2197" t="s">
        <v>48</v>
      </c>
      <c r="G2197" s="10">
        <v>213</v>
      </c>
    </row>
    <row r="2198" spans="1:7">
      <c r="A2198" s="1" t="s">
        <v>292</v>
      </c>
      <c r="B2198" s="1" t="s">
        <v>290</v>
      </c>
      <c r="C2198" s="1">
        <v>2021</v>
      </c>
      <c r="D2198" t="s">
        <v>171</v>
      </c>
      <c r="E2198">
        <v>85</v>
      </c>
      <c r="F2198" t="s">
        <v>48</v>
      </c>
      <c r="G2198" s="10">
        <v>250</v>
      </c>
    </row>
    <row r="2199" spans="1:7">
      <c r="A2199" s="1" t="s">
        <v>292</v>
      </c>
      <c r="B2199" s="1" t="s">
        <v>290</v>
      </c>
      <c r="C2199" s="1">
        <v>2021</v>
      </c>
      <c r="D2199" t="s">
        <v>172</v>
      </c>
      <c r="E2199">
        <v>86</v>
      </c>
      <c r="F2199" t="s">
        <v>48</v>
      </c>
      <c r="G2199" s="10">
        <v>6490</v>
      </c>
    </row>
    <row r="2200" spans="1:7">
      <c r="A2200" s="1" t="s">
        <v>292</v>
      </c>
      <c r="B2200" s="1" t="s">
        <v>290</v>
      </c>
      <c r="C2200" s="1">
        <v>2021</v>
      </c>
      <c r="D2200" t="s">
        <v>173</v>
      </c>
      <c r="E2200">
        <v>87</v>
      </c>
      <c r="F2200" t="s">
        <v>48</v>
      </c>
      <c r="G2200" s="10">
        <v>63</v>
      </c>
    </row>
    <row r="2201" spans="1:7">
      <c r="A2201" s="1" t="s">
        <v>292</v>
      </c>
      <c r="B2201" s="1" t="s">
        <v>290</v>
      </c>
      <c r="C2201" s="1">
        <v>2021</v>
      </c>
      <c r="D2201" t="s">
        <v>174</v>
      </c>
      <c r="E2201">
        <v>88</v>
      </c>
      <c r="F2201" t="s">
        <v>48</v>
      </c>
      <c r="G2201" s="10">
        <v>84</v>
      </c>
    </row>
    <row r="2202" spans="1:7">
      <c r="A2202" s="1" t="s">
        <v>292</v>
      </c>
      <c r="B2202" s="1" t="s">
        <v>290</v>
      </c>
      <c r="C2202" s="1">
        <v>2021</v>
      </c>
      <c r="D2202" t="s">
        <v>175</v>
      </c>
      <c r="E2202">
        <v>89</v>
      </c>
      <c r="F2202" t="s">
        <v>48</v>
      </c>
      <c r="G2202" s="10">
        <v>10</v>
      </c>
    </row>
    <row r="2203" spans="1:7">
      <c r="A2203" s="1" t="s">
        <v>292</v>
      </c>
      <c r="B2203" s="1" t="s">
        <v>290</v>
      </c>
      <c r="C2203" s="1">
        <v>2021</v>
      </c>
      <c r="D2203" t="s">
        <v>176</v>
      </c>
      <c r="E2203">
        <v>90</v>
      </c>
      <c r="F2203" t="s">
        <v>48</v>
      </c>
      <c r="G2203" s="10">
        <v>20</v>
      </c>
    </row>
    <row r="2204" spans="1:7">
      <c r="A2204" s="1" t="s">
        <v>222</v>
      </c>
      <c r="B2204" s="1" t="s">
        <v>294</v>
      </c>
      <c r="C2204" s="1">
        <v>2021</v>
      </c>
      <c r="D2204" t="s">
        <v>146</v>
      </c>
      <c r="E2204">
        <v>60</v>
      </c>
      <c r="F2204" t="s">
        <v>50</v>
      </c>
      <c r="G2204" s="10">
        <v>1</v>
      </c>
    </row>
    <row r="2205" spans="1:7">
      <c r="A2205" s="1" t="s">
        <v>222</v>
      </c>
      <c r="B2205" s="1" t="s">
        <v>294</v>
      </c>
      <c r="C2205" s="1">
        <v>2021</v>
      </c>
      <c r="D2205" t="s">
        <v>147</v>
      </c>
      <c r="E2205">
        <v>61</v>
      </c>
      <c r="F2205" t="s">
        <v>50</v>
      </c>
      <c r="G2205" s="10">
        <f>SUM(G2206:G2212)</f>
        <v>10</v>
      </c>
    </row>
    <row r="2206" spans="1:7">
      <c r="A2206" s="1" t="s">
        <v>222</v>
      </c>
      <c r="B2206" s="1" t="s">
        <v>294</v>
      </c>
      <c r="C2206" s="1">
        <v>2021</v>
      </c>
      <c r="D2206" t="s">
        <v>148</v>
      </c>
      <c r="E2206">
        <v>62</v>
      </c>
      <c r="F2206" t="s">
        <v>50</v>
      </c>
      <c r="G2206" s="10">
        <v>2</v>
      </c>
    </row>
    <row r="2207" spans="1:7">
      <c r="A2207" s="1" t="s">
        <v>222</v>
      </c>
      <c r="B2207" s="1" t="s">
        <v>294</v>
      </c>
      <c r="C2207" s="1">
        <v>2021</v>
      </c>
      <c r="D2207" t="s">
        <v>149</v>
      </c>
      <c r="E2207">
        <v>63</v>
      </c>
      <c r="F2207" t="s">
        <v>50</v>
      </c>
      <c r="G2207" s="10">
        <v>1</v>
      </c>
    </row>
    <row r="2208" spans="1:7">
      <c r="A2208" s="1" t="s">
        <v>222</v>
      </c>
      <c r="B2208" s="1" t="s">
        <v>294</v>
      </c>
      <c r="C2208" s="1">
        <v>2021</v>
      </c>
      <c r="D2208" t="s">
        <v>150</v>
      </c>
      <c r="E2208">
        <v>64</v>
      </c>
      <c r="F2208" t="s">
        <v>50</v>
      </c>
      <c r="G2208" s="10">
        <v>2</v>
      </c>
    </row>
    <row r="2209" spans="1:7">
      <c r="A2209" s="1" t="s">
        <v>222</v>
      </c>
      <c r="B2209" s="1" t="s">
        <v>294</v>
      </c>
      <c r="C2209" s="1">
        <v>2021</v>
      </c>
      <c r="D2209" t="s">
        <v>151</v>
      </c>
      <c r="E2209">
        <v>65</v>
      </c>
      <c r="F2209" t="s">
        <v>50</v>
      </c>
      <c r="G2209" s="10">
        <v>1</v>
      </c>
    </row>
    <row r="2210" spans="1:7">
      <c r="A2210" s="1" t="s">
        <v>222</v>
      </c>
      <c r="B2210" s="1" t="s">
        <v>294</v>
      </c>
      <c r="C2210" s="1">
        <v>2021</v>
      </c>
      <c r="D2210" t="s">
        <v>152</v>
      </c>
      <c r="E2210">
        <v>66</v>
      </c>
      <c r="F2210" t="s">
        <v>48</v>
      </c>
      <c r="G2210" s="10">
        <v>2</v>
      </c>
    </row>
    <row r="2211" spans="1:7">
      <c r="A2211" s="1" t="s">
        <v>222</v>
      </c>
      <c r="B2211" s="1" t="s">
        <v>294</v>
      </c>
      <c r="C2211" s="1">
        <v>2021</v>
      </c>
      <c r="D2211" t="s">
        <v>153</v>
      </c>
      <c r="E2211">
        <v>67</v>
      </c>
      <c r="F2211" t="s">
        <v>48</v>
      </c>
      <c r="G2211" s="10">
        <v>1</v>
      </c>
    </row>
    <row r="2212" spans="1:7">
      <c r="A2212" s="1" t="s">
        <v>222</v>
      </c>
      <c r="B2212" s="1" t="s">
        <v>294</v>
      </c>
      <c r="C2212" s="1">
        <v>2021</v>
      </c>
      <c r="D2212" t="s">
        <v>154</v>
      </c>
      <c r="E2212">
        <v>68</v>
      </c>
      <c r="F2212" t="s">
        <v>48</v>
      </c>
      <c r="G2212" s="10">
        <v>1</v>
      </c>
    </row>
    <row r="2213" spans="1:7">
      <c r="A2213" s="1" t="s">
        <v>222</v>
      </c>
      <c r="B2213" s="1" t="s">
        <v>294</v>
      </c>
      <c r="C2213" s="1">
        <v>2021</v>
      </c>
      <c r="D2213" t="s">
        <v>155</v>
      </c>
      <c r="E2213">
        <v>69</v>
      </c>
      <c r="F2213" t="s">
        <v>48</v>
      </c>
      <c r="G2213" s="10">
        <f>SUM(G2214:G2217)</f>
        <v>249320</v>
      </c>
    </row>
    <row r="2214" spans="1:7">
      <c r="A2214" s="1" t="s">
        <v>222</v>
      </c>
      <c r="B2214" s="1" t="s">
        <v>294</v>
      </c>
      <c r="C2214" s="1">
        <v>2021</v>
      </c>
      <c r="D2214" t="s">
        <v>156</v>
      </c>
      <c r="E2214">
        <v>70</v>
      </c>
      <c r="F2214" t="s">
        <v>48</v>
      </c>
      <c r="G2214" s="10">
        <v>45917</v>
      </c>
    </row>
    <row r="2215" spans="1:7">
      <c r="A2215" s="1" t="s">
        <v>222</v>
      </c>
      <c r="B2215" s="1" t="s">
        <v>294</v>
      </c>
      <c r="C2215" s="1">
        <v>2021</v>
      </c>
      <c r="D2215" t="s">
        <v>157</v>
      </c>
      <c r="E2215">
        <v>71</v>
      </c>
      <c r="F2215" t="s">
        <v>48</v>
      </c>
      <c r="G2215" s="10">
        <v>153086</v>
      </c>
    </row>
    <row r="2216" spans="1:7">
      <c r="A2216" s="1" t="s">
        <v>222</v>
      </c>
      <c r="B2216" s="1" t="s">
        <v>294</v>
      </c>
      <c r="C2216" s="1">
        <v>2021</v>
      </c>
      <c r="D2216" t="s">
        <v>158</v>
      </c>
      <c r="E2216">
        <v>72</v>
      </c>
      <c r="F2216" t="s">
        <v>48</v>
      </c>
      <c r="G2216" s="10">
        <v>41948</v>
      </c>
    </row>
    <row r="2217" spans="1:7">
      <c r="A2217" s="1" t="s">
        <v>222</v>
      </c>
      <c r="B2217" s="1" t="s">
        <v>294</v>
      </c>
      <c r="C2217" s="1">
        <v>2021</v>
      </c>
      <c r="D2217" t="s">
        <v>159</v>
      </c>
      <c r="E2217">
        <v>73</v>
      </c>
      <c r="F2217" t="s">
        <v>48</v>
      </c>
      <c r="G2217" s="10">
        <v>8369</v>
      </c>
    </row>
    <row r="2218" spans="1:7">
      <c r="A2218" s="1" t="s">
        <v>222</v>
      </c>
      <c r="B2218" s="1" t="s">
        <v>294</v>
      </c>
      <c r="C2218" s="1">
        <v>2021</v>
      </c>
      <c r="D2218" t="s">
        <v>160</v>
      </c>
      <c r="E2218">
        <v>74</v>
      </c>
      <c r="F2218" t="s">
        <v>48</v>
      </c>
      <c r="G2218" s="10">
        <v>72591</v>
      </c>
    </row>
    <row r="2219" spans="1:7">
      <c r="A2219" s="1" t="s">
        <v>222</v>
      </c>
      <c r="B2219" s="1" t="s">
        <v>294</v>
      </c>
      <c r="C2219" s="1">
        <v>2021</v>
      </c>
      <c r="D2219" t="s">
        <v>161</v>
      </c>
      <c r="E2219">
        <v>75</v>
      </c>
      <c r="F2219" t="s">
        <v>48</v>
      </c>
      <c r="G2219" s="10">
        <v>45248</v>
      </c>
    </row>
    <row r="2220" spans="1:7">
      <c r="A2220" s="1" t="s">
        <v>222</v>
      </c>
      <c r="B2220" s="1" t="s">
        <v>294</v>
      </c>
      <c r="C2220" s="1">
        <v>2021</v>
      </c>
      <c r="D2220" t="s">
        <v>162</v>
      </c>
      <c r="E2220">
        <v>76</v>
      </c>
      <c r="F2220" t="s">
        <v>48</v>
      </c>
      <c r="G2220" s="10">
        <v>15605</v>
      </c>
    </row>
    <row r="2221" spans="1:7">
      <c r="A2221" s="1" t="s">
        <v>222</v>
      </c>
      <c r="B2221" s="1" t="s">
        <v>294</v>
      </c>
      <c r="C2221" s="1">
        <v>2021</v>
      </c>
      <c r="D2221" t="s">
        <v>163</v>
      </c>
      <c r="E2221">
        <v>77</v>
      </c>
      <c r="F2221" t="s">
        <v>48</v>
      </c>
      <c r="G2221" s="10">
        <v>15305</v>
      </c>
    </row>
    <row r="2222" spans="1:7">
      <c r="A2222" s="1" t="s">
        <v>222</v>
      </c>
      <c r="B2222" s="1" t="s">
        <v>294</v>
      </c>
      <c r="C2222" s="1">
        <v>2021</v>
      </c>
      <c r="D2222" t="s">
        <v>164</v>
      </c>
      <c r="E2222">
        <v>78</v>
      </c>
      <c r="F2222" t="s">
        <v>48</v>
      </c>
      <c r="G2222" s="10">
        <v>17918</v>
      </c>
    </row>
    <row r="2223" spans="1:7">
      <c r="A2223" s="1" t="s">
        <v>222</v>
      </c>
      <c r="B2223" s="1" t="s">
        <v>294</v>
      </c>
      <c r="C2223" s="1">
        <v>2021</v>
      </c>
      <c r="D2223" t="s">
        <v>165</v>
      </c>
      <c r="E2223">
        <v>79</v>
      </c>
      <c r="F2223" t="s">
        <v>48</v>
      </c>
      <c r="G2223" s="10">
        <v>10920</v>
      </c>
    </row>
    <row r="2224" spans="1:7">
      <c r="A2224" s="1" t="s">
        <v>222</v>
      </c>
      <c r="B2224" s="1" t="s">
        <v>294</v>
      </c>
      <c r="C2224" s="1">
        <v>2021</v>
      </c>
      <c r="D2224" t="s">
        <v>166</v>
      </c>
      <c r="E2224">
        <v>80</v>
      </c>
      <c r="F2224" t="s">
        <v>48</v>
      </c>
      <c r="G2224" s="10">
        <v>16098</v>
      </c>
    </row>
    <row r="2225" spans="1:7">
      <c r="A2225" s="1" t="s">
        <v>222</v>
      </c>
      <c r="B2225" s="1" t="s">
        <v>294</v>
      </c>
      <c r="C2225" s="1">
        <v>2021</v>
      </c>
      <c r="D2225" t="s">
        <v>167</v>
      </c>
      <c r="E2225">
        <v>81</v>
      </c>
      <c r="F2225" t="s">
        <v>48</v>
      </c>
      <c r="G2225" s="10">
        <v>7782</v>
      </c>
    </row>
    <row r="2226" spans="1:7">
      <c r="A2226" s="1" t="s">
        <v>222</v>
      </c>
      <c r="B2226" s="1" t="s">
        <v>294</v>
      </c>
      <c r="C2226" s="1">
        <v>2021</v>
      </c>
      <c r="D2226" t="s">
        <v>168</v>
      </c>
      <c r="E2226">
        <v>82</v>
      </c>
      <c r="F2226" t="s">
        <v>48</v>
      </c>
      <c r="G2226" s="10">
        <v>4916</v>
      </c>
    </row>
    <row r="2227" spans="1:7">
      <c r="A2227" s="1" t="s">
        <v>222</v>
      </c>
      <c r="B2227" s="1" t="s">
        <v>294</v>
      </c>
      <c r="C2227" s="1">
        <v>2021</v>
      </c>
      <c r="D2227" t="s">
        <v>169</v>
      </c>
      <c r="E2227">
        <v>83</v>
      </c>
      <c r="F2227" t="s">
        <v>48</v>
      </c>
      <c r="G2227" s="10">
        <v>2436</v>
      </c>
    </row>
    <row r="2228" spans="1:7">
      <c r="A2228" s="1" t="s">
        <v>222</v>
      </c>
      <c r="B2228" s="1" t="s">
        <v>294</v>
      </c>
      <c r="C2228" s="1">
        <v>2021</v>
      </c>
      <c r="D2228" t="s">
        <v>170</v>
      </c>
      <c r="E2228">
        <v>84</v>
      </c>
      <c r="F2228" t="s">
        <v>48</v>
      </c>
      <c r="G2228" s="10">
        <v>5894</v>
      </c>
    </row>
    <row r="2229" spans="1:7">
      <c r="A2229" s="1" t="s">
        <v>222</v>
      </c>
      <c r="B2229" s="1" t="s">
        <v>294</v>
      </c>
      <c r="C2229" s="1">
        <v>2021</v>
      </c>
      <c r="D2229" t="s">
        <v>171</v>
      </c>
      <c r="E2229">
        <v>85</v>
      </c>
      <c r="F2229" t="s">
        <v>48</v>
      </c>
      <c r="G2229" s="10">
        <v>4115</v>
      </c>
    </row>
    <row r="2230" spans="1:7">
      <c r="A2230" s="1" t="s">
        <v>222</v>
      </c>
      <c r="B2230" s="1" t="s">
        <v>294</v>
      </c>
      <c r="C2230" s="1">
        <v>2021</v>
      </c>
      <c r="D2230" t="s">
        <v>172</v>
      </c>
      <c r="E2230">
        <v>86</v>
      </c>
      <c r="F2230" t="s">
        <v>48</v>
      </c>
      <c r="G2230" s="10">
        <v>14156</v>
      </c>
    </row>
    <row r="2231" spans="1:7">
      <c r="A2231" s="1" t="s">
        <v>222</v>
      </c>
      <c r="B2231" s="1" t="s">
        <v>294</v>
      </c>
      <c r="C2231" s="1">
        <v>2021</v>
      </c>
      <c r="D2231" t="s">
        <v>173</v>
      </c>
      <c r="E2231">
        <v>87</v>
      </c>
      <c r="F2231" t="s">
        <v>48</v>
      </c>
      <c r="G2231" s="10">
        <v>2108</v>
      </c>
    </row>
    <row r="2232" spans="1:7">
      <c r="A2232" s="1" t="s">
        <v>222</v>
      </c>
      <c r="B2232" s="1" t="s">
        <v>294</v>
      </c>
      <c r="C2232" s="1">
        <v>2021</v>
      </c>
      <c r="D2232" t="s">
        <v>174</v>
      </c>
      <c r="E2232">
        <v>88</v>
      </c>
      <c r="F2232" t="s">
        <v>48</v>
      </c>
      <c r="G2232" s="10">
        <v>8369</v>
      </c>
    </row>
    <row r="2233" spans="1:7">
      <c r="A2233" s="1" t="s">
        <v>222</v>
      </c>
      <c r="B2233" s="1" t="s">
        <v>294</v>
      </c>
      <c r="C2233" s="1">
        <v>2021</v>
      </c>
      <c r="D2233" t="s">
        <v>175</v>
      </c>
      <c r="E2233">
        <v>89</v>
      </c>
      <c r="F2233" t="s">
        <v>48</v>
      </c>
      <c r="G2233" s="10">
        <v>2810</v>
      </c>
    </row>
    <row r="2234" spans="1:7">
      <c r="A2234" s="1" t="s">
        <v>222</v>
      </c>
      <c r="B2234" s="1" t="s">
        <v>294</v>
      </c>
      <c r="C2234" s="1">
        <v>2021</v>
      </c>
      <c r="D2234" t="s">
        <v>176</v>
      </c>
      <c r="E2234">
        <v>90</v>
      </c>
      <c r="F2234" t="s">
        <v>48</v>
      </c>
      <c r="G2234" s="10">
        <v>3049</v>
      </c>
    </row>
    <row r="2235" spans="1:7">
      <c r="A2235" s="1" t="s">
        <v>212</v>
      </c>
      <c r="B2235" s="1" t="s">
        <v>277</v>
      </c>
      <c r="C2235" s="1">
        <v>2021</v>
      </c>
      <c r="D2235" t="s">
        <v>146</v>
      </c>
      <c r="E2235">
        <v>60</v>
      </c>
      <c r="F2235" t="s">
        <v>50</v>
      </c>
      <c r="G2235" s="10">
        <v>5</v>
      </c>
    </row>
    <row r="2236" spans="1:7">
      <c r="A2236" s="1" t="s">
        <v>212</v>
      </c>
      <c r="B2236" s="1" t="s">
        <v>277</v>
      </c>
      <c r="C2236" s="1">
        <v>2021</v>
      </c>
      <c r="D2236" t="s">
        <v>147</v>
      </c>
      <c r="E2236">
        <v>61</v>
      </c>
      <c r="F2236" t="s">
        <v>50</v>
      </c>
      <c r="G2236" s="10">
        <f>SUM(G2237:G2243)</f>
        <v>384</v>
      </c>
    </row>
    <row r="2237" spans="1:7">
      <c r="A2237" s="1" t="s">
        <v>212</v>
      </c>
      <c r="B2237" s="1" t="s">
        <v>277</v>
      </c>
      <c r="C2237" s="1">
        <v>2021</v>
      </c>
      <c r="D2237" t="s">
        <v>148</v>
      </c>
      <c r="E2237">
        <v>62</v>
      </c>
      <c r="F2237" t="s">
        <v>50</v>
      </c>
      <c r="G2237" s="10">
        <v>282</v>
      </c>
    </row>
    <row r="2238" spans="1:7">
      <c r="A2238" s="1" t="s">
        <v>212</v>
      </c>
      <c r="B2238" s="1" t="s">
        <v>277</v>
      </c>
      <c r="C2238" s="1">
        <v>2021</v>
      </c>
      <c r="D2238" t="s">
        <v>149</v>
      </c>
      <c r="E2238">
        <v>63</v>
      </c>
      <c r="F2238" t="s">
        <v>50</v>
      </c>
      <c r="G2238" s="10">
        <v>40</v>
      </c>
    </row>
    <row r="2239" spans="1:7">
      <c r="A2239" s="1" t="s">
        <v>212</v>
      </c>
      <c r="B2239" s="1" t="s">
        <v>277</v>
      </c>
      <c r="C2239" s="1">
        <v>2021</v>
      </c>
      <c r="D2239" t="s">
        <v>150</v>
      </c>
      <c r="E2239">
        <v>64</v>
      </c>
      <c r="F2239" t="s">
        <v>50</v>
      </c>
      <c r="G2239" s="10">
        <v>23</v>
      </c>
    </row>
    <row r="2240" spans="1:7">
      <c r="A2240" s="1" t="s">
        <v>212</v>
      </c>
      <c r="B2240" s="1" t="s">
        <v>277</v>
      </c>
      <c r="C2240" s="1">
        <v>2021</v>
      </c>
      <c r="D2240" t="s">
        <v>151</v>
      </c>
      <c r="E2240">
        <v>65</v>
      </c>
      <c r="F2240" t="s">
        <v>50</v>
      </c>
      <c r="G2240" s="10">
        <v>23</v>
      </c>
    </row>
    <row r="2241" spans="1:7">
      <c r="A2241" s="1" t="s">
        <v>212</v>
      </c>
      <c r="B2241" s="1" t="s">
        <v>277</v>
      </c>
      <c r="C2241" s="1">
        <v>2021</v>
      </c>
      <c r="D2241" t="s">
        <v>152</v>
      </c>
      <c r="E2241">
        <v>66</v>
      </c>
      <c r="F2241" t="s">
        <v>48</v>
      </c>
      <c r="G2241" s="10">
        <v>12</v>
      </c>
    </row>
    <row r="2242" spans="1:7">
      <c r="A2242" s="1" t="s">
        <v>212</v>
      </c>
      <c r="B2242" s="1" t="s">
        <v>277</v>
      </c>
      <c r="C2242" s="1">
        <v>2021</v>
      </c>
      <c r="D2242" t="s">
        <v>153</v>
      </c>
      <c r="E2242">
        <v>67</v>
      </c>
      <c r="F2242" t="s">
        <v>48</v>
      </c>
      <c r="G2242" s="10">
        <v>2</v>
      </c>
    </row>
    <row r="2243" spans="1:7">
      <c r="A2243" s="1" t="s">
        <v>212</v>
      </c>
      <c r="B2243" s="1" t="s">
        <v>277</v>
      </c>
      <c r="C2243" s="1">
        <v>2021</v>
      </c>
      <c r="D2243" t="s">
        <v>154</v>
      </c>
      <c r="E2243">
        <v>68</v>
      </c>
      <c r="F2243" t="s">
        <v>48</v>
      </c>
      <c r="G2243" s="10">
        <v>2</v>
      </c>
    </row>
    <row r="2244" spans="1:7">
      <c r="A2244" s="1" t="s">
        <v>212</v>
      </c>
      <c r="B2244" s="1" t="s">
        <v>277</v>
      </c>
      <c r="C2244" s="1">
        <v>2021</v>
      </c>
      <c r="D2244" t="s">
        <v>155</v>
      </c>
      <c r="E2244">
        <v>69</v>
      </c>
      <c r="F2244" t="s">
        <v>48</v>
      </c>
      <c r="G2244" s="10">
        <f>SUM(G2245:G2248)</f>
        <v>42969</v>
      </c>
    </row>
    <row r="2245" spans="1:7">
      <c r="A2245" s="1" t="s">
        <v>212</v>
      </c>
      <c r="B2245" s="1" t="s">
        <v>277</v>
      </c>
      <c r="C2245" s="1">
        <v>2021</v>
      </c>
      <c r="D2245" t="s">
        <v>156</v>
      </c>
      <c r="E2245">
        <v>70</v>
      </c>
      <c r="F2245" t="s">
        <v>48</v>
      </c>
      <c r="G2245" s="10">
        <v>12144</v>
      </c>
    </row>
    <row r="2246" spans="1:7">
      <c r="A2246" s="1" t="s">
        <v>212</v>
      </c>
      <c r="B2246" s="1" t="s">
        <v>277</v>
      </c>
      <c r="C2246" s="1">
        <v>2021</v>
      </c>
      <c r="D2246" t="s">
        <v>157</v>
      </c>
      <c r="E2246">
        <v>71</v>
      </c>
      <c r="F2246" t="s">
        <v>48</v>
      </c>
      <c r="G2246" s="10">
        <v>25654</v>
      </c>
    </row>
    <row r="2247" spans="1:7">
      <c r="A2247" s="1" t="s">
        <v>212</v>
      </c>
      <c r="B2247" s="1" t="s">
        <v>277</v>
      </c>
      <c r="C2247" s="1">
        <v>2021</v>
      </c>
      <c r="D2247" t="s">
        <v>158</v>
      </c>
      <c r="E2247">
        <v>72</v>
      </c>
      <c r="F2247" t="s">
        <v>48</v>
      </c>
      <c r="G2247" s="10">
        <v>4521</v>
      </c>
    </row>
    <row r="2248" spans="1:7">
      <c r="A2248" s="1" t="s">
        <v>212</v>
      </c>
      <c r="B2248" s="1" t="s">
        <v>277</v>
      </c>
      <c r="C2248" s="1">
        <v>2021</v>
      </c>
      <c r="D2248" t="s">
        <v>159</v>
      </c>
      <c r="E2248">
        <v>73</v>
      </c>
      <c r="F2248" t="s">
        <v>48</v>
      </c>
      <c r="G2248" s="10">
        <v>650</v>
      </c>
    </row>
    <row r="2249" spans="1:7">
      <c r="A2249" s="1" t="s">
        <v>212</v>
      </c>
      <c r="B2249" s="1" t="s">
        <v>277</v>
      </c>
      <c r="C2249" s="1">
        <v>2021</v>
      </c>
      <c r="D2249" t="s">
        <v>160</v>
      </c>
      <c r="E2249">
        <v>74</v>
      </c>
      <c r="F2249" t="s">
        <v>48</v>
      </c>
      <c r="G2249" s="10">
        <v>10724</v>
      </c>
    </row>
    <row r="2250" spans="1:7">
      <c r="A2250" s="1" t="s">
        <v>212</v>
      </c>
      <c r="B2250" s="1" t="s">
        <v>277</v>
      </c>
      <c r="C2250" s="1">
        <v>2021</v>
      </c>
      <c r="D2250" t="s">
        <v>161</v>
      </c>
      <c r="E2250">
        <v>75</v>
      </c>
      <c r="F2250" t="s">
        <v>48</v>
      </c>
      <c r="G2250" s="10">
        <v>6023</v>
      </c>
    </row>
    <row r="2251" spans="1:7">
      <c r="A2251" s="1" t="s">
        <v>212</v>
      </c>
      <c r="B2251" s="1" t="s">
        <v>277</v>
      </c>
      <c r="C2251" s="1">
        <v>2021</v>
      </c>
      <c r="D2251" t="s">
        <v>162</v>
      </c>
      <c r="E2251">
        <v>76</v>
      </c>
      <c r="F2251" t="s">
        <v>48</v>
      </c>
      <c r="G2251" s="10">
        <v>4500</v>
      </c>
    </row>
    <row r="2252" spans="1:7">
      <c r="A2252" s="1" t="s">
        <v>212</v>
      </c>
      <c r="B2252" s="1" t="s">
        <v>277</v>
      </c>
      <c r="C2252" s="1">
        <v>2021</v>
      </c>
      <c r="D2252" t="s">
        <v>163</v>
      </c>
      <c r="E2252">
        <v>77</v>
      </c>
      <c r="F2252" t="s">
        <v>48</v>
      </c>
      <c r="G2252" s="10">
        <v>3962</v>
      </c>
    </row>
    <row r="2253" spans="1:7">
      <c r="A2253" s="1" t="s">
        <v>212</v>
      </c>
      <c r="B2253" s="1" t="s">
        <v>277</v>
      </c>
      <c r="C2253" s="1">
        <v>2021</v>
      </c>
      <c r="D2253" t="s">
        <v>164</v>
      </c>
      <c r="E2253">
        <v>78</v>
      </c>
      <c r="F2253" t="s">
        <v>48</v>
      </c>
      <c r="G2253" s="10">
        <v>815</v>
      </c>
    </row>
    <row r="2254" spans="1:7">
      <c r="A2254" s="1" t="s">
        <v>212</v>
      </c>
      <c r="B2254" s="1" t="s">
        <v>277</v>
      </c>
      <c r="C2254" s="1">
        <v>2021</v>
      </c>
      <c r="D2254" t="s">
        <v>165</v>
      </c>
      <c r="E2254">
        <v>79</v>
      </c>
      <c r="F2254" t="s">
        <v>48</v>
      </c>
      <c r="G2254" s="10">
        <v>8825</v>
      </c>
    </row>
    <row r="2255" spans="1:7">
      <c r="A2255" s="1" t="s">
        <v>212</v>
      </c>
      <c r="B2255" s="1" t="s">
        <v>277</v>
      </c>
      <c r="C2255" s="1">
        <v>2021</v>
      </c>
      <c r="D2255" t="s">
        <v>166</v>
      </c>
      <c r="E2255">
        <v>80</v>
      </c>
      <c r="F2255" t="s">
        <v>48</v>
      </c>
      <c r="G2255" s="10">
        <v>2352</v>
      </c>
    </row>
    <row r="2256" spans="1:7">
      <c r="A2256" s="1" t="s">
        <v>212</v>
      </c>
      <c r="B2256" s="1" t="s">
        <v>277</v>
      </c>
      <c r="C2256" s="1">
        <v>2021</v>
      </c>
      <c r="D2256" t="s">
        <v>167</v>
      </c>
      <c r="E2256">
        <v>81</v>
      </c>
      <c r="F2256" t="s">
        <v>48</v>
      </c>
      <c r="G2256" s="10">
        <v>205</v>
      </c>
    </row>
    <row r="2257" spans="1:7">
      <c r="A2257" s="1" t="s">
        <v>212</v>
      </c>
      <c r="B2257" s="1" t="s">
        <v>277</v>
      </c>
      <c r="C2257" s="1">
        <v>2021</v>
      </c>
      <c r="D2257" t="s">
        <v>168</v>
      </c>
      <c r="E2257">
        <v>82</v>
      </c>
      <c r="F2257" t="s">
        <v>48</v>
      </c>
      <c r="G2257" s="10">
        <v>455</v>
      </c>
    </row>
    <row r="2258" spans="1:7">
      <c r="A2258" s="1" t="s">
        <v>212</v>
      </c>
      <c r="B2258" s="1" t="s">
        <v>277</v>
      </c>
      <c r="C2258" s="1">
        <v>2021</v>
      </c>
      <c r="D2258" t="s">
        <v>169</v>
      </c>
      <c r="E2258">
        <v>83</v>
      </c>
      <c r="F2258" t="s">
        <v>48</v>
      </c>
      <c r="G2258" s="10">
        <v>610</v>
      </c>
    </row>
    <row r="2259" spans="1:7">
      <c r="A2259" s="1" t="s">
        <v>212</v>
      </c>
      <c r="B2259" s="1" t="s">
        <v>277</v>
      </c>
      <c r="C2259" s="1">
        <v>2021</v>
      </c>
      <c r="D2259" t="s">
        <v>170</v>
      </c>
      <c r="E2259">
        <v>84</v>
      </c>
      <c r="F2259" t="s">
        <v>48</v>
      </c>
      <c r="G2259" s="10">
        <v>250</v>
      </c>
    </row>
    <row r="2260" spans="1:7">
      <c r="A2260" s="1" t="s">
        <v>212</v>
      </c>
      <c r="B2260" s="1" t="s">
        <v>277</v>
      </c>
      <c r="C2260" s="1">
        <v>2021</v>
      </c>
      <c r="D2260" t="s">
        <v>171</v>
      </c>
      <c r="E2260">
        <v>85</v>
      </c>
      <c r="F2260" t="s">
        <v>48</v>
      </c>
      <c r="G2260" s="10">
        <v>118</v>
      </c>
    </row>
    <row r="2261" spans="1:7">
      <c r="A2261" s="1" t="s">
        <v>212</v>
      </c>
      <c r="B2261" s="1" t="s">
        <v>277</v>
      </c>
      <c r="C2261" s="1">
        <v>2021</v>
      </c>
      <c r="D2261" t="s">
        <v>172</v>
      </c>
      <c r="E2261">
        <v>86</v>
      </c>
      <c r="F2261" t="s">
        <v>48</v>
      </c>
      <c r="G2261" s="10">
        <v>750</v>
      </c>
    </row>
    <row r="2262" spans="1:7">
      <c r="A2262" s="1" t="s">
        <v>212</v>
      </c>
      <c r="B2262" s="1" t="s">
        <v>277</v>
      </c>
      <c r="C2262" s="1">
        <v>2021</v>
      </c>
      <c r="D2262" t="s">
        <v>173</v>
      </c>
      <c r="E2262">
        <v>87</v>
      </c>
      <c r="F2262" t="s">
        <v>48</v>
      </c>
      <c r="G2262" s="10">
        <v>400</v>
      </c>
    </row>
    <row r="2263" spans="1:7">
      <c r="A2263" s="1" t="s">
        <v>212</v>
      </c>
      <c r="B2263" s="1" t="s">
        <v>277</v>
      </c>
      <c r="C2263" s="1">
        <v>2021</v>
      </c>
      <c r="D2263" t="s">
        <v>174</v>
      </c>
      <c r="E2263">
        <v>88</v>
      </c>
      <c r="F2263" t="s">
        <v>48</v>
      </c>
      <c r="G2263" s="10">
        <v>650</v>
      </c>
    </row>
    <row r="2264" spans="1:7">
      <c r="A2264" s="1" t="s">
        <v>212</v>
      </c>
      <c r="B2264" s="1" t="s">
        <v>277</v>
      </c>
      <c r="C2264" s="1">
        <v>2021</v>
      </c>
      <c r="D2264" t="s">
        <v>175</v>
      </c>
      <c r="E2264">
        <v>89</v>
      </c>
      <c r="F2264" t="s">
        <v>48</v>
      </c>
      <c r="G2264" s="10">
        <v>330</v>
      </c>
    </row>
    <row r="2265" spans="1:7">
      <c r="A2265" s="1" t="s">
        <v>212</v>
      </c>
      <c r="B2265" s="1" t="s">
        <v>277</v>
      </c>
      <c r="C2265" s="1">
        <v>2021</v>
      </c>
      <c r="D2265" t="s">
        <v>176</v>
      </c>
      <c r="E2265">
        <v>90</v>
      </c>
      <c r="F2265" t="s">
        <v>48</v>
      </c>
      <c r="G2265" s="10">
        <v>2000</v>
      </c>
    </row>
    <row r="2266" spans="1:7">
      <c r="A2266" s="1" t="s">
        <v>219</v>
      </c>
      <c r="B2266" s="1" t="s">
        <v>277</v>
      </c>
      <c r="C2266" s="1">
        <v>2021</v>
      </c>
      <c r="D2266" t="s">
        <v>146</v>
      </c>
      <c r="E2266">
        <v>60</v>
      </c>
      <c r="F2266" t="s">
        <v>50</v>
      </c>
      <c r="G2266" s="10">
        <v>26</v>
      </c>
    </row>
    <row r="2267" spans="1:7">
      <c r="A2267" s="1" t="s">
        <v>219</v>
      </c>
      <c r="B2267" s="1" t="s">
        <v>277</v>
      </c>
      <c r="C2267" s="1">
        <v>2021</v>
      </c>
      <c r="D2267" t="s">
        <v>147</v>
      </c>
      <c r="E2267">
        <v>61</v>
      </c>
      <c r="F2267" t="s">
        <v>50</v>
      </c>
      <c r="G2267" s="10">
        <f>SUM(G2268:G2274)</f>
        <v>579</v>
      </c>
    </row>
    <row r="2268" spans="1:7">
      <c r="A2268" s="1" t="s">
        <v>219</v>
      </c>
      <c r="B2268" s="1" t="s">
        <v>277</v>
      </c>
      <c r="C2268" s="1">
        <v>2021</v>
      </c>
      <c r="D2268" t="s">
        <v>148</v>
      </c>
      <c r="E2268">
        <v>62</v>
      </c>
      <c r="F2268" t="s">
        <v>50</v>
      </c>
      <c r="G2268" s="10">
        <v>449</v>
      </c>
    </row>
    <row r="2269" spans="1:7">
      <c r="A2269" s="1" t="s">
        <v>219</v>
      </c>
      <c r="B2269" s="1" t="s">
        <v>277</v>
      </c>
      <c r="C2269" s="1">
        <v>2021</v>
      </c>
      <c r="D2269" t="s">
        <v>149</v>
      </c>
      <c r="E2269">
        <v>63</v>
      </c>
      <c r="F2269" t="s">
        <v>50</v>
      </c>
      <c r="G2269" s="10">
        <v>61</v>
      </c>
    </row>
    <row r="2270" spans="1:7">
      <c r="A2270" s="1" t="s">
        <v>219</v>
      </c>
      <c r="B2270" s="1" t="s">
        <v>277</v>
      </c>
      <c r="C2270" s="1">
        <v>2021</v>
      </c>
      <c r="D2270" t="s">
        <v>150</v>
      </c>
      <c r="E2270">
        <v>64</v>
      </c>
      <c r="F2270" t="s">
        <v>50</v>
      </c>
      <c r="G2270" s="10">
        <v>21</v>
      </c>
    </row>
    <row r="2271" spans="1:7">
      <c r="A2271" s="1" t="s">
        <v>219</v>
      </c>
      <c r="B2271" s="1" t="s">
        <v>277</v>
      </c>
      <c r="C2271" s="1">
        <v>2021</v>
      </c>
      <c r="D2271" t="s">
        <v>151</v>
      </c>
      <c r="E2271">
        <v>65</v>
      </c>
      <c r="F2271" t="s">
        <v>50</v>
      </c>
      <c r="G2271" s="10">
        <v>45</v>
      </c>
    </row>
    <row r="2272" spans="1:7">
      <c r="A2272" s="1" t="s">
        <v>219</v>
      </c>
      <c r="B2272" s="1" t="s">
        <v>277</v>
      </c>
      <c r="C2272" s="1">
        <v>2021</v>
      </c>
      <c r="D2272" t="s">
        <v>152</v>
      </c>
      <c r="E2272">
        <v>66</v>
      </c>
      <c r="F2272" t="s">
        <v>48</v>
      </c>
      <c r="G2272" s="10">
        <v>1</v>
      </c>
    </row>
    <row r="2273" spans="1:7">
      <c r="A2273" s="1" t="s">
        <v>219</v>
      </c>
      <c r="B2273" s="1" t="s">
        <v>277</v>
      </c>
      <c r="C2273" s="1">
        <v>2021</v>
      </c>
      <c r="D2273" t="s">
        <v>153</v>
      </c>
      <c r="E2273">
        <v>67</v>
      </c>
      <c r="F2273" t="s">
        <v>48</v>
      </c>
      <c r="G2273" s="10">
        <v>1</v>
      </c>
    </row>
    <row r="2274" spans="1:7">
      <c r="A2274" s="1" t="s">
        <v>219</v>
      </c>
      <c r="B2274" s="1" t="s">
        <v>277</v>
      </c>
      <c r="C2274" s="1">
        <v>2021</v>
      </c>
      <c r="D2274" t="s">
        <v>154</v>
      </c>
      <c r="E2274">
        <v>68</v>
      </c>
      <c r="F2274" t="s">
        <v>48</v>
      </c>
      <c r="G2274" s="10">
        <v>1</v>
      </c>
    </row>
    <row r="2275" spans="1:7">
      <c r="A2275" s="1" t="s">
        <v>219</v>
      </c>
      <c r="B2275" s="1" t="s">
        <v>277</v>
      </c>
      <c r="C2275" s="1">
        <v>2021</v>
      </c>
      <c r="D2275" t="s">
        <v>155</v>
      </c>
      <c r="E2275">
        <v>69</v>
      </c>
      <c r="F2275" t="s">
        <v>48</v>
      </c>
      <c r="G2275" s="10">
        <f>SUM(G2276:G2279)</f>
        <v>28210</v>
      </c>
    </row>
    <row r="2276" spans="1:7">
      <c r="A2276" s="1" t="s">
        <v>219</v>
      </c>
      <c r="B2276" s="1" t="s">
        <v>277</v>
      </c>
      <c r="C2276" s="1">
        <v>2021</v>
      </c>
      <c r="D2276" t="s">
        <v>156</v>
      </c>
      <c r="E2276">
        <v>70</v>
      </c>
      <c r="F2276" t="s">
        <v>48</v>
      </c>
      <c r="G2276" s="10">
        <v>9254</v>
      </c>
    </row>
    <row r="2277" spans="1:7">
      <c r="A2277" s="1" t="s">
        <v>219</v>
      </c>
      <c r="B2277" s="1" t="s">
        <v>277</v>
      </c>
      <c r="C2277" s="1">
        <v>2021</v>
      </c>
      <c r="D2277" t="s">
        <v>157</v>
      </c>
      <c r="E2277">
        <v>71</v>
      </c>
      <c r="F2277" t="s">
        <v>48</v>
      </c>
      <c r="G2277" s="10">
        <v>13870</v>
      </c>
    </row>
    <row r="2278" spans="1:7">
      <c r="A2278" s="1" t="s">
        <v>219</v>
      </c>
      <c r="B2278" s="1" t="s">
        <v>277</v>
      </c>
      <c r="C2278" s="1">
        <v>2021</v>
      </c>
      <c r="D2278" t="s">
        <v>158</v>
      </c>
      <c r="E2278">
        <v>72</v>
      </c>
      <c r="F2278" t="s">
        <v>48</v>
      </c>
      <c r="G2278" s="10">
        <v>2797</v>
      </c>
    </row>
    <row r="2279" spans="1:7">
      <c r="A2279" s="1" t="s">
        <v>219</v>
      </c>
      <c r="B2279" s="1" t="s">
        <v>277</v>
      </c>
      <c r="C2279" s="1">
        <v>2021</v>
      </c>
      <c r="D2279" t="s">
        <v>159</v>
      </c>
      <c r="E2279">
        <v>73</v>
      </c>
      <c r="F2279" t="s">
        <v>48</v>
      </c>
      <c r="G2279" s="10">
        <v>2289</v>
      </c>
    </row>
    <row r="2280" spans="1:7">
      <c r="A2280" s="1" t="s">
        <v>219</v>
      </c>
      <c r="B2280" s="1" t="s">
        <v>277</v>
      </c>
      <c r="C2280" s="1">
        <v>2021</v>
      </c>
      <c r="D2280" t="s">
        <v>160</v>
      </c>
      <c r="E2280">
        <v>74</v>
      </c>
      <c r="F2280" t="s">
        <v>48</v>
      </c>
      <c r="G2280" s="10">
        <v>2401</v>
      </c>
    </row>
    <row r="2281" spans="1:7">
      <c r="A2281" s="1" t="s">
        <v>219</v>
      </c>
      <c r="B2281" s="1" t="s">
        <v>277</v>
      </c>
      <c r="C2281" s="1">
        <v>2021</v>
      </c>
      <c r="D2281" t="s">
        <v>161</v>
      </c>
      <c r="E2281">
        <v>75</v>
      </c>
      <c r="F2281" t="s">
        <v>48</v>
      </c>
      <c r="G2281" s="10">
        <v>3952</v>
      </c>
    </row>
    <row r="2282" spans="1:7">
      <c r="A2282" s="1" t="s">
        <v>219</v>
      </c>
      <c r="B2282" s="1" t="s">
        <v>277</v>
      </c>
      <c r="C2282" s="1">
        <v>2021</v>
      </c>
      <c r="D2282" t="s">
        <v>162</v>
      </c>
      <c r="E2282">
        <v>76</v>
      </c>
      <c r="F2282" t="s">
        <v>48</v>
      </c>
      <c r="G2282" s="10">
        <v>3425</v>
      </c>
    </row>
    <row r="2283" spans="1:7">
      <c r="A2283" s="1" t="s">
        <v>219</v>
      </c>
      <c r="B2283" s="1" t="s">
        <v>277</v>
      </c>
      <c r="C2283" s="1">
        <v>2021</v>
      </c>
      <c r="D2283" t="s">
        <v>163</v>
      </c>
      <c r="E2283">
        <v>77</v>
      </c>
      <c r="F2283" t="s">
        <v>48</v>
      </c>
      <c r="G2283" s="10">
        <v>5924</v>
      </c>
    </row>
    <row r="2284" spans="1:7">
      <c r="A2284" s="1" t="s">
        <v>219</v>
      </c>
      <c r="B2284" s="1" t="s">
        <v>277</v>
      </c>
      <c r="C2284" s="1">
        <v>2021</v>
      </c>
      <c r="D2284" t="s">
        <v>164</v>
      </c>
      <c r="E2284">
        <v>78</v>
      </c>
      <c r="F2284" t="s">
        <v>48</v>
      </c>
      <c r="G2284" s="10">
        <v>2387</v>
      </c>
    </row>
    <row r="2285" spans="1:7">
      <c r="A2285" s="1" t="s">
        <v>219</v>
      </c>
      <c r="B2285" s="1" t="s">
        <v>277</v>
      </c>
      <c r="C2285" s="1">
        <v>2021</v>
      </c>
      <c r="D2285" t="s">
        <v>165</v>
      </c>
      <c r="E2285">
        <v>79</v>
      </c>
      <c r="F2285" t="s">
        <v>48</v>
      </c>
      <c r="G2285" s="10">
        <v>1076</v>
      </c>
    </row>
    <row r="2286" spans="1:7">
      <c r="A2286" s="1" t="s">
        <v>219</v>
      </c>
      <c r="B2286" s="1" t="s">
        <v>277</v>
      </c>
      <c r="C2286" s="1">
        <v>2021</v>
      </c>
      <c r="D2286" t="s">
        <v>166</v>
      </c>
      <c r="E2286">
        <v>80</v>
      </c>
      <c r="F2286" t="s">
        <v>48</v>
      </c>
      <c r="G2286" s="10">
        <v>797</v>
      </c>
    </row>
    <row r="2287" spans="1:7">
      <c r="A2287" s="1" t="s">
        <v>219</v>
      </c>
      <c r="B2287" s="1" t="s">
        <v>277</v>
      </c>
      <c r="C2287" s="1">
        <v>2021</v>
      </c>
      <c r="D2287" t="s">
        <v>167</v>
      </c>
      <c r="E2287">
        <v>81</v>
      </c>
      <c r="F2287" t="s">
        <v>48</v>
      </c>
      <c r="G2287" s="10">
        <v>651</v>
      </c>
    </row>
    <row r="2288" spans="1:7">
      <c r="A2288" s="1" t="s">
        <v>219</v>
      </c>
      <c r="B2288" s="1" t="s">
        <v>277</v>
      </c>
      <c r="C2288" s="1">
        <v>2021</v>
      </c>
      <c r="D2288" t="s">
        <v>168</v>
      </c>
      <c r="E2288">
        <v>82</v>
      </c>
      <c r="F2288" t="s">
        <v>48</v>
      </c>
      <c r="G2288" s="10">
        <v>510</v>
      </c>
    </row>
    <row r="2289" spans="1:7">
      <c r="A2289" s="1" t="s">
        <v>219</v>
      </c>
      <c r="B2289" s="1" t="s">
        <v>277</v>
      </c>
      <c r="C2289" s="1">
        <v>2021</v>
      </c>
      <c r="D2289" t="s">
        <v>169</v>
      </c>
      <c r="E2289">
        <v>83</v>
      </c>
      <c r="F2289" t="s">
        <v>48</v>
      </c>
      <c r="G2289" s="10">
        <v>865</v>
      </c>
    </row>
    <row r="2290" spans="1:7">
      <c r="A2290" s="1" t="s">
        <v>219</v>
      </c>
      <c r="B2290" s="1" t="s">
        <v>277</v>
      </c>
      <c r="C2290" s="1">
        <v>2021</v>
      </c>
      <c r="D2290" t="s">
        <v>170</v>
      </c>
      <c r="E2290">
        <v>84</v>
      </c>
      <c r="F2290" t="s">
        <v>48</v>
      </c>
      <c r="G2290" s="10">
        <v>25</v>
      </c>
    </row>
    <row r="2291" spans="1:7">
      <c r="A2291" s="1" t="s">
        <v>219</v>
      </c>
      <c r="B2291" s="1" t="s">
        <v>277</v>
      </c>
      <c r="C2291" s="1">
        <v>2021</v>
      </c>
      <c r="D2291" t="s">
        <v>171</v>
      </c>
      <c r="E2291">
        <v>85</v>
      </c>
      <c r="F2291" t="s">
        <v>48</v>
      </c>
      <c r="G2291" s="10">
        <v>70</v>
      </c>
    </row>
    <row r="2292" spans="1:7">
      <c r="A2292" s="1" t="s">
        <v>219</v>
      </c>
      <c r="B2292" s="1" t="s">
        <v>277</v>
      </c>
      <c r="C2292" s="1">
        <v>2021</v>
      </c>
      <c r="D2292" t="s">
        <v>172</v>
      </c>
      <c r="E2292">
        <v>86</v>
      </c>
      <c r="F2292" t="s">
        <v>48</v>
      </c>
      <c r="G2292" s="10">
        <v>2390</v>
      </c>
    </row>
    <row r="2293" spans="1:7">
      <c r="A2293" s="1" t="s">
        <v>219</v>
      </c>
      <c r="B2293" s="1" t="s">
        <v>277</v>
      </c>
      <c r="C2293" s="1">
        <v>2021</v>
      </c>
      <c r="D2293" t="s">
        <v>173</v>
      </c>
      <c r="E2293">
        <v>87</v>
      </c>
      <c r="F2293" t="s">
        <v>48</v>
      </c>
      <c r="G2293" s="10">
        <v>285</v>
      </c>
    </row>
    <row r="2294" spans="1:7">
      <c r="A2294" s="1" t="s">
        <v>219</v>
      </c>
      <c r="B2294" s="1" t="s">
        <v>277</v>
      </c>
      <c r="C2294" s="1">
        <v>2021</v>
      </c>
      <c r="D2294" t="s">
        <v>174</v>
      </c>
      <c r="E2294">
        <v>88</v>
      </c>
      <c r="F2294" t="s">
        <v>48</v>
      </c>
      <c r="G2294" s="10">
        <v>2289</v>
      </c>
    </row>
    <row r="2295" spans="1:7">
      <c r="A2295" s="1" t="s">
        <v>219</v>
      </c>
      <c r="B2295" s="1" t="s">
        <v>277</v>
      </c>
      <c r="C2295" s="1">
        <v>2021</v>
      </c>
      <c r="D2295" t="s">
        <v>175</v>
      </c>
      <c r="E2295">
        <v>89</v>
      </c>
      <c r="F2295" t="s">
        <v>48</v>
      </c>
      <c r="G2295" s="10">
        <v>453</v>
      </c>
    </row>
    <row r="2296" spans="1:7">
      <c r="A2296" s="1" t="s">
        <v>219</v>
      </c>
      <c r="B2296" s="1" t="s">
        <v>277</v>
      </c>
      <c r="C2296" s="1">
        <v>2021</v>
      </c>
      <c r="D2296" t="s">
        <v>176</v>
      </c>
      <c r="E2296">
        <v>90</v>
      </c>
      <c r="F2296" t="s">
        <v>48</v>
      </c>
      <c r="G2296" s="10">
        <v>710</v>
      </c>
    </row>
    <row r="2297" spans="1:7">
      <c r="A2297" s="1" t="s">
        <v>219</v>
      </c>
      <c r="B2297" s="1" t="s">
        <v>277</v>
      </c>
      <c r="C2297" s="1">
        <v>2021</v>
      </c>
      <c r="G2297" s="10"/>
    </row>
    <row r="2298" spans="1:7">
      <c r="A2298" s="1" t="s">
        <v>232</v>
      </c>
      <c r="B2298" s="1" t="s">
        <v>274</v>
      </c>
      <c r="C2298" s="1">
        <v>2021</v>
      </c>
      <c r="D2298" t="s">
        <v>146</v>
      </c>
      <c r="E2298">
        <v>60</v>
      </c>
      <c r="F2298" t="s">
        <v>50</v>
      </c>
      <c r="G2298" s="10">
        <v>3</v>
      </c>
    </row>
    <row r="2299" spans="1:7">
      <c r="A2299" s="1" t="s">
        <v>232</v>
      </c>
      <c r="B2299" s="1" t="s">
        <v>274</v>
      </c>
      <c r="C2299" s="1">
        <v>2021</v>
      </c>
      <c r="D2299" t="s">
        <v>147</v>
      </c>
      <c r="E2299">
        <v>61</v>
      </c>
      <c r="F2299" t="s">
        <v>50</v>
      </c>
      <c r="G2299" s="10">
        <f>SUM(G2300:G2306)</f>
        <v>16</v>
      </c>
    </row>
    <row r="2300" spans="1:7">
      <c r="A2300" s="1" t="s">
        <v>232</v>
      </c>
      <c r="B2300" s="1" t="s">
        <v>274</v>
      </c>
      <c r="C2300" s="1">
        <v>2021</v>
      </c>
      <c r="D2300" t="s">
        <v>148</v>
      </c>
      <c r="E2300">
        <v>62</v>
      </c>
      <c r="F2300" t="s">
        <v>50</v>
      </c>
      <c r="G2300" s="10">
        <v>2</v>
      </c>
    </row>
    <row r="2301" spans="1:7">
      <c r="A2301" s="1" t="s">
        <v>232</v>
      </c>
      <c r="B2301" s="1" t="s">
        <v>274</v>
      </c>
      <c r="C2301" s="1">
        <v>2021</v>
      </c>
      <c r="D2301" t="s">
        <v>149</v>
      </c>
      <c r="E2301">
        <v>63</v>
      </c>
      <c r="F2301" t="s">
        <v>50</v>
      </c>
      <c r="G2301" s="10">
        <v>1</v>
      </c>
    </row>
    <row r="2302" spans="1:7">
      <c r="A2302" s="1" t="s">
        <v>232</v>
      </c>
      <c r="B2302" s="1" t="s">
        <v>274</v>
      </c>
      <c r="C2302" s="1">
        <v>2021</v>
      </c>
      <c r="D2302" t="s">
        <v>150</v>
      </c>
      <c r="E2302">
        <v>64</v>
      </c>
      <c r="F2302" t="s">
        <v>50</v>
      </c>
      <c r="G2302" s="10">
        <v>5</v>
      </c>
    </row>
    <row r="2303" spans="1:7">
      <c r="A2303" s="1" t="s">
        <v>232</v>
      </c>
      <c r="B2303" s="1" t="s">
        <v>274</v>
      </c>
      <c r="C2303" s="1">
        <v>2021</v>
      </c>
      <c r="D2303" t="s">
        <v>151</v>
      </c>
      <c r="E2303">
        <v>65</v>
      </c>
      <c r="F2303" t="s">
        <v>50</v>
      </c>
      <c r="G2303" s="10">
        <v>3</v>
      </c>
    </row>
    <row r="2304" spans="1:7">
      <c r="A2304" s="1" t="s">
        <v>232</v>
      </c>
      <c r="B2304" s="1" t="s">
        <v>274</v>
      </c>
      <c r="C2304" s="1">
        <v>2021</v>
      </c>
      <c r="D2304" t="s">
        <v>152</v>
      </c>
      <c r="E2304">
        <v>66</v>
      </c>
      <c r="F2304" t="s">
        <v>48</v>
      </c>
      <c r="G2304" s="10">
        <v>3</v>
      </c>
    </row>
    <row r="2305" spans="1:7">
      <c r="A2305" s="1" t="s">
        <v>232</v>
      </c>
      <c r="B2305" s="1" t="s">
        <v>274</v>
      </c>
      <c r="C2305" s="1">
        <v>2021</v>
      </c>
      <c r="D2305" t="s">
        <v>153</v>
      </c>
      <c r="E2305">
        <v>67</v>
      </c>
      <c r="F2305" t="s">
        <v>48</v>
      </c>
      <c r="G2305" s="10">
        <v>1</v>
      </c>
    </row>
    <row r="2306" spans="1:7">
      <c r="A2306" s="1" t="s">
        <v>232</v>
      </c>
      <c r="B2306" s="1" t="s">
        <v>274</v>
      </c>
      <c r="C2306" s="1">
        <v>2021</v>
      </c>
      <c r="D2306" t="s">
        <v>154</v>
      </c>
      <c r="E2306">
        <v>68</v>
      </c>
      <c r="F2306" t="s">
        <v>48</v>
      </c>
      <c r="G2306" s="10">
        <v>1</v>
      </c>
    </row>
    <row r="2307" spans="1:7">
      <c r="A2307" s="1" t="s">
        <v>232</v>
      </c>
      <c r="B2307" s="1" t="s">
        <v>274</v>
      </c>
      <c r="C2307" s="1">
        <v>2021</v>
      </c>
      <c r="D2307" t="s">
        <v>155</v>
      </c>
      <c r="E2307">
        <v>69</v>
      </c>
      <c r="F2307" t="s">
        <v>48</v>
      </c>
      <c r="G2307" s="10">
        <f>SUM(G2308:G2311)</f>
        <v>60920</v>
      </c>
    </row>
    <row r="2308" spans="1:7">
      <c r="A2308" s="1" t="s">
        <v>232</v>
      </c>
      <c r="B2308" s="1" t="s">
        <v>274</v>
      </c>
      <c r="C2308" s="1">
        <v>2021</v>
      </c>
      <c r="D2308" t="s">
        <v>156</v>
      </c>
      <c r="E2308">
        <v>70</v>
      </c>
      <c r="F2308" t="s">
        <v>48</v>
      </c>
      <c r="G2308" s="10">
        <v>9637</v>
      </c>
    </row>
    <row r="2309" spans="1:7">
      <c r="A2309" s="1" t="s">
        <v>232</v>
      </c>
      <c r="B2309" s="1" t="s">
        <v>274</v>
      </c>
      <c r="C2309" s="1">
        <v>2021</v>
      </c>
      <c r="D2309" t="s">
        <v>157</v>
      </c>
      <c r="E2309">
        <v>71</v>
      </c>
      <c r="F2309" t="s">
        <v>48</v>
      </c>
      <c r="G2309" s="10">
        <v>31016</v>
      </c>
    </row>
    <row r="2310" spans="1:7">
      <c r="A2310" s="1" t="s">
        <v>232</v>
      </c>
      <c r="B2310" s="1" t="s">
        <v>274</v>
      </c>
      <c r="C2310" s="1">
        <v>2021</v>
      </c>
      <c r="D2310" t="s">
        <v>158</v>
      </c>
      <c r="E2310">
        <v>72</v>
      </c>
      <c r="F2310" t="s">
        <v>48</v>
      </c>
      <c r="G2310" s="10">
        <v>19807</v>
      </c>
    </row>
    <row r="2311" spans="1:7">
      <c r="A2311" s="1" t="s">
        <v>232</v>
      </c>
      <c r="B2311" s="1" t="s">
        <v>274</v>
      </c>
      <c r="C2311" s="1">
        <v>2021</v>
      </c>
      <c r="D2311" t="s">
        <v>159</v>
      </c>
      <c r="E2311">
        <v>73</v>
      </c>
      <c r="F2311" t="s">
        <v>48</v>
      </c>
      <c r="G2311" s="10">
        <v>460</v>
      </c>
    </row>
    <row r="2312" spans="1:7">
      <c r="A2312" s="1" t="s">
        <v>232</v>
      </c>
      <c r="B2312" s="1" t="s">
        <v>274</v>
      </c>
      <c r="C2312" s="1">
        <v>2021</v>
      </c>
      <c r="D2312" t="s">
        <v>160</v>
      </c>
      <c r="E2312">
        <v>74</v>
      </c>
      <c r="F2312" t="s">
        <v>48</v>
      </c>
      <c r="G2312" s="10">
        <v>10810</v>
      </c>
    </row>
    <row r="2313" spans="1:7">
      <c r="A2313" s="1" t="s">
        <v>232</v>
      </c>
      <c r="B2313" s="1" t="s">
        <v>274</v>
      </c>
      <c r="C2313" s="1">
        <v>2021</v>
      </c>
      <c r="D2313" t="s">
        <v>161</v>
      </c>
      <c r="E2313">
        <v>75</v>
      </c>
      <c r="F2313" t="s">
        <v>48</v>
      </c>
      <c r="G2313" s="10">
        <v>15764</v>
      </c>
    </row>
    <row r="2314" spans="1:7">
      <c r="A2314" s="1" t="s">
        <v>232</v>
      </c>
      <c r="B2314" s="1" t="s">
        <v>274</v>
      </c>
      <c r="C2314" s="1">
        <v>2021</v>
      </c>
      <c r="D2314" t="s">
        <v>162</v>
      </c>
      <c r="E2314">
        <v>76</v>
      </c>
      <c r="F2314" t="s">
        <v>48</v>
      </c>
      <c r="G2314" s="10">
        <v>3540</v>
      </c>
    </row>
    <row r="2315" spans="1:7">
      <c r="A2315" s="1" t="s">
        <v>232</v>
      </c>
      <c r="B2315" s="1" t="s">
        <v>274</v>
      </c>
      <c r="C2315" s="1">
        <v>2021</v>
      </c>
      <c r="D2315" t="s">
        <v>163</v>
      </c>
      <c r="E2315">
        <v>77</v>
      </c>
      <c r="F2315" t="s">
        <v>48</v>
      </c>
      <c r="G2315" s="10">
        <v>6053</v>
      </c>
    </row>
    <row r="2316" spans="1:7">
      <c r="A2316" s="1" t="s">
        <v>232</v>
      </c>
      <c r="B2316" s="1" t="s">
        <v>274</v>
      </c>
      <c r="C2316" s="1">
        <v>2021</v>
      </c>
      <c r="D2316" t="s">
        <v>164</v>
      </c>
      <c r="E2316">
        <v>78</v>
      </c>
      <c r="F2316" t="s">
        <v>48</v>
      </c>
      <c r="G2316" s="10">
        <v>4960</v>
      </c>
    </row>
    <row r="2317" spans="1:7">
      <c r="A2317" s="1" t="s">
        <v>232</v>
      </c>
      <c r="B2317" s="1" t="s">
        <v>274</v>
      </c>
      <c r="C2317" s="1">
        <v>2021</v>
      </c>
      <c r="D2317" t="s">
        <v>165</v>
      </c>
      <c r="E2317">
        <v>79</v>
      </c>
      <c r="F2317" t="s">
        <v>48</v>
      </c>
      <c r="G2317" s="10">
        <v>2226</v>
      </c>
    </row>
    <row r="2318" spans="1:7">
      <c r="A2318" s="1" t="s">
        <v>232</v>
      </c>
      <c r="B2318" s="1" t="s">
        <v>274</v>
      </c>
      <c r="C2318" s="1">
        <v>2021</v>
      </c>
      <c r="D2318" t="s">
        <v>166</v>
      </c>
      <c r="E2318">
        <v>80</v>
      </c>
      <c r="F2318" t="s">
        <v>48</v>
      </c>
      <c r="G2318" s="10">
        <v>1909</v>
      </c>
    </row>
    <row r="2319" spans="1:7">
      <c r="A2319" s="1" t="s">
        <v>232</v>
      </c>
      <c r="B2319" s="1" t="s">
        <v>274</v>
      </c>
      <c r="C2319" s="1">
        <v>2021</v>
      </c>
      <c r="D2319" t="s">
        <v>167</v>
      </c>
      <c r="E2319">
        <v>81</v>
      </c>
      <c r="F2319" t="s">
        <v>48</v>
      </c>
      <c r="G2319" s="10">
        <v>1102</v>
      </c>
    </row>
    <row r="2320" spans="1:7">
      <c r="A2320" s="1" t="s">
        <v>232</v>
      </c>
      <c r="B2320" s="1" t="s">
        <v>274</v>
      </c>
      <c r="C2320" s="1">
        <v>2021</v>
      </c>
      <c r="D2320" t="s">
        <v>168</v>
      </c>
      <c r="E2320">
        <v>82</v>
      </c>
      <c r="F2320" t="s">
        <v>48</v>
      </c>
      <c r="G2320" s="10">
        <v>1006</v>
      </c>
    </row>
    <row r="2321" spans="1:7">
      <c r="A2321" s="1" t="s">
        <v>232</v>
      </c>
      <c r="B2321" s="1" t="s">
        <v>274</v>
      </c>
      <c r="C2321" s="1">
        <v>2021</v>
      </c>
      <c r="D2321" t="s">
        <v>169</v>
      </c>
      <c r="E2321">
        <v>83</v>
      </c>
      <c r="F2321" t="s">
        <v>48</v>
      </c>
      <c r="G2321" s="10">
        <v>2147</v>
      </c>
    </row>
    <row r="2322" spans="1:7">
      <c r="A2322" s="1" t="s">
        <v>232</v>
      </c>
      <c r="B2322" s="1" t="s">
        <v>274</v>
      </c>
      <c r="C2322" s="1">
        <v>2021</v>
      </c>
      <c r="D2322" t="s">
        <v>170</v>
      </c>
      <c r="E2322">
        <v>84</v>
      </c>
      <c r="F2322" t="s">
        <v>48</v>
      </c>
      <c r="G2322" s="10">
        <v>528</v>
      </c>
    </row>
    <row r="2323" spans="1:7">
      <c r="A2323" s="1" t="s">
        <v>232</v>
      </c>
      <c r="B2323" s="1" t="s">
        <v>274</v>
      </c>
      <c r="C2323" s="1">
        <v>2021</v>
      </c>
      <c r="D2323" t="s">
        <v>171</v>
      </c>
      <c r="E2323">
        <v>85</v>
      </c>
      <c r="F2323" t="s">
        <v>48</v>
      </c>
      <c r="G2323" s="10">
        <v>230</v>
      </c>
    </row>
    <row r="2324" spans="1:7">
      <c r="A2324" s="1" t="s">
        <v>232</v>
      </c>
      <c r="B2324" s="1" t="s">
        <v>274</v>
      </c>
      <c r="C2324" s="1">
        <v>2021</v>
      </c>
      <c r="D2324" t="s">
        <v>172</v>
      </c>
      <c r="E2324">
        <v>86</v>
      </c>
      <c r="F2324" t="s">
        <v>48</v>
      </c>
      <c r="G2324" s="10">
        <v>8460</v>
      </c>
    </row>
    <row r="2325" spans="1:7">
      <c r="A2325" s="1" t="s">
        <v>232</v>
      </c>
      <c r="B2325" s="1" t="s">
        <v>274</v>
      </c>
      <c r="C2325" s="1">
        <v>2021</v>
      </c>
      <c r="D2325" t="s">
        <v>173</v>
      </c>
      <c r="E2325">
        <v>87</v>
      </c>
      <c r="F2325" t="s">
        <v>48</v>
      </c>
      <c r="G2325" s="10">
        <v>495</v>
      </c>
    </row>
    <row r="2326" spans="1:7">
      <c r="A2326" s="1" t="s">
        <v>232</v>
      </c>
      <c r="B2326" s="1" t="s">
        <v>274</v>
      </c>
      <c r="C2326" s="1">
        <v>2021</v>
      </c>
      <c r="D2326" t="s">
        <v>174</v>
      </c>
      <c r="E2326">
        <v>88</v>
      </c>
      <c r="F2326" t="s">
        <v>48</v>
      </c>
      <c r="G2326" s="10">
        <v>460</v>
      </c>
    </row>
    <row r="2327" spans="1:7">
      <c r="A2327" s="1" t="s">
        <v>232</v>
      </c>
      <c r="B2327" s="1" t="s">
        <v>274</v>
      </c>
      <c r="C2327" s="1">
        <v>2021</v>
      </c>
      <c r="D2327" t="s">
        <v>175</v>
      </c>
      <c r="E2327">
        <v>89</v>
      </c>
      <c r="F2327" t="s">
        <v>48</v>
      </c>
      <c r="G2327" s="10">
        <v>415</v>
      </c>
    </row>
    <row r="2328" spans="1:7">
      <c r="A2328" s="1" t="s">
        <v>232</v>
      </c>
      <c r="B2328" s="1" t="s">
        <v>274</v>
      </c>
      <c r="C2328" s="1">
        <v>2021</v>
      </c>
      <c r="D2328" t="s">
        <v>176</v>
      </c>
      <c r="E2328">
        <v>90</v>
      </c>
      <c r="F2328" t="s">
        <v>48</v>
      </c>
      <c r="G2328" s="10">
        <v>815</v>
      </c>
    </row>
    <row r="2329" spans="1:7">
      <c r="A2329" s="1" t="s">
        <v>293</v>
      </c>
      <c r="B2329" s="1" t="s">
        <v>290</v>
      </c>
      <c r="C2329" s="1">
        <v>2021</v>
      </c>
      <c r="D2329" t="s">
        <v>146</v>
      </c>
      <c r="E2329">
        <v>60</v>
      </c>
      <c r="F2329" t="s">
        <v>50</v>
      </c>
      <c r="G2329" s="10">
        <v>1</v>
      </c>
    </row>
    <row r="2330" spans="1:7">
      <c r="A2330" s="1" t="s">
        <v>293</v>
      </c>
      <c r="B2330" s="1" t="s">
        <v>290</v>
      </c>
      <c r="C2330" s="1">
        <v>2021</v>
      </c>
      <c r="D2330" t="s">
        <v>147</v>
      </c>
      <c r="E2330">
        <v>61</v>
      </c>
      <c r="F2330" t="s">
        <v>50</v>
      </c>
      <c r="G2330" s="10">
        <f>SUM(G2331:G2337)</f>
        <v>224</v>
      </c>
    </row>
    <row r="2331" spans="1:7">
      <c r="A2331" s="1" t="s">
        <v>293</v>
      </c>
      <c r="B2331" s="1" t="s">
        <v>290</v>
      </c>
      <c r="C2331" s="1">
        <v>2021</v>
      </c>
      <c r="D2331" t="s">
        <v>148</v>
      </c>
      <c r="E2331">
        <v>62</v>
      </c>
      <c r="F2331" t="s">
        <v>50</v>
      </c>
      <c r="G2331" s="10">
        <v>129</v>
      </c>
    </row>
    <row r="2332" spans="1:7">
      <c r="A2332" s="1" t="s">
        <v>293</v>
      </c>
      <c r="B2332" s="1" t="s">
        <v>290</v>
      </c>
      <c r="C2332" s="1">
        <v>2021</v>
      </c>
      <c r="D2332" t="s">
        <v>149</v>
      </c>
      <c r="E2332">
        <v>63</v>
      </c>
      <c r="F2332" t="s">
        <v>50</v>
      </c>
      <c r="G2332" s="10">
        <v>9</v>
      </c>
    </row>
    <row r="2333" spans="1:7">
      <c r="A2333" s="1" t="s">
        <v>293</v>
      </c>
      <c r="B2333" s="1" t="s">
        <v>290</v>
      </c>
      <c r="C2333" s="1">
        <v>2021</v>
      </c>
      <c r="D2333" t="s">
        <v>150</v>
      </c>
      <c r="E2333">
        <v>64</v>
      </c>
      <c r="F2333" t="s">
        <v>50</v>
      </c>
      <c r="G2333" s="10">
        <v>15</v>
      </c>
    </row>
    <row r="2334" spans="1:7">
      <c r="A2334" s="1" t="s">
        <v>293</v>
      </c>
      <c r="B2334" s="1" t="s">
        <v>290</v>
      </c>
      <c r="C2334" s="1">
        <v>2021</v>
      </c>
      <c r="D2334" t="s">
        <v>151</v>
      </c>
      <c r="E2334">
        <v>65</v>
      </c>
      <c r="F2334" t="s">
        <v>50</v>
      </c>
      <c r="G2334" s="10">
        <v>57</v>
      </c>
    </row>
    <row r="2335" spans="1:7">
      <c r="A2335" s="1" t="s">
        <v>293</v>
      </c>
      <c r="B2335" s="1" t="s">
        <v>290</v>
      </c>
      <c r="C2335" s="1">
        <v>2021</v>
      </c>
      <c r="D2335" t="s">
        <v>152</v>
      </c>
      <c r="E2335">
        <v>66</v>
      </c>
      <c r="F2335" t="s">
        <v>48</v>
      </c>
      <c r="G2335" s="10">
        <v>10</v>
      </c>
    </row>
    <row r="2336" spans="1:7">
      <c r="A2336" s="1" t="s">
        <v>293</v>
      </c>
      <c r="B2336" s="1" t="s">
        <v>290</v>
      </c>
      <c r="C2336" s="1">
        <v>2021</v>
      </c>
      <c r="D2336" t="s">
        <v>153</v>
      </c>
      <c r="E2336">
        <v>67</v>
      </c>
      <c r="F2336" t="s">
        <v>48</v>
      </c>
      <c r="G2336" s="10">
        <v>3</v>
      </c>
    </row>
    <row r="2337" spans="1:7">
      <c r="A2337" s="1" t="s">
        <v>293</v>
      </c>
      <c r="B2337" s="1" t="s">
        <v>290</v>
      </c>
      <c r="C2337" s="1">
        <v>2021</v>
      </c>
      <c r="D2337" t="s">
        <v>154</v>
      </c>
      <c r="E2337">
        <v>68</v>
      </c>
      <c r="F2337" t="s">
        <v>48</v>
      </c>
      <c r="G2337" s="10">
        <v>1</v>
      </c>
    </row>
    <row r="2338" spans="1:7">
      <c r="A2338" s="1" t="s">
        <v>293</v>
      </c>
      <c r="B2338" s="1" t="s">
        <v>290</v>
      </c>
      <c r="C2338" s="1">
        <v>2021</v>
      </c>
      <c r="D2338" t="s">
        <v>155</v>
      </c>
      <c r="E2338">
        <v>69</v>
      </c>
      <c r="F2338" t="s">
        <v>48</v>
      </c>
      <c r="G2338" s="10">
        <f>SUM(G2339:G2342)</f>
        <v>15020</v>
      </c>
    </row>
    <row r="2339" spans="1:7">
      <c r="A2339" s="1" t="s">
        <v>293</v>
      </c>
      <c r="B2339" s="1" t="s">
        <v>290</v>
      </c>
      <c r="C2339" s="1">
        <v>2021</v>
      </c>
      <c r="D2339" t="s">
        <v>156</v>
      </c>
      <c r="E2339">
        <v>70</v>
      </c>
      <c r="F2339" t="s">
        <v>48</v>
      </c>
      <c r="G2339" s="10">
        <v>4830</v>
      </c>
    </row>
    <row r="2340" spans="1:7">
      <c r="A2340" s="1" t="s">
        <v>293</v>
      </c>
      <c r="B2340" s="1" t="s">
        <v>290</v>
      </c>
      <c r="C2340" s="1">
        <v>2021</v>
      </c>
      <c r="D2340" t="s">
        <v>157</v>
      </c>
      <c r="E2340">
        <v>71</v>
      </c>
      <c r="F2340" t="s">
        <v>48</v>
      </c>
      <c r="G2340" s="10">
        <v>6205</v>
      </c>
    </row>
    <row r="2341" spans="1:7">
      <c r="A2341" s="1" t="s">
        <v>293</v>
      </c>
      <c r="B2341" s="1" t="s">
        <v>290</v>
      </c>
      <c r="C2341" s="1">
        <v>2021</v>
      </c>
      <c r="D2341" t="s">
        <v>158</v>
      </c>
      <c r="E2341">
        <v>72</v>
      </c>
      <c r="F2341" t="s">
        <v>48</v>
      </c>
      <c r="G2341" s="10">
        <v>3385</v>
      </c>
    </row>
    <row r="2342" spans="1:7">
      <c r="A2342" s="1" t="s">
        <v>293</v>
      </c>
      <c r="B2342" s="1" t="s">
        <v>290</v>
      </c>
      <c r="C2342" s="1">
        <v>2021</v>
      </c>
      <c r="D2342" t="s">
        <v>159</v>
      </c>
      <c r="E2342">
        <v>73</v>
      </c>
      <c r="F2342" t="s">
        <v>48</v>
      </c>
      <c r="G2342" s="10">
        <v>600</v>
      </c>
    </row>
    <row r="2343" spans="1:7">
      <c r="A2343" s="1" t="s">
        <v>293</v>
      </c>
      <c r="B2343" s="1" t="s">
        <v>290</v>
      </c>
      <c r="C2343" s="1">
        <v>2021</v>
      </c>
      <c r="D2343" t="s">
        <v>160</v>
      </c>
      <c r="E2343">
        <v>74</v>
      </c>
      <c r="F2343" t="s">
        <v>48</v>
      </c>
      <c r="G2343" s="10">
        <v>3244</v>
      </c>
    </row>
    <row r="2344" spans="1:7">
      <c r="A2344" s="1" t="s">
        <v>293</v>
      </c>
      <c r="B2344" s="1" t="s">
        <v>290</v>
      </c>
      <c r="C2344" s="1">
        <v>2021</v>
      </c>
      <c r="D2344" t="s">
        <v>161</v>
      </c>
      <c r="E2344">
        <v>75</v>
      </c>
      <c r="F2344" t="s">
        <v>48</v>
      </c>
      <c r="G2344" s="10">
        <v>1742</v>
      </c>
    </row>
    <row r="2345" spans="1:7">
      <c r="A2345" s="1" t="s">
        <v>293</v>
      </c>
      <c r="B2345" s="1" t="s">
        <v>290</v>
      </c>
      <c r="C2345" s="1">
        <v>2021</v>
      </c>
      <c r="D2345" t="s">
        <v>162</v>
      </c>
      <c r="E2345">
        <v>76</v>
      </c>
      <c r="F2345" t="s">
        <v>48</v>
      </c>
      <c r="G2345" s="10">
        <v>1292</v>
      </c>
    </row>
    <row r="2346" spans="1:7">
      <c r="A2346" s="1" t="s">
        <v>293</v>
      </c>
      <c r="B2346" s="1" t="s">
        <v>290</v>
      </c>
      <c r="C2346" s="1">
        <v>2021</v>
      </c>
      <c r="D2346" t="s">
        <v>163</v>
      </c>
      <c r="E2346">
        <v>77</v>
      </c>
      <c r="F2346" t="s">
        <v>48</v>
      </c>
      <c r="G2346" s="10">
        <v>1246</v>
      </c>
    </row>
    <row r="2347" spans="1:7">
      <c r="A2347" s="1" t="s">
        <v>293</v>
      </c>
      <c r="B2347" s="1" t="s">
        <v>290</v>
      </c>
      <c r="C2347" s="1">
        <v>2021</v>
      </c>
      <c r="D2347" t="s">
        <v>164</v>
      </c>
      <c r="E2347">
        <v>78</v>
      </c>
      <c r="F2347" t="s">
        <v>48</v>
      </c>
      <c r="G2347" s="10">
        <v>526</v>
      </c>
    </row>
    <row r="2348" spans="1:7">
      <c r="A2348" s="1" t="s">
        <v>293</v>
      </c>
      <c r="B2348" s="1" t="s">
        <v>290</v>
      </c>
      <c r="C2348" s="1">
        <v>2021</v>
      </c>
      <c r="D2348" t="s">
        <v>165</v>
      </c>
      <c r="E2348">
        <v>79</v>
      </c>
      <c r="F2348" t="s">
        <v>48</v>
      </c>
      <c r="G2348" s="10">
        <v>240</v>
      </c>
    </row>
    <row r="2349" spans="1:7">
      <c r="A2349" s="1" t="s">
        <v>293</v>
      </c>
      <c r="B2349" s="1" t="s">
        <v>290</v>
      </c>
      <c r="C2349" s="1">
        <v>2021</v>
      </c>
      <c r="D2349" t="s">
        <v>166</v>
      </c>
      <c r="E2349">
        <v>80</v>
      </c>
      <c r="F2349" t="s">
        <v>48</v>
      </c>
      <c r="G2349" s="10">
        <v>914</v>
      </c>
    </row>
    <row r="2350" spans="1:7">
      <c r="A2350" s="1" t="s">
        <v>293</v>
      </c>
      <c r="B2350" s="1" t="s">
        <v>290</v>
      </c>
      <c r="C2350" s="1">
        <v>2021</v>
      </c>
      <c r="D2350" t="s">
        <v>167</v>
      </c>
      <c r="E2350">
        <v>81</v>
      </c>
      <c r="F2350" t="s">
        <v>48</v>
      </c>
      <c r="G2350" s="10">
        <v>195</v>
      </c>
    </row>
    <row r="2351" spans="1:7">
      <c r="A2351" s="1" t="s">
        <v>293</v>
      </c>
      <c r="B2351" s="1" t="s">
        <v>290</v>
      </c>
      <c r="C2351" s="1">
        <v>2021</v>
      </c>
      <c r="D2351" t="s">
        <v>168</v>
      </c>
      <c r="E2351">
        <v>82</v>
      </c>
      <c r="F2351" t="s">
        <v>48</v>
      </c>
      <c r="G2351" s="10">
        <v>97</v>
      </c>
    </row>
    <row r="2352" spans="1:7">
      <c r="A2352" s="1" t="s">
        <v>293</v>
      </c>
      <c r="B2352" s="1" t="s">
        <v>290</v>
      </c>
      <c r="C2352" s="1">
        <v>2021</v>
      </c>
      <c r="D2352" t="s">
        <v>169</v>
      </c>
      <c r="E2352">
        <v>83</v>
      </c>
      <c r="F2352" t="s">
        <v>48</v>
      </c>
      <c r="G2352" s="10">
        <v>404</v>
      </c>
    </row>
    <row r="2353" spans="1:7">
      <c r="A2353" s="1" t="s">
        <v>293</v>
      </c>
      <c r="B2353" s="1" t="s">
        <v>290</v>
      </c>
      <c r="C2353" s="1">
        <v>2021</v>
      </c>
      <c r="D2353" t="s">
        <v>170</v>
      </c>
      <c r="E2353">
        <v>84</v>
      </c>
      <c r="F2353" t="s">
        <v>48</v>
      </c>
      <c r="G2353" s="10">
        <v>37</v>
      </c>
    </row>
    <row r="2354" spans="1:7">
      <c r="A2354" s="1" t="s">
        <v>293</v>
      </c>
      <c r="B2354" s="1" t="s">
        <v>290</v>
      </c>
      <c r="C2354" s="1">
        <v>2021</v>
      </c>
      <c r="D2354" t="s">
        <v>171</v>
      </c>
      <c r="E2354">
        <v>85</v>
      </c>
      <c r="F2354" t="s">
        <v>48</v>
      </c>
      <c r="G2354" s="10">
        <v>112</v>
      </c>
    </row>
    <row r="2355" spans="1:7">
      <c r="A2355" s="1" t="s">
        <v>293</v>
      </c>
      <c r="B2355" s="1" t="s">
        <v>290</v>
      </c>
      <c r="C2355" s="1">
        <v>2021</v>
      </c>
      <c r="D2355" t="s">
        <v>172</v>
      </c>
      <c r="E2355">
        <v>86</v>
      </c>
      <c r="F2355" t="s">
        <v>48</v>
      </c>
      <c r="G2355" s="10">
        <v>3281</v>
      </c>
    </row>
    <row r="2356" spans="1:7">
      <c r="A2356" s="1" t="s">
        <v>293</v>
      </c>
      <c r="B2356" s="1" t="s">
        <v>290</v>
      </c>
      <c r="C2356" s="1">
        <v>2021</v>
      </c>
      <c r="D2356" t="s">
        <v>173</v>
      </c>
      <c r="E2356">
        <v>87</v>
      </c>
      <c r="F2356" t="s">
        <v>48</v>
      </c>
      <c r="G2356" s="10">
        <v>112</v>
      </c>
    </row>
    <row r="2357" spans="1:7">
      <c r="A2357" s="1" t="s">
        <v>293</v>
      </c>
      <c r="B2357" s="1" t="s">
        <v>290</v>
      </c>
      <c r="C2357" s="1">
        <v>2021</v>
      </c>
      <c r="D2357" t="s">
        <v>174</v>
      </c>
      <c r="E2357">
        <v>88</v>
      </c>
      <c r="F2357" t="s">
        <v>48</v>
      </c>
      <c r="G2357" s="10">
        <v>600</v>
      </c>
    </row>
    <row r="2358" spans="1:7">
      <c r="A2358" s="1" t="s">
        <v>293</v>
      </c>
      <c r="B2358" s="1" t="s">
        <v>290</v>
      </c>
      <c r="C2358" s="1">
        <v>2021</v>
      </c>
      <c r="D2358" t="s">
        <v>175</v>
      </c>
      <c r="E2358">
        <v>89</v>
      </c>
      <c r="F2358" t="s">
        <v>48</v>
      </c>
      <c r="G2358" s="10">
        <v>294</v>
      </c>
    </row>
    <row r="2359" spans="1:7">
      <c r="A2359" s="1" t="s">
        <v>293</v>
      </c>
      <c r="B2359" s="1" t="s">
        <v>290</v>
      </c>
      <c r="C2359" s="1">
        <v>2021</v>
      </c>
      <c r="D2359" t="s">
        <v>176</v>
      </c>
      <c r="E2359">
        <v>90</v>
      </c>
      <c r="F2359" t="s">
        <v>48</v>
      </c>
      <c r="G2359" s="10">
        <v>684</v>
      </c>
    </row>
    <row r="2360" spans="1:7">
      <c r="A2360" s="1" t="s">
        <v>243</v>
      </c>
      <c r="B2360" s="1" t="s">
        <v>294</v>
      </c>
      <c r="C2360" s="1">
        <v>2021</v>
      </c>
      <c r="D2360" t="s">
        <v>146</v>
      </c>
      <c r="E2360">
        <v>60</v>
      </c>
      <c r="F2360" t="s">
        <v>50</v>
      </c>
      <c r="G2360" s="10">
        <v>12</v>
      </c>
    </row>
    <row r="2361" spans="1:7">
      <c r="A2361" s="1" t="s">
        <v>243</v>
      </c>
      <c r="B2361" s="1" t="s">
        <v>294</v>
      </c>
      <c r="C2361" s="1">
        <v>2021</v>
      </c>
      <c r="D2361" t="s">
        <v>147</v>
      </c>
      <c r="E2361">
        <v>61</v>
      </c>
      <c r="F2361" t="s">
        <v>50</v>
      </c>
      <c r="G2361" s="10">
        <f>SUM(G2362:G2368)</f>
        <v>548</v>
      </c>
    </row>
    <row r="2362" spans="1:7">
      <c r="A2362" s="1" t="s">
        <v>243</v>
      </c>
      <c r="B2362" s="1" t="s">
        <v>294</v>
      </c>
      <c r="C2362" s="1">
        <v>2021</v>
      </c>
      <c r="D2362" t="s">
        <v>148</v>
      </c>
      <c r="E2362">
        <v>62</v>
      </c>
      <c r="F2362" t="s">
        <v>50</v>
      </c>
      <c r="G2362" s="10">
        <v>337</v>
      </c>
    </row>
    <row r="2363" spans="1:7">
      <c r="A2363" s="1" t="s">
        <v>243</v>
      </c>
      <c r="B2363" s="1" t="s">
        <v>294</v>
      </c>
      <c r="C2363" s="1">
        <v>2021</v>
      </c>
      <c r="D2363" t="s">
        <v>149</v>
      </c>
      <c r="E2363">
        <v>63</v>
      </c>
      <c r="F2363" t="s">
        <v>50</v>
      </c>
      <c r="G2363" s="10">
        <v>38</v>
      </c>
    </row>
    <row r="2364" spans="1:7">
      <c r="A2364" s="1" t="s">
        <v>243</v>
      </c>
      <c r="B2364" s="1" t="s">
        <v>294</v>
      </c>
      <c r="C2364" s="1">
        <v>2021</v>
      </c>
      <c r="D2364" t="s">
        <v>150</v>
      </c>
      <c r="E2364">
        <v>64</v>
      </c>
      <c r="F2364" t="s">
        <v>50</v>
      </c>
      <c r="G2364" s="10">
        <v>32</v>
      </c>
    </row>
    <row r="2365" spans="1:7">
      <c r="A2365" s="1" t="s">
        <v>243</v>
      </c>
      <c r="B2365" s="1" t="s">
        <v>294</v>
      </c>
      <c r="C2365" s="1">
        <v>2021</v>
      </c>
      <c r="D2365" t="s">
        <v>151</v>
      </c>
      <c r="E2365">
        <v>65</v>
      </c>
      <c r="F2365" t="s">
        <v>50</v>
      </c>
      <c r="G2365" s="10">
        <v>97</v>
      </c>
    </row>
    <row r="2366" spans="1:7">
      <c r="A2366" s="1" t="s">
        <v>243</v>
      </c>
      <c r="B2366" s="1" t="s">
        <v>294</v>
      </c>
      <c r="C2366" s="1">
        <v>2021</v>
      </c>
      <c r="D2366" t="s">
        <v>152</v>
      </c>
      <c r="E2366">
        <v>66</v>
      </c>
      <c r="F2366" t="s">
        <v>48</v>
      </c>
      <c r="G2366" s="10">
        <v>29</v>
      </c>
    </row>
    <row r="2367" spans="1:7">
      <c r="A2367" s="1" t="s">
        <v>243</v>
      </c>
      <c r="B2367" s="1" t="s">
        <v>294</v>
      </c>
      <c r="C2367" s="1">
        <v>2021</v>
      </c>
      <c r="D2367" t="s">
        <v>153</v>
      </c>
      <c r="E2367">
        <v>67</v>
      </c>
      <c r="F2367" t="s">
        <v>48</v>
      </c>
      <c r="G2367" s="10">
        <v>12</v>
      </c>
    </row>
    <row r="2368" spans="1:7">
      <c r="A2368" s="1" t="s">
        <v>243</v>
      </c>
      <c r="B2368" s="1" t="s">
        <v>294</v>
      </c>
      <c r="C2368" s="1">
        <v>2021</v>
      </c>
      <c r="D2368" t="s">
        <v>154</v>
      </c>
      <c r="E2368">
        <v>68</v>
      </c>
      <c r="F2368" t="s">
        <v>48</v>
      </c>
      <c r="G2368" s="10">
        <v>3</v>
      </c>
    </row>
    <row r="2369" spans="1:7">
      <c r="A2369" s="1" t="s">
        <v>243</v>
      </c>
      <c r="B2369" s="1" t="s">
        <v>294</v>
      </c>
      <c r="C2369" s="1">
        <v>2021</v>
      </c>
      <c r="D2369" t="s">
        <v>155</v>
      </c>
      <c r="E2369">
        <v>69</v>
      </c>
      <c r="F2369" t="s">
        <v>48</v>
      </c>
      <c r="G2369" s="10">
        <f>SUM(G2370:G2373)</f>
        <v>245596</v>
      </c>
    </row>
    <row r="2370" spans="1:7">
      <c r="A2370" s="1" t="s">
        <v>243</v>
      </c>
      <c r="B2370" s="1" t="s">
        <v>294</v>
      </c>
      <c r="C2370" s="1">
        <v>2021</v>
      </c>
      <c r="D2370" t="s">
        <v>156</v>
      </c>
      <c r="E2370">
        <v>70</v>
      </c>
      <c r="F2370" t="s">
        <v>48</v>
      </c>
      <c r="G2370" s="10">
        <v>74293</v>
      </c>
    </row>
    <row r="2371" spans="1:7">
      <c r="A2371" s="1" t="s">
        <v>243</v>
      </c>
      <c r="B2371" s="1" t="s">
        <v>294</v>
      </c>
      <c r="C2371" s="1">
        <v>2021</v>
      </c>
      <c r="D2371" t="s">
        <v>157</v>
      </c>
      <c r="E2371">
        <v>71</v>
      </c>
      <c r="F2371" t="s">
        <v>48</v>
      </c>
      <c r="G2371" s="10">
        <v>128536</v>
      </c>
    </row>
    <row r="2372" spans="1:7">
      <c r="A2372" s="1" t="s">
        <v>243</v>
      </c>
      <c r="B2372" s="1" t="s">
        <v>294</v>
      </c>
      <c r="C2372" s="1">
        <v>2021</v>
      </c>
      <c r="D2372" t="s">
        <v>158</v>
      </c>
      <c r="E2372">
        <v>72</v>
      </c>
      <c r="F2372" t="s">
        <v>48</v>
      </c>
      <c r="G2372" s="10">
        <v>36787</v>
      </c>
    </row>
    <row r="2373" spans="1:7">
      <c r="A2373" s="1" t="s">
        <v>243</v>
      </c>
      <c r="B2373" s="1" t="s">
        <v>294</v>
      </c>
      <c r="C2373" s="1">
        <v>2021</v>
      </c>
      <c r="D2373" t="s">
        <v>159</v>
      </c>
      <c r="E2373">
        <v>73</v>
      </c>
      <c r="F2373" t="s">
        <v>48</v>
      </c>
      <c r="G2373" s="10">
        <v>5980</v>
      </c>
    </row>
    <row r="2374" spans="1:7">
      <c r="A2374" s="1" t="s">
        <v>243</v>
      </c>
      <c r="B2374" s="1" t="s">
        <v>294</v>
      </c>
      <c r="C2374" s="1">
        <v>2021</v>
      </c>
      <c r="D2374" t="s">
        <v>160</v>
      </c>
      <c r="E2374">
        <v>74</v>
      </c>
      <c r="F2374" t="s">
        <v>48</v>
      </c>
      <c r="G2374" s="10">
        <v>65991</v>
      </c>
    </row>
    <row r="2375" spans="1:7">
      <c r="A2375" s="1" t="s">
        <v>243</v>
      </c>
      <c r="B2375" s="1" t="s">
        <v>294</v>
      </c>
      <c r="C2375" s="1">
        <v>2021</v>
      </c>
      <c r="D2375" t="s">
        <v>161</v>
      </c>
      <c r="E2375">
        <v>75</v>
      </c>
      <c r="F2375" t="s">
        <v>48</v>
      </c>
      <c r="G2375" s="10">
        <v>79058</v>
      </c>
    </row>
    <row r="2376" spans="1:7">
      <c r="A2376" s="1" t="s">
        <v>243</v>
      </c>
      <c r="B2376" s="1" t="s">
        <v>294</v>
      </c>
      <c r="C2376" s="1">
        <v>2021</v>
      </c>
      <c r="D2376" t="s">
        <v>162</v>
      </c>
      <c r="E2376">
        <v>76</v>
      </c>
      <c r="F2376" t="s">
        <v>48</v>
      </c>
      <c r="G2376" s="10">
        <v>10064</v>
      </c>
    </row>
    <row r="2377" spans="1:7">
      <c r="A2377" s="1" t="s">
        <v>243</v>
      </c>
      <c r="B2377" s="1" t="s">
        <v>294</v>
      </c>
      <c r="C2377" s="1">
        <v>2021</v>
      </c>
      <c r="D2377" t="s">
        <v>163</v>
      </c>
      <c r="E2377">
        <v>77</v>
      </c>
      <c r="F2377" t="s">
        <v>48</v>
      </c>
      <c r="G2377" s="10">
        <v>12155</v>
      </c>
    </row>
    <row r="2378" spans="1:7">
      <c r="A2378" s="1" t="s">
        <v>243</v>
      </c>
      <c r="B2378" s="1" t="s">
        <v>294</v>
      </c>
      <c r="C2378" s="1">
        <v>2021</v>
      </c>
      <c r="D2378" t="s">
        <v>164</v>
      </c>
      <c r="E2378">
        <v>78</v>
      </c>
      <c r="F2378" t="s">
        <v>48</v>
      </c>
      <c r="G2378" s="10">
        <v>15967</v>
      </c>
    </row>
    <row r="2379" spans="1:7">
      <c r="A2379" s="1" t="s">
        <v>243</v>
      </c>
      <c r="B2379" s="1" t="s">
        <v>294</v>
      </c>
      <c r="C2379" s="1">
        <v>2021</v>
      </c>
      <c r="D2379" t="s">
        <v>165</v>
      </c>
      <c r="E2379">
        <v>79</v>
      </c>
      <c r="F2379" t="s">
        <v>48</v>
      </c>
      <c r="G2379" s="10">
        <v>5701</v>
      </c>
    </row>
    <row r="2380" spans="1:7">
      <c r="A2380" s="1" t="s">
        <v>243</v>
      </c>
      <c r="B2380" s="1" t="s">
        <v>294</v>
      </c>
      <c r="C2380" s="1">
        <v>2021</v>
      </c>
      <c r="D2380" t="s">
        <v>166</v>
      </c>
      <c r="E2380">
        <v>80</v>
      </c>
      <c r="F2380" t="s">
        <v>48</v>
      </c>
      <c r="G2380" s="10">
        <v>19140</v>
      </c>
    </row>
    <row r="2381" spans="1:7">
      <c r="A2381" s="1" t="s">
        <v>243</v>
      </c>
      <c r="B2381" s="1" t="s">
        <v>294</v>
      </c>
      <c r="C2381" s="1">
        <v>2021</v>
      </c>
      <c r="D2381" t="s">
        <v>167</v>
      </c>
      <c r="E2381">
        <v>81</v>
      </c>
      <c r="F2381" t="s">
        <v>48</v>
      </c>
      <c r="G2381" s="10">
        <v>2811</v>
      </c>
    </row>
    <row r="2382" spans="1:7">
      <c r="A2382" s="1" t="s">
        <v>243</v>
      </c>
      <c r="B2382" s="1" t="s">
        <v>294</v>
      </c>
      <c r="C2382" s="1">
        <v>2021</v>
      </c>
      <c r="D2382" t="s">
        <v>168</v>
      </c>
      <c r="E2382">
        <v>82</v>
      </c>
      <c r="F2382" t="s">
        <v>48</v>
      </c>
      <c r="G2382" s="10">
        <v>2816</v>
      </c>
    </row>
    <row r="2383" spans="1:7">
      <c r="A2383" s="1" t="s">
        <v>243</v>
      </c>
      <c r="B2383" s="1" t="s">
        <v>294</v>
      </c>
      <c r="C2383" s="1">
        <v>2021</v>
      </c>
      <c r="D2383" t="s">
        <v>169</v>
      </c>
      <c r="E2383">
        <v>83</v>
      </c>
      <c r="F2383" t="s">
        <v>48</v>
      </c>
      <c r="G2383" s="10">
        <v>1589</v>
      </c>
    </row>
    <row r="2384" spans="1:7">
      <c r="A2384" s="1" t="s">
        <v>243</v>
      </c>
      <c r="B2384" s="1" t="s">
        <v>294</v>
      </c>
      <c r="C2384" s="1">
        <v>2021</v>
      </c>
      <c r="D2384" t="s">
        <v>170</v>
      </c>
      <c r="E2384">
        <v>84</v>
      </c>
      <c r="F2384" t="s">
        <v>48</v>
      </c>
      <c r="G2384" s="10">
        <v>813</v>
      </c>
    </row>
    <row r="2385" spans="1:7">
      <c r="A2385" s="1" t="s">
        <v>243</v>
      </c>
      <c r="B2385" s="1" t="s">
        <v>294</v>
      </c>
      <c r="C2385" s="1">
        <v>2021</v>
      </c>
      <c r="D2385" t="s">
        <v>171</v>
      </c>
      <c r="E2385">
        <v>85</v>
      </c>
      <c r="F2385" t="s">
        <v>48</v>
      </c>
      <c r="G2385" s="10">
        <v>902</v>
      </c>
    </row>
    <row r="2386" spans="1:7">
      <c r="A2386" s="1" t="s">
        <v>243</v>
      </c>
      <c r="B2386" s="1" t="s">
        <v>294</v>
      </c>
      <c r="C2386" s="1">
        <v>2021</v>
      </c>
      <c r="D2386" t="s">
        <v>172</v>
      </c>
      <c r="E2386">
        <v>86</v>
      </c>
      <c r="F2386" t="s">
        <v>48</v>
      </c>
      <c r="G2386" s="10">
        <v>5738</v>
      </c>
    </row>
    <row r="2387" spans="1:7">
      <c r="A2387" s="1" t="s">
        <v>243</v>
      </c>
      <c r="B2387" s="1" t="s">
        <v>294</v>
      </c>
      <c r="C2387" s="1">
        <v>2021</v>
      </c>
      <c r="D2387" t="s">
        <v>173</v>
      </c>
      <c r="E2387">
        <v>87</v>
      </c>
      <c r="F2387" t="s">
        <v>48</v>
      </c>
      <c r="G2387" s="10">
        <v>1933</v>
      </c>
    </row>
    <row r="2388" spans="1:7">
      <c r="A2388" s="1" t="s">
        <v>243</v>
      </c>
      <c r="B2388" s="1" t="s">
        <v>294</v>
      </c>
      <c r="C2388" s="1">
        <v>2021</v>
      </c>
      <c r="D2388" t="s">
        <v>174</v>
      </c>
      <c r="E2388">
        <v>88</v>
      </c>
      <c r="F2388" t="s">
        <v>48</v>
      </c>
      <c r="G2388" s="10">
        <v>2854</v>
      </c>
    </row>
    <row r="2389" spans="1:7">
      <c r="A2389" s="1" t="s">
        <v>243</v>
      </c>
      <c r="B2389" s="1" t="s">
        <v>294</v>
      </c>
      <c r="C2389" s="1">
        <v>2021</v>
      </c>
      <c r="D2389" t="s">
        <v>175</v>
      </c>
      <c r="E2389">
        <v>89</v>
      </c>
      <c r="F2389" t="s">
        <v>48</v>
      </c>
      <c r="G2389" s="10">
        <v>2902</v>
      </c>
    </row>
    <row r="2390" spans="1:7">
      <c r="A2390" s="1" t="s">
        <v>243</v>
      </c>
      <c r="B2390" s="1" t="s">
        <v>294</v>
      </c>
      <c r="C2390" s="1">
        <v>2021</v>
      </c>
      <c r="D2390" t="s">
        <v>176</v>
      </c>
      <c r="E2390">
        <v>90</v>
      </c>
      <c r="F2390" t="s">
        <v>48</v>
      </c>
      <c r="G2390" s="10">
        <v>15162</v>
      </c>
    </row>
    <row r="2391" spans="1:7">
      <c r="A2391" s="1" t="s">
        <v>223</v>
      </c>
      <c r="B2391" s="1" t="s">
        <v>294</v>
      </c>
      <c r="C2391" s="1">
        <v>2021</v>
      </c>
      <c r="D2391" t="s">
        <v>146</v>
      </c>
      <c r="E2391">
        <v>60</v>
      </c>
      <c r="F2391" t="s">
        <v>50</v>
      </c>
      <c r="G2391" s="10">
        <v>16</v>
      </c>
    </row>
    <row r="2392" spans="1:7">
      <c r="A2392" s="1" t="s">
        <v>223</v>
      </c>
      <c r="B2392" s="1" t="s">
        <v>294</v>
      </c>
      <c r="C2392" s="1">
        <v>2021</v>
      </c>
      <c r="D2392" t="s">
        <v>147</v>
      </c>
      <c r="E2392">
        <v>61</v>
      </c>
      <c r="F2392" t="s">
        <v>50</v>
      </c>
      <c r="G2392" s="10">
        <f>SUM(G2393:G2399)</f>
        <v>536</v>
      </c>
    </row>
    <row r="2393" spans="1:7">
      <c r="A2393" s="1" t="s">
        <v>223</v>
      </c>
      <c r="B2393" s="1" t="s">
        <v>294</v>
      </c>
      <c r="C2393" s="1">
        <v>2021</v>
      </c>
      <c r="D2393" t="s">
        <v>148</v>
      </c>
      <c r="E2393">
        <v>62</v>
      </c>
      <c r="F2393" t="s">
        <v>50</v>
      </c>
      <c r="G2393" s="10">
        <v>96</v>
      </c>
    </row>
    <row r="2394" spans="1:7">
      <c r="A2394" s="1" t="s">
        <v>223</v>
      </c>
      <c r="B2394" s="1" t="s">
        <v>294</v>
      </c>
      <c r="C2394" s="1">
        <v>2021</v>
      </c>
      <c r="D2394" t="s">
        <v>149</v>
      </c>
      <c r="E2394">
        <v>63</v>
      </c>
      <c r="F2394" t="s">
        <v>50</v>
      </c>
      <c r="G2394" s="10">
        <v>6</v>
      </c>
    </row>
    <row r="2395" spans="1:7">
      <c r="A2395" s="1" t="s">
        <v>223</v>
      </c>
      <c r="B2395" s="1" t="s">
        <v>294</v>
      </c>
      <c r="C2395" s="1">
        <v>2021</v>
      </c>
      <c r="D2395" t="s">
        <v>150</v>
      </c>
      <c r="E2395">
        <v>64</v>
      </c>
      <c r="F2395" t="s">
        <v>50</v>
      </c>
      <c r="G2395" s="10">
        <v>26</v>
      </c>
    </row>
    <row r="2396" spans="1:7">
      <c r="A2396" s="1" t="s">
        <v>223</v>
      </c>
      <c r="B2396" s="1" t="s">
        <v>294</v>
      </c>
      <c r="C2396" s="1">
        <v>2021</v>
      </c>
      <c r="D2396" t="s">
        <v>151</v>
      </c>
      <c r="E2396">
        <v>65</v>
      </c>
      <c r="F2396" t="s">
        <v>50</v>
      </c>
      <c r="G2396" s="10">
        <v>34</v>
      </c>
    </row>
    <row r="2397" spans="1:7">
      <c r="A2397" s="1" t="s">
        <v>223</v>
      </c>
      <c r="B2397" s="1" t="s">
        <v>294</v>
      </c>
      <c r="C2397" s="1">
        <v>2021</v>
      </c>
      <c r="D2397" t="s">
        <v>152</v>
      </c>
      <c r="E2397">
        <v>66</v>
      </c>
      <c r="F2397" t="s">
        <v>48</v>
      </c>
      <c r="G2397" s="10">
        <v>63</v>
      </c>
    </row>
    <row r="2398" spans="1:7">
      <c r="A2398" s="1" t="s">
        <v>223</v>
      </c>
      <c r="B2398" s="1" t="s">
        <v>294</v>
      </c>
      <c r="C2398" s="1">
        <v>2021</v>
      </c>
      <c r="D2398" t="s">
        <v>153</v>
      </c>
      <c r="E2398">
        <v>67</v>
      </c>
      <c r="F2398" t="s">
        <v>48</v>
      </c>
      <c r="G2398" s="10">
        <v>21</v>
      </c>
    </row>
    <row r="2399" spans="1:7">
      <c r="A2399" s="1" t="s">
        <v>223</v>
      </c>
      <c r="B2399" s="1" t="s">
        <v>294</v>
      </c>
      <c r="C2399" s="1">
        <v>2021</v>
      </c>
      <c r="D2399" t="s">
        <v>154</v>
      </c>
      <c r="E2399">
        <v>68</v>
      </c>
      <c r="F2399" t="s">
        <v>48</v>
      </c>
      <c r="G2399" s="10">
        <v>290</v>
      </c>
    </row>
    <row r="2400" spans="1:7">
      <c r="A2400" s="1" t="s">
        <v>223</v>
      </c>
      <c r="B2400" s="1" t="s">
        <v>294</v>
      </c>
      <c r="C2400" s="1">
        <v>2021</v>
      </c>
      <c r="D2400" t="s">
        <v>155</v>
      </c>
      <c r="E2400">
        <v>69</v>
      </c>
      <c r="F2400" t="s">
        <v>48</v>
      </c>
      <c r="G2400" s="10">
        <f>SUM(G2401:G2404)</f>
        <v>110600</v>
      </c>
    </row>
    <row r="2401" spans="1:7">
      <c r="A2401" s="1" t="s">
        <v>223</v>
      </c>
      <c r="B2401" s="1" t="s">
        <v>294</v>
      </c>
      <c r="C2401" s="1">
        <v>2021</v>
      </c>
      <c r="D2401" t="s">
        <v>156</v>
      </c>
      <c r="E2401">
        <v>70</v>
      </c>
      <c r="F2401" t="s">
        <v>48</v>
      </c>
      <c r="G2401" s="10">
        <v>20816</v>
      </c>
    </row>
    <row r="2402" spans="1:7">
      <c r="A2402" s="1" t="s">
        <v>223</v>
      </c>
      <c r="B2402" s="1" t="s">
        <v>294</v>
      </c>
      <c r="C2402" s="1">
        <v>2021</v>
      </c>
      <c r="D2402" t="s">
        <v>157</v>
      </c>
      <c r="E2402">
        <v>71</v>
      </c>
      <c r="F2402" t="s">
        <v>48</v>
      </c>
      <c r="G2402" s="10">
        <v>66090</v>
      </c>
    </row>
    <row r="2403" spans="1:7">
      <c r="A2403" s="1" t="s">
        <v>223</v>
      </c>
      <c r="B2403" s="1" t="s">
        <v>294</v>
      </c>
      <c r="C2403" s="1">
        <v>2021</v>
      </c>
      <c r="D2403" t="s">
        <v>158</v>
      </c>
      <c r="E2403">
        <v>72</v>
      </c>
      <c r="F2403" t="s">
        <v>48</v>
      </c>
      <c r="G2403" s="10">
        <v>20696</v>
      </c>
    </row>
    <row r="2404" spans="1:7">
      <c r="A2404" s="1" t="s">
        <v>223</v>
      </c>
      <c r="B2404" s="1" t="s">
        <v>294</v>
      </c>
      <c r="C2404" s="1">
        <v>2021</v>
      </c>
      <c r="D2404" t="s">
        <v>159</v>
      </c>
      <c r="E2404">
        <v>73</v>
      </c>
      <c r="F2404" t="s">
        <v>48</v>
      </c>
      <c r="G2404" s="10">
        <v>2998</v>
      </c>
    </row>
    <row r="2405" spans="1:7">
      <c r="A2405" s="1" t="s">
        <v>223</v>
      </c>
      <c r="B2405" s="1" t="s">
        <v>294</v>
      </c>
      <c r="C2405" s="1">
        <v>2021</v>
      </c>
      <c r="D2405" t="s">
        <v>160</v>
      </c>
      <c r="E2405">
        <v>74</v>
      </c>
      <c r="F2405" t="s">
        <v>48</v>
      </c>
      <c r="G2405" s="10">
        <v>34921</v>
      </c>
    </row>
    <row r="2406" spans="1:7">
      <c r="A2406" s="1" t="s">
        <v>223</v>
      </c>
      <c r="B2406" s="1" t="s">
        <v>294</v>
      </c>
      <c r="C2406" s="1">
        <v>2021</v>
      </c>
      <c r="D2406" t="s">
        <v>161</v>
      </c>
      <c r="E2406">
        <v>75</v>
      </c>
      <c r="F2406" t="s">
        <v>48</v>
      </c>
      <c r="G2406" s="10">
        <v>12076</v>
      </c>
    </row>
    <row r="2407" spans="1:7">
      <c r="A2407" s="1" t="s">
        <v>223</v>
      </c>
      <c r="B2407" s="1" t="s">
        <v>294</v>
      </c>
      <c r="C2407" s="1">
        <v>2021</v>
      </c>
      <c r="D2407" t="s">
        <v>162</v>
      </c>
      <c r="E2407">
        <v>76</v>
      </c>
      <c r="F2407" t="s">
        <v>48</v>
      </c>
      <c r="G2407" s="10">
        <v>24031</v>
      </c>
    </row>
    <row r="2408" spans="1:7">
      <c r="A2408" s="1" t="s">
        <v>223</v>
      </c>
      <c r="B2408" s="1" t="s">
        <v>294</v>
      </c>
      <c r="C2408" s="1">
        <v>2021</v>
      </c>
      <c r="D2408" t="s">
        <v>163</v>
      </c>
      <c r="E2408">
        <v>77</v>
      </c>
      <c r="F2408" t="s">
        <v>48</v>
      </c>
      <c r="G2408" s="10">
        <v>21660</v>
      </c>
    </row>
    <row r="2409" spans="1:7">
      <c r="A2409" s="1" t="s">
        <v>223</v>
      </c>
      <c r="B2409" s="1" t="s">
        <v>294</v>
      </c>
      <c r="C2409" s="1">
        <v>2021</v>
      </c>
      <c r="D2409" t="s">
        <v>164</v>
      </c>
      <c r="E2409">
        <v>78</v>
      </c>
      <c r="F2409" t="s">
        <v>48</v>
      </c>
      <c r="G2409" s="10">
        <v>4722</v>
      </c>
    </row>
    <row r="2410" spans="1:7">
      <c r="A2410" s="1" t="s">
        <v>223</v>
      </c>
      <c r="B2410" s="1" t="s">
        <v>294</v>
      </c>
      <c r="C2410" s="1">
        <v>2021</v>
      </c>
      <c r="D2410" t="s">
        <v>165</v>
      </c>
      <c r="E2410">
        <v>79</v>
      </c>
      <c r="F2410" t="s">
        <v>48</v>
      </c>
      <c r="G2410" s="10">
        <v>3453</v>
      </c>
    </row>
    <row r="2411" spans="1:7">
      <c r="A2411" s="1" t="s">
        <v>223</v>
      </c>
      <c r="B2411" s="1" t="s">
        <v>294</v>
      </c>
      <c r="C2411" s="1">
        <v>2021</v>
      </c>
      <c r="D2411" t="s">
        <v>166</v>
      </c>
      <c r="E2411">
        <v>80</v>
      </c>
      <c r="F2411" t="s">
        <v>48</v>
      </c>
      <c r="G2411" s="10">
        <v>3267</v>
      </c>
    </row>
    <row r="2412" spans="1:7">
      <c r="A2412" s="1" t="s">
        <v>223</v>
      </c>
      <c r="B2412" s="1" t="s">
        <v>294</v>
      </c>
      <c r="C2412" s="1">
        <v>2021</v>
      </c>
      <c r="D2412" t="s">
        <v>167</v>
      </c>
      <c r="E2412">
        <v>81</v>
      </c>
      <c r="F2412" t="s">
        <v>48</v>
      </c>
      <c r="G2412" s="10">
        <v>3866</v>
      </c>
    </row>
    <row r="2413" spans="1:7">
      <c r="A2413" s="1" t="s">
        <v>223</v>
      </c>
      <c r="B2413" s="1" t="s">
        <v>294</v>
      </c>
      <c r="C2413" s="1">
        <v>2021</v>
      </c>
      <c r="D2413" t="s">
        <v>168</v>
      </c>
      <c r="E2413">
        <v>82</v>
      </c>
      <c r="F2413" t="s">
        <v>48</v>
      </c>
      <c r="G2413" s="10">
        <v>204</v>
      </c>
    </row>
    <row r="2414" spans="1:7">
      <c r="A2414" s="1" t="s">
        <v>223</v>
      </c>
      <c r="B2414" s="1" t="s">
        <v>294</v>
      </c>
      <c r="C2414" s="1">
        <v>2021</v>
      </c>
      <c r="D2414" t="s">
        <v>169</v>
      </c>
      <c r="E2414">
        <v>83</v>
      </c>
      <c r="F2414" t="s">
        <v>48</v>
      </c>
      <c r="G2414" s="10">
        <v>198</v>
      </c>
    </row>
    <row r="2415" spans="1:7">
      <c r="A2415" s="1" t="s">
        <v>223</v>
      </c>
      <c r="B2415" s="1" t="s">
        <v>294</v>
      </c>
      <c r="C2415" s="1">
        <v>2021</v>
      </c>
      <c r="D2415" t="s">
        <v>170</v>
      </c>
      <c r="E2415">
        <v>84</v>
      </c>
      <c r="F2415" t="s">
        <v>48</v>
      </c>
      <c r="G2415" s="10">
        <v>240</v>
      </c>
    </row>
    <row r="2416" spans="1:7">
      <c r="A2416" s="1" t="s">
        <v>223</v>
      </c>
      <c r="B2416" s="1" t="s">
        <v>294</v>
      </c>
      <c r="C2416" s="1">
        <v>2021</v>
      </c>
      <c r="D2416" t="s">
        <v>171</v>
      </c>
      <c r="E2416">
        <v>85</v>
      </c>
      <c r="F2416" t="s">
        <v>48</v>
      </c>
      <c r="G2416" s="10">
        <v>180</v>
      </c>
    </row>
    <row r="2417" spans="1:7">
      <c r="A2417" s="1" t="s">
        <v>223</v>
      </c>
      <c r="B2417" s="1" t="s">
        <v>294</v>
      </c>
      <c r="C2417" s="1">
        <v>2021</v>
      </c>
      <c r="D2417" t="s">
        <v>172</v>
      </c>
      <c r="E2417">
        <v>86</v>
      </c>
      <c r="F2417" t="s">
        <v>48</v>
      </c>
      <c r="G2417" s="10">
        <v>1040</v>
      </c>
    </row>
    <row r="2418" spans="1:7">
      <c r="A2418" s="1" t="s">
        <v>223</v>
      </c>
      <c r="B2418" s="1" t="s">
        <v>294</v>
      </c>
      <c r="C2418" s="1">
        <v>2021</v>
      </c>
      <c r="D2418" t="s">
        <v>173</v>
      </c>
      <c r="E2418">
        <v>87</v>
      </c>
      <c r="F2418" t="s">
        <v>48</v>
      </c>
      <c r="G2418" s="10">
        <v>755</v>
      </c>
    </row>
    <row r="2419" spans="1:7">
      <c r="A2419" s="1" t="s">
        <v>223</v>
      </c>
      <c r="B2419" s="1" t="s">
        <v>294</v>
      </c>
      <c r="C2419" s="1">
        <v>2021</v>
      </c>
      <c r="D2419" t="s">
        <v>174</v>
      </c>
      <c r="E2419">
        <v>88</v>
      </c>
      <c r="F2419" t="s">
        <v>48</v>
      </c>
      <c r="G2419" s="10">
        <v>2998</v>
      </c>
    </row>
    <row r="2420" spans="1:7">
      <c r="A2420" s="1" t="s">
        <v>223</v>
      </c>
      <c r="B2420" s="1" t="s">
        <v>294</v>
      </c>
      <c r="C2420" s="1">
        <v>2021</v>
      </c>
      <c r="D2420" t="s">
        <v>175</v>
      </c>
      <c r="E2420">
        <v>89</v>
      </c>
      <c r="F2420" t="s">
        <v>48</v>
      </c>
      <c r="G2420" s="10">
        <v>160</v>
      </c>
    </row>
    <row r="2421" spans="1:7">
      <c r="A2421" s="1" t="s">
        <v>223</v>
      </c>
      <c r="B2421" s="1" t="s">
        <v>294</v>
      </c>
      <c r="C2421" s="1">
        <v>2021</v>
      </c>
      <c r="D2421" t="s">
        <v>176</v>
      </c>
      <c r="E2421">
        <v>90</v>
      </c>
      <c r="F2421" t="s">
        <v>48</v>
      </c>
      <c r="G2421" s="10">
        <v>346</v>
      </c>
    </row>
    <row r="2422" spans="1:7">
      <c r="A2422" s="1" t="s">
        <v>207</v>
      </c>
      <c r="B2422" s="1" t="s">
        <v>286</v>
      </c>
      <c r="C2422" s="1">
        <v>2021</v>
      </c>
      <c r="D2422" t="s">
        <v>146</v>
      </c>
      <c r="E2422">
        <v>60</v>
      </c>
      <c r="F2422" t="s">
        <v>50</v>
      </c>
      <c r="G2422" s="10">
        <v>20</v>
      </c>
    </row>
    <row r="2423" spans="1:7">
      <c r="A2423" s="1" t="s">
        <v>207</v>
      </c>
      <c r="B2423" s="1" t="s">
        <v>286</v>
      </c>
      <c r="C2423" s="1">
        <v>2021</v>
      </c>
      <c r="D2423" t="s">
        <v>147</v>
      </c>
      <c r="E2423">
        <v>61</v>
      </c>
      <c r="F2423" t="s">
        <v>50</v>
      </c>
      <c r="G2423" s="10">
        <f>SUM(G2424:G2430)</f>
        <v>3326</v>
      </c>
    </row>
    <row r="2424" spans="1:7">
      <c r="A2424" s="1" t="s">
        <v>207</v>
      </c>
      <c r="B2424" s="1" t="s">
        <v>286</v>
      </c>
      <c r="C2424" s="1">
        <v>2021</v>
      </c>
      <c r="D2424" t="s">
        <v>148</v>
      </c>
      <c r="E2424">
        <v>62</v>
      </c>
      <c r="F2424" t="s">
        <v>50</v>
      </c>
      <c r="G2424" s="10">
        <v>1900</v>
      </c>
    </row>
    <row r="2425" spans="1:7">
      <c r="A2425" s="1" t="s">
        <v>207</v>
      </c>
      <c r="B2425" s="1" t="s">
        <v>286</v>
      </c>
      <c r="C2425" s="1">
        <v>2021</v>
      </c>
      <c r="D2425" t="s">
        <v>149</v>
      </c>
      <c r="E2425">
        <v>63</v>
      </c>
      <c r="F2425" t="s">
        <v>50</v>
      </c>
      <c r="G2425" s="10">
        <v>1</v>
      </c>
    </row>
    <row r="2426" spans="1:7">
      <c r="A2426" s="1" t="s">
        <v>207</v>
      </c>
      <c r="B2426" s="1" t="s">
        <v>286</v>
      </c>
      <c r="C2426" s="1">
        <v>2021</v>
      </c>
      <c r="D2426" t="s">
        <v>150</v>
      </c>
      <c r="E2426">
        <v>64</v>
      </c>
      <c r="F2426" t="s">
        <v>50</v>
      </c>
      <c r="G2426" s="10">
        <v>0</v>
      </c>
    </row>
    <row r="2427" spans="1:7">
      <c r="A2427" s="1" t="s">
        <v>207</v>
      </c>
      <c r="B2427" s="1" t="s">
        <v>286</v>
      </c>
      <c r="C2427" s="1">
        <v>2021</v>
      </c>
      <c r="D2427" t="s">
        <v>151</v>
      </c>
      <c r="E2427">
        <v>65</v>
      </c>
      <c r="F2427" t="s">
        <v>50</v>
      </c>
      <c r="G2427" s="10">
        <v>3</v>
      </c>
    </row>
    <row r="2428" spans="1:7">
      <c r="A2428" s="1" t="s">
        <v>207</v>
      </c>
      <c r="B2428" s="1" t="s">
        <v>286</v>
      </c>
      <c r="C2428" s="1">
        <v>2021</v>
      </c>
      <c r="D2428" t="s">
        <v>152</v>
      </c>
      <c r="E2428">
        <v>66</v>
      </c>
      <c r="F2428" t="s">
        <v>48</v>
      </c>
      <c r="G2428" s="10">
        <v>994</v>
      </c>
    </row>
    <row r="2429" spans="1:7">
      <c r="A2429" s="1" t="s">
        <v>207</v>
      </c>
      <c r="B2429" s="1" t="s">
        <v>286</v>
      </c>
      <c r="C2429" s="1">
        <v>2021</v>
      </c>
      <c r="D2429" t="s">
        <v>153</v>
      </c>
      <c r="E2429">
        <v>67</v>
      </c>
      <c r="F2429" t="s">
        <v>48</v>
      </c>
      <c r="G2429" s="10">
        <v>0</v>
      </c>
    </row>
    <row r="2430" spans="1:7">
      <c r="A2430" s="1" t="s">
        <v>207</v>
      </c>
      <c r="B2430" s="1" t="s">
        <v>286</v>
      </c>
      <c r="C2430" s="1">
        <v>2021</v>
      </c>
      <c r="D2430" t="s">
        <v>154</v>
      </c>
      <c r="E2430">
        <v>68</v>
      </c>
      <c r="F2430" t="s">
        <v>48</v>
      </c>
      <c r="G2430" s="10">
        <v>428</v>
      </c>
    </row>
    <row r="2431" spans="1:7">
      <c r="A2431" s="1" t="s">
        <v>207</v>
      </c>
      <c r="B2431" s="1" t="s">
        <v>286</v>
      </c>
      <c r="C2431" s="1">
        <v>2021</v>
      </c>
      <c r="D2431" t="s">
        <v>155</v>
      </c>
      <c r="E2431">
        <v>69</v>
      </c>
      <c r="F2431" t="s">
        <v>48</v>
      </c>
      <c r="G2431" s="10">
        <f>SUM(G2432:G2435)</f>
        <v>240260</v>
      </c>
    </row>
    <row r="2432" spans="1:7">
      <c r="A2432" s="1" t="s">
        <v>207</v>
      </c>
      <c r="B2432" s="1" t="s">
        <v>286</v>
      </c>
      <c r="C2432" s="1">
        <v>2021</v>
      </c>
      <c r="D2432" t="s">
        <v>156</v>
      </c>
      <c r="E2432">
        <v>70</v>
      </c>
      <c r="F2432" t="s">
        <v>48</v>
      </c>
      <c r="G2432" s="10">
        <v>0</v>
      </c>
    </row>
    <row r="2433" spans="1:7">
      <c r="A2433" s="1" t="s">
        <v>207</v>
      </c>
      <c r="B2433" s="1" t="s">
        <v>286</v>
      </c>
      <c r="C2433" s="1">
        <v>2021</v>
      </c>
      <c r="D2433" t="s">
        <v>157</v>
      </c>
      <c r="E2433">
        <v>71</v>
      </c>
      <c r="F2433" t="s">
        <v>48</v>
      </c>
      <c r="G2433" s="10">
        <v>240260</v>
      </c>
    </row>
    <row r="2434" spans="1:7">
      <c r="A2434" s="1" t="s">
        <v>207</v>
      </c>
      <c r="B2434" s="1" t="s">
        <v>286</v>
      </c>
      <c r="C2434" s="1">
        <v>2021</v>
      </c>
      <c r="D2434" t="s">
        <v>158</v>
      </c>
      <c r="E2434">
        <v>72</v>
      </c>
      <c r="F2434" t="s">
        <v>48</v>
      </c>
      <c r="G2434" s="10">
        <v>0</v>
      </c>
    </row>
    <row r="2435" spans="1:7">
      <c r="A2435" s="1" t="s">
        <v>207</v>
      </c>
      <c r="B2435" s="1" t="s">
        <v>286</v>
      </c>
      <c r="C2435" s="1">
        <v>2021</v>
      </c>
      <c r="D2435" t="s">
        <v>159</v>
      </c>
      <c r="E2435">
        <v>73</v>
      </c>
      <c r="F2435" t="s">
        <v>48</v>
      </c>
      <c r="G2435" s="10">
        <v>0</v>
      </c>
    </row>
    <row r="2436" spans="1:7">
      <c r="A2436" s="1" t="s">
        <v>207</v>
      </c>
      <c r="B2436" s="1" t="s">
        <v>286</v>
      </c>
      <c r="C2436" s="1">
        <v>2021</v>
      </c>
      <c r="D2436" t="s">
        <v>160</v>
      </c>
      <c r="E2436">
        <v>74</v>
      </c>
      <c r="F2436" t="s">
        <v>48</v>
      </c>
      <c r="G2436" s="10">
        <v>65230</v>
      </c>
    </row>
    <row r="2437" spans="1:7">
      <c r="A2437" s="1" t="s">
        <v>207</v>
      </c>
      <c r="B2437" s="1" t="s">
        <v>286</v>
      </c>
      <c r="C2437" s="1">
        <v>2021</v>
      </c>
      <c r="D2437" t="s">
        <v>161</v>
      </c>
      <c r="E2437">
        <v>75</v>
      </c>
      <c r="F2437" t="s">
        <v>48</v>
      </c>
      <c r="G2437" s="10">
        <v>43520</v>
      </c>
    </row>
    <row r="2438" spans="1:7">
      <c r="A2438" s="1" t="s">
        <v>207</v>
      </c>
      <c r="B2438" s="1" t="s">
        <v>286</v>
      </c>
      <c r="C2438" s="1">
        <v>2021</v>
      </c>
      <c r="D2438" t="s">
        <v>162</v>
      </c>
      <c r="E2438">
        <v>76</v>
      </c>
      <c r="F2438" t="s">
        <v>48</v>
      </c>
      <c r="G2438" s="10">
        <v>38921</v>
      </c>
    </row>
    <row r="2439" spans="1:7">
      <c r="A2439" s="1" t="s">
        <v>207</v>
      </c>
      <c r="B2439" s="1" t="s">
        <v>286</v>
      </c>
      <c r="C2439" s="1">
        <v>2021</v>
      </c>
      <c r="D2439" t="s">
        <v>163</v>
      </c>
      <c r="E2439">
        <v>77</v>
      </c>
      <c r="F2439" t="s">
        <v>48</v>
      </c>
      <c r="G2439" s="10">
        <v>5900</v>
      </c>
    </row>
    <row r="2440" spans="1:7">
      <c r="A2440" s="1" t="s">
        <v>207</v>
      </c>
      <c r="B2440" s="1" t="s">
        <v>286</v>
      </c>
      <c r="C2440" s="1">
        <v>2021</v>
      </c>
      <c r="D2440" t="s">
        <v>164</v>
      </c>
      <c r="E2440">
        <v>78</v>
      </c>
      <c r="F2440" t="s">
        <v>48</v>
      </c>
      <c r="G2440" s="10">
        <v>6930</v>
      </c>
    </row>
    <row r="2441" spans="1:7">
      <c r="A2441" s="1" t="s">
        <v>207</v>
      </c>
      <c r="B2441" s="1" t="s">
        <v>286</v>
      </c>
      <c r="C2441" s="1">
        <v>2021</v>
      </c>
      <c r="D2441" t="s">
        <v>165</v>
      </c>
      <c r="E2441">
        <v>79</v>
      </c>
      <c r="F2441" t="s">
        <v>48</v>
      </c>
      <c r="G2441" s="10">
        <v>8230</v>
      </c>
    </row>
    <row r="2442" spans="1:7">
      <c r="A2442" s="1" t="s">
        <v>207</v>
      </c>
      <c r="B2442" s="1" t="s">
        <v>286</v>
      </c>
      <c r="C2442" s="1">
        <v>2021</v>
      </c>
      <c r="D2442" t="s">
        <v>166</v>
      </c>
      <c r="E2442">
        <v>80</v>
      </c>
      <c r="F2442" t="s">
        <v>48</v>
      </c>
      <c r="G2442" s="10">
        <v>38198</v>
      </c>
    </row>
    <row r="2443" spans="1:7">
      <c r="A2443" s="1" t="s">
        <v>207</v>
      </c>
      <c r="B2443" s="1" t="s">
        <v>286</v>
      </c>
      <c r="C2443" s="1">
        <v>2021</v>
      </c>
      <c r="D2443" t="s">
        <v>167</v>
      </c>
      <c r="E2443">
        <v>81</v>
      </c>
      <c r="F2443" t="s">
        <v>48</v>
      </c>
      <c r="G2443" s="10">
        <v>2358</v>
      </c>
    </row>
    <row r="2444" spans="1:7">
      <c r="A2444" s="1" t="s">
        <v>207</v>
      </c>
      <c r="B2444" s="1" t="s">
        <v>286</v>
      </c>
      <c r="C2444" s="1">
        <v>2021</v>
      </c>
      <c r="D2444" t="s">
        <v>168</v>
      </c>
      <c r="E2444">
        <v>82</v>
      </c>
      <c r="F2444" t="s">
        <v>48</v>
      </c>
      <c r="G2444" s="10">
        <v>2656</v>
      </c>
    </row>
    <row r="2445" spans="1:7">
      <c r="A2445" s="1" t="s">
        <v>207</v>
      </c>
      <c r="B2445" s="1" t="s">
        <v>286</v>
      </c>
      <c r="C2445" s="1">
        <v>2021</v>
      </c>
      <c r="D2445" t="s">
        <v>169</v>
      </c>
      <c r="E2445">
        <v>83</v>
      </c>
      <c r="F2445" t="s">
        <v>48</v>
      </c>
      <c r="G2445" s="10">
        <v>903</v>
      </c>
    </row>
    <row r="2446" spans="1:7">
      <c r="A2446" s="1" t="s">
        <v>207</v>
      </c>
      <c r="B2446" s="1" t="s">
        <v>286</v>
      </c>
      <c r="C2446" s="1">
        <v>2021</v>
      </c>
      <c r="D2446" t="s">
        <v>170</v>
      </c>
      <c r="E2446">
        <v>84</v>
      </c>
      <c r="F2446" t="s">
        <v>48</v>
      </c>
      <c r="G2446" s="10">
        <v>503</v>
      </c>
    </row>
    <row r="2447" spans="1:7">
      <c r="A2447" s="1" t="s">
        <v>207</v>
      </c>
      <c r="B2447" s="1" t="s">
        <v>286</v>
      </c>
      <c r="C2447" s="1">
        <v>2021</v>
      </c>
      <c r="D2447" t="s">
        <v>171</v>
      </c>
      <c r="E2447">
        <v>85</v>
      </c>
      <c r="F2447" t="s">
        <v>48</v>
      </c>
      <c r="G2447" s="10">
        <v>3840</v>
      </c>
    </row>
    <row r="2448" spans="1:7">
      <c r="A2448" s="1" t="s">
        <v>207</v>
      </c>
      <c r="B2448" s="1" t="s">
        <v>286</v>
      </c>
      <c r="C2448" s="1">
        <v>2021</v>
      </c>
      <c r="D2448" t="s">
        <v>172</v>
      </c>
      <c r="E2448">
        <v>86</v>
      </c>
      <c r="F2448" t="s">
        <v>48</v>
      </c>
      <c r="G2448" s="10">
        <v>17203</v>
      </c>
    </row>
    <row r="2449" spans="1:7">
      <c r="A2449" s="1" t="s">
        <v>207</v>
      </c>
      <c r="B2449" s="1" t="s">
        <v>286</v>
      </c>
      <c r="C2449" s="1">
        <v>2021</v>
      </c>
      <c r="D2449" t="s">
        <v>173</v>
      </c>
      <c r="E2449">
        <v>87</v>
      </c>
      <c r="F2449" t="s">
        <v>48</v>
      </c>
      <c r="G2449" s="10">
        <v>2300</v>
      </c>
    </row>
    <row r="2450" spans="1:7">
      <c r="A2450" s="1" t="s">
        <v>207</v>
      </c>
      <c r="B2450" s="1" t="s">
        <v>286</v>
      </c>
      <c r="C2450" s="1">
        <v>2021</v>
      </c>
      <c r="D2450" t="s">
        <v>174</v>
      </c>
      <c r="E2450">
        <v>88</v>
      </c>
      <c r="F2450" t="s">
        <v>48</v>
      </c>
      <c r="G2450" s="10">
        <v>1003</v>
      </c>
    </row>
    <row r="2451" spans="1:7">
      <c r="A2451" s="1" t="s">
        <v>207</v>
      </c>
      <c r="B2451" s="1" t="s">
        <v>286</v>
      </c>
      <c r="C2451" s="1">
        <v>2021</v>
      </c>
      <c r="D2451" t="s">
        <v>175</v>
      </c>
      <c r="E2451">
        <v>89</v>
      </c>
      <c r="F2451" t="s">
        <v>48</v>
      </c>
      <c r="G2451" s="10">
        <v>715</v>
      </c>
    </row>
    <row r="2452" spans="1:7">
      <c r="A2452" s="1" t="s">
        <v>207</v>
      </c>
      <c r="B2452" s="1" t="s">
        <v>286</v>
      </c>
      <c r="C2452" s="1">
        <v>2021</v>
      </c>
      <c r="D2452" t="s">
        <v>176</v>
      </c>
      <c r="E2452">
        <v>90</v>
      </c>
      <c r="F2452" t="s">
        <v>48</v>
      </c>
      <c r="G2452" s="10">
        <v>1850</v>
      </c>
    </row>
    <row r="2453" spans="1:7">
      <c r="A2453" s="1" t="s">
        <v>282</v>
      </c>
      <c r="B2453" s="1" t="s">
        <v>277</v>
      </c>
      <c r="C2453" s="1">
        <v>2021</v>
      </c>
      <c r="D2453" t="s">
        <v>146</v>
      </c>
      <c r="E2453">
        <v>60</v>
      </c>
      <c r="F2453" t="s">
        <v>50</v>
      </c>
      <c r="G2453" s="10">
        <v>1</v>
      </c>
    </row>
    <row r="2454" spans="1:7">
      <c r="A2454" s="1" t="s">
        <v>282</v>
      </c>
      <c r="B2454" s="1" t="s">
        <v>277</v>
      </c>
      <c r="C2454" s="1">
        <v>2021</v>
      </c>
      <c r="D2454" t="s">
        <v>147</v>
      </c>
      <c r="E2454">
        <v>61</v>
      </c>
      <c r="F2454" t="s">
        <v>50</v>
      </c>
      <c r="G2454" s="10">
        <f>SUM(G2455:G2461)</f>
        <v>601</v>
      </c>
    </row>
    <row r="2455" spans="1:7">
      <c r="A2455" s="1" t="s">
        <v>282</v>
      </c>
      <c r="B2455" s="1" t="s">
        <v>277</v>
      </c>
      <c r="C2455" s="1">
        <v>2021</v>
      </c>
      <c r="D2455" t="s">
        <v>148</v>
      </c>
      <c r="E2455">
        <v>62</v>
      </c>
      <c r="F2455" t="s">
        <v>50</v>
      </c>
      <c r="G2455" s="10">
        <v>448</v>
      </c>
    </row>
    <row r="2456" spans="1:7">
      <c r="A2456" s="1" t="s">
        <v>282</v>
      </c>
      <c r="B2456" s="1" t="s">
        <v>277</v>
      </c>
      <c r="C2456" s="1">
        <v>2021</v>
      </c>
      <c r="D2456" t="s">
        <v>149</v>
      </c>
      <c r="E2456">
        <v>63</v>
      </c>
      <c r="F2456" t="s">
        <v>50</v>
      </c>
      <c r="G2456" s="10">
        <v>35</v>
      </c>
    </row>
    <row r="2457" spans="1:7">
      <c r="A2457" s="1" t="s">
        <v>282</v>
      </c>
      <c r="B2457" s="1" t="s">
        <v>277</v>
      </c>
      <c r="C2457" s="1">
        <v>2021</v>
      </c>
      <c r="D2457" t="s">
        <v>150</v>
      </c>
      <c r="E2457">
        <v>64</v>
      </c>
      <c r="F2457" t="s">
        <v>50</v>
      </c>
      <c r="G2457" s="10">
        <v>12</v>
      </c>
    </row>
    <row r="2458" spans="1:7">
      <c r="A2458" s="1" t="s">
        <v>282</v>
      </c>
      <c r="B2458" s="1" t="s">
        <v>277</v>
      </c>
      <c r="C2458" s="1">
        <v>2021</v>
      </c>
      <c r="D2458" t="s">
        <v>151</v>
      </c>
      <c r="E2458">
        <v>65</v>
      </c>
      <c r="F2458" t="s">
        <v>50</v>
      </c>
      <c r="G2458" s="10">
        <v>6</v>
      </c>
    </row>
    <row r="2459" spans="1:7">
      <c r="A2459" s="1" t="s">
        <v>282</v>
      </c>
      <c r="B2459" s="1" t="s">
        <v>277</v>
      </c>
      <c r="C2459" s="1">
        <v>2021</v>
      </c>
      <c r="D2459" t="s">
        <v>152</v>
      </c>
      <c r="E2459">
        <v>66</v>
      </c>
      <c r="F2459" t="s">
        <v>48</v>
      </c>
      <c r="G2459" s="10">
        <v>83</v>
      </c>
    </row>
    <row r="2460" spans="1:7">
      <c r="A2460" s="1" t="s">
        <v>282</v>
      </c>
      <c r="B2460" s="1" t="s">
        <v>277</v>
      </c>
      <c r="C2460" s="1">
        <v>2021</v>
      </c>
      <c r="D2460" t="s">
        <v>153</v>
      </c>
      <c r="E2460">
        <v>67</v>
      </c>
      <c r="F2460" t="s">
        <v>48</v>
      </c>
      <c r="G2460" s="10">
        <v>12</v>
      </c>
    </row>
    <row r="2461" spans="1:7">
      <c r="A2461" s="1" t="s">
        <v>282</v>
      </c>
      <c r="B2461" s="1" t="s">
        <v>277</v>
      </c>
      <c r="C2461" s="1">
        <v>2021</v>
      </c>
      <c r="D2461" t="s">
        <v>154</v>
      </c>
      <c r="E2461">
        <v>68</v>
      </c>
      <c r="F2461" t="s">
        <v>48</v>
      </c>
      <c r="G2461" s="10">
        <v>5</v>
      </c>
    </row>
    <row r="2462" spans="1:7">
      <c r="A2462" s="1" t="s">
        <v>282</v>
      </c>
      <c r="B2462" s="1" t="s">
        <v>277</v>
      </c>
      <c r="C2462" s="1">
        <v>2021</v>
      </c>
      <c r="D2462" t="s">
        <v>155</v>
      </c>
      <c r="E2462">
        <v>69</v>
      </c>
      <c r="F2462" t="s">
        <v>48</v>
      </c>
      <c r="G2462" s="10">
        <f>SUM(G2463:G2466)</f>
        <v>42230</v>
      </c>
    </row>
    <row r="2463" spans="1:7">
      <c r="A2463" s="1" t="s">
        <v>282</v>
      </c>
      <c r="B2463" s="1" t="s">
        <v>277</v>
      </c>
      <c r="C2463" s="1">
        <v>2021</v>
      </c>
      <c r="D2463" t="s">
        <v>156</v>
      </c>
      <c r="E2463">
        <v>70</v>
      </c>
      <c r="F2463" t="s">
        <v>48</v>
      </c>
      <c r="G2463" s="10">
        <v>11890</v>
      </c>
    </row>
    <row r="2464" spans="1:7">
      <c r="A2464" s="1" t="s">
        <v>282</v>
      </c>
      <c r="B2464" s="1" t="s">
        <v>277</v>
      </c>
      <c r="C2464" s="1">
        <v>2021</v>
      </c>
      <c r="D2464" t="s">
        <v>157</v>
      </c>
      <c r="E2464">
        <v>71</v>
      </c>
      <c r="F2464" t="s">
        <v>48</v>
      </c>
      <c r="G2464" s="10">
        <v>20985</v>
      </c>
    </row>
    <row r="2465" spans="1:7">
      <c r="A2465" s="1" t="s">
        <v>282</v>
      </c>
      <c r="B2465" s="1" t="s">
        <v>277</v>
      </c>
      <c r="C2465" s="1">
        <v>2021</v>
      </c>
      <c r="D2465" t="s">
        <v>158</v>
      </c>
      <c r="E2465">
        <v>72</v>
      </c>
      <c r="F2465" t="s">
        <v>48</v>
      </c>
      <c r="G2465" s="10">
        <v>8382</v>
      </c>
    </row>
    <row r="2466" spans="1:7">
      <c r="A2466" s="1" t="s">
        <v>282</v>
      </c>
      <c r="B2466" s="1" t="s">
        <v>277</v>
      </c>
      <c r="C2466" s="1">
        <v>2021</v>
      </c>
      <c r="D2466" t="s">
        <v>159</v>
      </c>
      <c r="E2466">
        <v>73</v>
      </c>
      <c r="F2466" t="s">
        <v>48</v>
      </c>
      <c r="G2466" s="10">
        <v>973</v>
      </c>
    </row>
    <row r="2467" spans="1:7">
      <c r="A2467" s="1" t="s">
        <v>282</v>
      </c>
      <c r="B2467" s="1" t="s">
        <v>277</v>
      </c>
      <c r="C2467" s="1">
        <v>2021</v>
      </c>
      <c r="D2467" t="s">
        <v>160</v>
      </c>
      <c r="E2467">
        <v>74</v>
      </c>
      <c r="F2467" t="s">
        <v>48</v>
      </c>
      <c r="G2467" s="10">
        <v>11883</v>
      </c>
    </row>
    <row r="2468" spans="1:7">
      <c r="A2468" s="1" t="s">
        <v>282</v>
      </c>
      <c r="B2468" s="1" t="s">
        <v>277</v>
      </c>
      <c r="C2468" s="1">
        <v>2021</v>
      </c>
      <c r="D2468" t="s">
        <v>161</v>
      </c>
      <c r="E2468">
        <v>75</v>
      </c>
      <c r="F2468" t="s">
        <v>48</v>
      </c>
      <c r="G2468" s="10">
        <v>4301</v>
      </c>
    </row>
    <row r="2469" spans="1:7">
      <c r="A2469" s="1" t="s">
        <v>282</v>
      </c>
      <c r="B2469" s="1" t="s">
        <v>277</v>
      </c>
      <c r="C2469" s="1">
        <v>2021</v>
      </c>
      <c r="D2469" t="s">
        <v>162</v>
      </c>
      <c r="E2469">
        <v>76</v>
      </c>
      <c r="F2469" t="s">
        <v>48</v>
      </c>
      <c r="G2469" s="10">
        <v>2020</v>
      </c>
    </row>
    <row r="2470" spans="1:7">
      <c r="A2470" s="1" t="s">
        <v>282</v>
      </c>
      <c r="B2470" s="1" t="s">
        <v>277</v>
      </c>
      <c r="C2470" s="1">
        <v>2021</v>
      </c>
      <c r="D2470" t="s">
        <v>163</v>
      </c>
      <c r="E2470">
        <v>77</v>
      </c>
      <c r="F2470" t="s">
        <v>48</v>
      </c>
      <c r="G2470" s="10">
        <v>505</v>
      </c>
    </row>
    <row r="2471" spans="1:7">
      <c r="A2471" s="1" t="s">
        <v>282</v>
      </c>
      <c r="B2471" s="1" t="s">
        <v>277</v>
      </c>
      <c r="C2471" s="1">
        <v>2021</v>
      </c>
      <c r="D2471" t="s">
        <v>164</v>
      </c>
      <c r="E2471">
        <v>78</v>
      </c>
      <c r="F2471" t="s">
        <v>48</v>
      </c>
      <c r="G2471" s="10">
        <v>1644</v>
      </c>
    </row>
    <row r="2472" spans="1:7">
      <c r="A2472" s="1" t="s">
        <v>282</v>
      </c>
      <c r="B2472" s="1" t="s">
        <v>277</v>
      </c>
      <c r="C2472" s="1">
        <v>2021</v>
      </c>
      <c r="D2472" t="s">
        <v>165</v>
      </c>
      <c r="E2472">
        <v>79</v>
      </c>
      <c r="F2472" t="s">
        <v>48</v>
      </c>
      <c r="G2472" s="10">
        <v>11283</v>
      </c>
    </row>
    <row r="2473" spans="1:7">
      <c r="A2473" s="1" t="s">
        <v>282</v>
      </c>
      <c r="B2473" s="1" t="s">
        <v>277</v>
      </c>
      <c r="C2473" s="1">
        <v>2021</v>
      </c>
      <c r="D2473" t="s">
        <v>166</v>
      </c>
      <c r="E2473">
        <v>80</v>
      </c>
      <c r="F2473" t="s">
        <v>48</v>
      </c>
      <c r="G2473" s="10">
        <v>3201</v>
      </c>
    </row>
    <row r="2474" spans="1:7">
      <c r="A2474" s="1" t="s">
        <v>282</v>
      </c>
      <c r="B2474" s="1" t="s">
        <v>277</v>
      </c>
      <c r="C2474" s="1">
        <v>2021</v>
      </c>
      <c r="D2474" t="s">
        <v>167</v>
      </c>
      <c r="E2474">
        <v>81</v>
      </c>
      <c r="F2474" t="s">
        <v>48</v>
      </c>
      <c r="G2474" s="10">
        <v>3446</v>
      </c>
    </row>
    <row r="2475" spans="1:7">
      <c r="A2475" s="1" t="s">
        <v>282</v>
      </c>
      <c r="B2475" s="1" t="s">
        <v>277</v>
      </c>
      <c r="C2475" s="1">
        <v>2021</v>
      </c>
      <c r="D2475" t="s">
        <v>168</v>
      </c>
      <c r="E2475">
        <v>82</v>
      </c>
      <c r="F2475" t="s">
        <v>48</v>
      </c>
      <c r="G2475" s="10">
        <v>343</v>
      </c>
    </row>
    <row r="2476" spans="1:7">
      <c r="A2476" s="1" t="s">
        <v>282</v>
      </c>
      <c r="B2476" s="1" t="s">
        <v>277</v>
      </c>
      <c r="C2476" s="1">
        <v>2021</v>
      </c>
      <c r="D2476" t="s">
        <v>169</v>
      </c>
      <c r="E2476">
        <v>83</v>
      </c>
      <c r="F2476" t="s">
        <v>48</v>
      </c>
      <c r="G2476" s="10">
        <v>207</v>
      </c>
    </row>
    <row r="2477" spans="1:7">
      <c r="A2477" s="1" t="s">
        <v>282</v>
      </c>
      <c r="B2477" s="1" t="s">
        <v>277</v>
      </c>
      <c r="C2477" s="1">
        <v>2021</v>
      </c>
      <c r="D2477" t="s">
        <v>170</v>
      </c>
      <c r="E2477">
        <v>84</v>
      </c>
      <c r="F2477" t="s">
        <v>48</v>
      </c>
      <c r="G2477" s="10">
        <v>26</v>
      </c>
    </row>
    <row r="2478" spans="1:7">
      <c r="A2478" s="1" t="s">
        <v>282</v>
      </c>
      <c r="B2478" s="1" t="s">
        <v>277</v>
      </c>
      <c r="C2478" s="1">
        <v>2021</v>
      </c>
      <c r="D2478" t="s">
        <v>171</v>
      </c>
      <c r="E2478">
        <v>85</v>
      </c>
      <c r="F2478" t="s">
        <v>48</v>
      </c>
      <c r="G2478" s="10">
        <v>44</v>
      </c>
    </row>
    <row r="2479" spans="1:7">
      <c r="A2479" s="1" t="s">
        <v>282</v>
      </c>
      <c r="B2479" s="1" t="s">
        <v>277</v>
      </c>
      <c r="C2479" s="1">
        <v>2021</v>
      </c>
      <c r="D2479" t="s">
        <v>172</v>
      </c>
      <c r="E2479">
        <v>86</v>
      </c>
      <c r="F2479" t="s">
        <v>48</v>
      </c>
      <c r="G2479" s="10">
        <v>911</v>
      </c>
    </row>
    <row r="2480" spans="1:7">
      <c r="A2480" s="1" t="s">
        <v>282</v>
      </c>
      <c r="B2480" s="1" t="s">
        <v>277</v>
      </c>
      <c r="C2480" s="1">
        <v>2021</v>
      </c>
      <c r="D2480" t="s">
        <v>173</v>
      </c>
      <c r="E2480">
        <v>87</v>
      </c>
      <c r="F2480" t="s">
        <v>48</v>
      </c>
      <c r="G2480" s="10">
        <v>271</v>
      </c>
    </row>
    <row r="2481" spans="1:7">
      <c r="A2481" s="1" t="s">
        <v>282</v>
      </c>
      <c r="B2481" s="1" t="s">
        <v>277</v>
      </c>
      <c r="C2481" s="1">
        <v>2021</v>
      </c>
      <c r="D2481" t="s">
        <v>174</v>
      </c>
      <c r="E2481">
        <v>88</v>
      </c>
      <c r="F2481" t="s">
        <v>48</v>
      </c>
      <c r="G2481" s="10">
        <v>1012</v>
      </c>
    </row>
    <row r="2482" spans="1:7">
      <c r="A2482" s="1" t="s">
        <v>282</v>
      </c>
      <c r="B2482" s="1" t="s">
        <v>277</v>
      </c>
      <c r="C2482" s="1">
        <v>2021</v>
      </c>
      <c r="D2482" t="s">
        <v>175</v>
      </c>
      <c r="E2482">
        <v>89</v>
      </c>
      <c r="F2482" t="s">
        <v>48</v>
      </c>
      <c r="G2482" s="10">
        <v>118</v>
      </c>
    </row>
    <row r="2483" spans="1:7">
      <c r="A2483" s="1" t="s">
        <v>282</v>
      </c>
      <c r="B2483" s="1" t="s">
        <v>277</v>
      </c>
      <c r="C2483" s="1">
        <v>2021</v>
      </c>
      <c r="D2483" t="s">
        <v>176</v>
      </c>
      <c r="E2483">
        <v>90</v>
      </c>
      <c r="F2483" t="s">
        <v>48</v>
      </c>
      <c r="G2483" s="10">
        <v>1015</v>
      </c>
    </row>
    <row r="2484" spans="1:7">
      <c r="A2484" s="1" t="s">
        <v>237</v>
      </c>
      <c r="B2484" s="1" t="s">
        <v>274</v>
      </c>
      <c r="C2484" s="1">
        <v>2021</v>
      </c>
      <c r="D2484" t="s">
        <v>146</v>
      </c>
      <c r="E2484">
        <v>60</v>
      </c>
      <c r="F2484" t="s">
        <v>50</v>
      </c>
      <c r="G2484" s="10">
        <v>1</v>
      </c>
    </row>
    <row r="2485" spans="1:7">
      <c r="A2485" s="1" t="s">
        <v>237</v>
      </c>
      <c r="B2485" s="1" t="s">
        <v>274</v>
      </c>
      <c r="C2485" s="1">
        <v>2021</v>
      </c>
      <c r="D2485" t="s">
        <v>147</v>
      </c>
      <c r="E2485">
        <v>61</v>
      </c>
      <c r="F2485" t="s">
        <v>50</v>
      </c>
      <c r="G2485" s="10">
        <f>SUM(G2486:G2492)</f>
        <v>6</v>
      </c>
    </row>
    <row r="2486" spans="1:7">
      <c r="A2486" s="1" t="s">
        <v>237</v>
      </c>
      <c r="B2486" s="1" t="s">
        <v>274</v>
      </c>
      <c r="C2486" s="1">
        <v>2021</v>
      </c>
      <c r="D2486" t="s">
        <v>148</v>
      </c>
      <c r="E2486">
        <v>62</v>
      </c>
      <c r="F2486" t="s">
        <v>50</v>
      </c>
      <c r="G2486" s="10">
        <v>2</v>
      </c>
    </row>
    <row r="2487" spans="1:7">
      <c r="A2487" s="1" t="s">
        <v>237</v>
      </c>
      <c r="B2487" s="1" t="s">
        <v>274</v>
      </c>
      <c r="C2487" s="1">
        <v>2021</v>
      </c>
      <c r="D2487" t="s">
        <v>149</v>
      </c>
      <c r="E2487">
        <v>63</v>
      </c>
      <c r="F2487" t="s">
        <v>50</v>
      </c>
      <c r="G2487" s="10">
        <v>1</v>
      </c>
    </row>
    <row r="2488" spans="1:7">
      <c r="A2488" s="1" t="s">
        <v>237</v>
      </c>
      <c r="B2488" s="1" t="s">
        <v>274</v>
      </c>
      <c r="C2488" s="1">
        <v>2021</v>
      </c>
      <c r="D2488" t="s">
        <v>150</v>
      </c>
      <c r="E2488">
        <v>64</v>
      </c>
      <c r="F2488" t="s">
        <v>50</v>
      </c>
      <c r="G2488" s="10">
        <v>0</v>
      </c>
    </row>
    <row r="2489" spans="1:7">
      <c r="A2489" s="1" t="s">
        <v>237</v>
      </c>
      <c r="B2489" s="1" t="s">
        <v>274</v>
      </c>
      <c r="C2489" s="1">
        <v>2021</v>
      </c>
      <c r="D2489" t="s">
        <v>151</v>
      </c>
      <c r="E2489">
        <v>65</v>
      </c>
      <c r="F2489" t="s">
        <v>50</v>
      </c>
      <c r="G2489" s="10">
        <v>3</v>
      </c>
    </row>
    <row r="2490" spans="1:7">
      <c r="A2490" s="1" t="s">
        <v>237</v>
      </c>
      <c r="B2490" s="1" t="s">
        <v>274</v>
      </c>
      <c r="C2490" s="1">
        <v>2021</v>
      </c>
      <c r="D2490" t="s">
        <v>152</v>
      </c>
      <c r="E2490">
        <v>66</v>
      </c>
      <c r="F2490" t="s">
        <v>48</v>
      </c>
      <c r="G2490" s="10">
        <v>0</v>
      </c>
    </row>
    <row r="2491" spans="1:7">
      <c r="A2491" s="1" t="s">
        <v>237</v>
      </c>
      <c r="B2491" s="1" t="s">
        <v>274</v>
      </c>
      <c r="C2491" s="1">
        <v>2021</v>
      </c>
      <c r="D2491" t="s">
        <v>153</v>
      </c>
      <c r="E2491">
        <v>67</v>
      </c>
      <c r="F2491" t="s">
        <v>48</v>
      </c>
      <c r="G2491" s="10">
        <v>0</v>
      </c>
    </row>
    <row r="2492" spans="1:7">
      <c r="A2492" s="1" t="s">
        <v>237</v>
      </c>
      <c r="B2492" s="1" t="s">
        <v>274</v>
      </c>
      <c r="C2492" s="1">
        <v>2021</v>
      </c>
      <c r="D2492" t="s">
        <v>154</v>
      </c>
      <c r="E2492">
        <v>68</v>
      </c>
      <c r="F2492" t="s">
        <v>48</v>
      </c>
      <c r="G2492" s="10">
        <v>0</v>
      </c>
    </row>
    <row r="2493" spans="1:7">
      <c r="A2493" s="1" t="s">
        <v>237</v>
      </c>
      <c r="B2493" s="1" t="s">
        <v>274</v>
      </c>
      <c r="C2493" s="1">
        <v>2021</v>
      </c>
      <c r="D2493" t="s">
        <v>155</v>
      </c>
      <c r="E2493">
        <v>69</v>
      </c>
      <c r="F2493" t="s">
        <v>48</v>
      </c>
      <c r="G2493" s="10">
        <f>SUM(G2494:G2497)</f>
        <v>1452</v>
      </c>
    </row>
    <row r="2494" spans="1:7">
      <c r="A2494" s="1" t="s">
        <v>237</v>
      </c>
      <c r="B2494" s="1" t="s">
        <v>274</v>
      </c>
      <c r="C2494" s="1">
        <v>2021</v>
      </c>
      <c r="D2494" t="s">
        <v>156</v>
      </c>
      <c r="E2494">
        <v>70</v>
      </c>
      <c r="F2494" t="s">
        <v>48</v>
      </c>
      <c r="G2494" s="10">
        <v>403</v>
      </c>
    </row>
    <row r="2495" spans="1:7">
      <c r="A2495" s="1" t="s">
        <v>237</v>
      </c>
      <c r="B2495" s="1" t="s">
        <v>274</v>
      </c>
      <c r="C2495" s="1">
        <v>2021</v>
      </c>
      <c r="D2495" t="s">
        <v>157</v>
      </c>
      <c r="E2495">
        <v>71</v>
      </c>
      <c r="F2495" t="s">
        <v>48</v>
      </c>
      <c r="G2495" s="10">
        <v>821</v>
      </c>
    </row>
    <row r="2496" spans="1:7">
      <c r="A2496" s="1" t="s">
        <v>237</v>
      </c>
      <c r="B2496" s="1" t="s">
        <v>274</v>
      </c>
      <c r="C2496" s="1">
        <v>2021</v>
      </c>
      <c r="D2496" t="s">
        <v>158</v>
      </c>
      <c r="E2496">
        <v>72</v>
      </c>
      <c r="F2496" t="s">
        <v>48</v>
      </c>
      <c r="G2496" s="10">
        <v>189</v>
      </c>
    </row>
    <row r="2497" spans="1:7">
      <c r="A2497" s="1" t="s">
        <v>237</v>
      </c>
      <c r="B2497" s="1" t="s">
        <v>274</v>
      </c>
      <c r="C2497" s="1">
        <v>2021</v>
      </c>
      <c r="D2497" t="s">
        <v>159</v>
      </c>
      <c r="E2497">
        <v>73</v>
      </c>
      <c r="F2497" t="s">
        <v>48</v>
      </c>
      <c r="G2497" s="10">
        <v>39</v>
      </c>
    </row>
    <row r="2498" spans="1:7">
      <c r="A2498" s="1" t="s">
        <v>237</v>
      </c>
      <c r="B2498" s="1" t="s">
        <v>274</v>
      </c>
      <c r="C2498" s="1">
        <v>2021</v>
      </c>
      <c r="D2498" t="s">
        <v>160</v>
      </c>
      <c r="E2498">
        <v>74</v>
      </c>
      <c r="F2498" t="s">
        <v>48</v>
      </c>
      <c r="G2498" s="10">
        <v>403</v>
      </c>
    </row>
    <row r="2499" spans="1:7">
      <c r="A2499" s="1" t="s">
        <v>237</v>
      </c>
      <c r="B2499" s="1" t="s">
        <v>274</v>
      </c>
      <c r="C2499" s="1">
        <v>2021</v>
      </c>
      <c r="D2499" t="s">
        <v>161</v>
      </c>
      <c r="E2499">
        <v>75</v>
      </c>
      <c r="F2499" t="s">
        <v>48</v>
      </c>
      <c r="G2499" s="10">
        <v>184</v>
      </c>
    </row>
    <row r="2500" spans="1:7">
      <c r="A2500" s="1" t="s">
        <v>237</v>
      </c>
      <c r="B2500" s="1" t="s">
        <v>274</v>
      </c>
      <c r="C2500" s="1">
        <v>2021</v>
      </c>
      <c r="D2500" t="s">
        <v>162</v>
      </c>
      <c r="E2500">
        <v>76</v>
      </c>
      <c r="F2500" t="s">
        <v>48</v>
      </c>
      <c r="G2500" s="10">
        <v>86</v>
      </c>
    </row>
    <row r="2501" spans="1:7">
      <c r="A2501" s="1" t="s">
        <v>237</v>
      </c>
      <c r="B2501" s="1" t="s">
        <v>274</v>
      </c>
      <c r="C2501" s="1">
        <v>2021</v>
      </c>
      <c r="D2501" t="s">
        <v>163</v>
      </c>
      <c r="E2501">
        <v>77</v>
      </c>
      <c r="F2501" t="s">
        <v>48</v>
      </c>
      <c r="G2501" s="10">
        <v>47</v>
      </c>
    </row>
    <row r="2502" spans="1:7">
      <c r="A2502" s="1" t="s">
        <v>237</v>
      </c>
      <c r="B2502" s="1" t="s">
        <v>274</v>
      </c>
      <c r="C2502" s="1">
        <v>2021</v>
      </c>
      <c r="D2502" t="s">
        <v>164</v>
      </c>
      <c r="E2502">
        <v>78</v>
      </c>
      <c r="F2502" t="s">
        <v>48</v>
      </c>
      <c r="G2502" s="10">
        <v>356</v>
      </c>
    </row>
    <row r="2503" spans="1:7">
      <c r="A2503" s="1" t="s">
        <v>237</v>
      </c>
      <c r="B2503" s="1" t="s">
        <v>274</v>
      </c>
      <c r="C2503" s="1">
        <v>2021</v>
      </c>
      <c r="D2503" t="s">
        <v>165</v>
      </c>
      <c r="E2503">
        <v>79</v>
      </c>
      <c r="F2503" t="s">
        <v>48</v>
      </c>
      <c r="G2503" s="10">
        <v>90</v>
      </c>
    </row>
    <row r="2504" spans="1:7">
      <c r="A2504" s="1" t="s">
        <v>237</v>
      </c>
      <c r="B2504" s="1" t="s">
        <v>274</v>
      </c>
      <c r="C2504" s="1">
        <v>2021</v>
      </c>
      <c r="D2504" t="s">
        <v>166</v>
      </c>
      <c r="E2504">
        <v>80</v>
      </c>
      <c r="F2504" t="s">
        <v>48</v>
      </c>
      <c r="G2504" s="10">
        <v>89</v>
      </c>
    </row>
    <row r="2505" spans="1:7">
      <c r="A2505" s="1" t="s">
        <v>237</v>
      </c>
      <c r="B2505" s="1" t="s">
        <v>274</v>
      </c>
      <c r="C2505" s="1">
        <v>2021</v>
      </c>
      <c r="D2505" t="s">
        <v>167</v>
      </c>
      <c r="E2505">
        <v>81</v>
      </c>
      <c r="F2505" t="s">
        <v>48</v>
      </c>
      <c r="G2505" s="10">
        <v>0</v>
      </c>
    </row>
    <row r="2506" spans="1:7">
      <c r="A2506" s="1" t="s">
        <v>237</v>
      </c>
      <c r="B2506" s="1" t="s">
        <v>274</v>
      </c>
      <c r="C2506" s="1">
        <v>2021</v>
      </c>
      <c r="D2506" t="s">
        <v>168</v>
      </c>
      <c r="E2506">
        <v>82</v>
      </c>
      <c r="F2506" t="s">
        <v>48</v>
      </c>
      <c r="G2506" s="10">
        <v>8</v>
      </c>
    </row>
    <row r="2507" spans="1:7">
      <c r="A2507" s="1" t="s">
        <v>237</v>
      </c>
      <c r="B2507" s="1" t="s">
        <v>274</v>
      </c>
      <c r="C2507" s="1">
        <v>2021</v>
      </c>
      <c r="D2507" t="s">
        <v>169</v>
      </c>
      <c r="E2507">
        <v>83</v>
      </c>
      <c r="F2507" t="s">
        <v>48</v>
      </c>
      <c r="G2507" s="10">
        <v>5</v>
      </c>
    </row>
    <row r="2508" spans="1:7">
      <c r="A2508" s="1" t="s">
        <v>237</v>
      </c>
      <c r="B2508" s="1" t="s">
        <v>274</v>
      </c>
      <c r="C2508" s="1">
        <v>2021</v>
      </c>
      <c r="D2508" t="s">
        <v>170</v>
      </c>
      <c r="E2508">
        <v>84</v>
      </c>
      <c r="F2508" t="s">
        <v>48</v>
      </c>
      <c r="G2508" s="10">
        <v>88</v>
      </c>
    </row>
    <row r="2509" spans="1:7">
      <c r="A2509" s="1" t="s">
        <v>237</v>
      </c>
      <c r="B2509" s="1" t="s">
        <v>274</v>
      </c>
      <c r="C2509" s="1">
        <v>2021</v>
      </c>
      <c r="D2509" t="s">
        <v>171</v>
      </c>
      <c r="E2509">
        <v>85</v>
      </c>
      <c r="F2509" t="s">
        <v>48</v>
      </c>
      <c r="G2509" s="10">
        <v>0</v>
      </c>
    </row>
    <row r="2510" spans="1:7">
      <c r="A2510" s="1" t="s">
        <v>237</v>
      </c>
      <c r="B2510" s="1" t="s">
        <v>274</v>
      </c>
      <c r="C2510" s="1">
        <v>2021</v>
      </c>
      <c r="D2510" t="s">
        <v>172</v>
      </c>
      <c r="E2510">
        <v>86</v>
      </c>
      <c r="F2510" t="s">
        <v>48</v>
      </c>
      <c r="G2510" s="10">
        <v>0</v>
      </c>
    </row>
    <row r="2511" spans="1:7">
      <c r="A2511" s="1" t="s">
        <v>237</v>
      </c>
      <c r="B2511" s="1" t="s">
        <v>274</v>
      </c>
      <c r="C2511" s="1">
        <v>2021</v>
      </c>
      <c r="D2511" t="s">
        <v>173</v>
      </c>
      <c r="E2511">
        <v>87</v>
      </c>
      <c r="F2511" t="s">
        <v>48</v>
      </c>
      <c r="G2511" s="10">
        <v>10</v>
      </c>
    </row>
    <row r="2512" spans="1:7">
      <c r="A2512" s="1" t="s">
        <v>237</v>
      </c>
      <c r="B2512" s="1" t="s">
        <v>274</v>
      </c>
      <c r="C2512" s="1">
        <v>2021</v>
      </c>
      <c r="D2512" t="s">
        <v>174</v>
      </c>
      <c r="E2512">
        <v>88</v>
      </c>
      <c r="F2512" t="s">
        <v>48</v>
      </c>
      <c r="G2512" s="10">
        <v>39</v>
      </c>
    </row>
    <row r="2513" spans="1:7">
      <c r="A2513" s="1" t="s">
        <v>237</v>
      </c>
      <c r="B2513" s="1" t="s">
        <v>274</v>
      </c>
      <c r="C2513" s="1">
        <v>2021</v>
      </c>
      <c r="D2513" t="s">
        <v>175</v>
      </c>
      <c r="E2513">
        <v>89</v>
      </c>
      <c r="F2513" t="s">
        <v>48</v>
      </c>
      <c r="G2513" s="10">
        <v>16</v>
      </c>
    </row>
    <row r="2514" spans="1:7">
      <c r="A2514" s="1" t="s">
        <v>237</v>
      </c>
      <c r="B2514" s="1" t="s">
        <v>274</v>
      </c>
      <c r="C2514" s="1">
        <v>2021</v>
      </c>
      <c r="D2514" t="s">
        <v>176</v>
      </c>
      <c r="E2514">
        <v>90</v>
      </c>
      <c r="F2514" t="s">
        <v>48</v>
      </c>
      <c r="G2514" s="10">
        <v>237</v>
      </c>
    </row>
    <row r="2515" spans="1:7">
      <c r="A2515" s="1" t="s">
        <v>244</v>
      </c>
      <c r="B2515" s="1" t="s">
        <v>294</v>
      </c>
      <c r="C2515" s="1">
        <v>2021</v>
      </c>
      <c r="D2515" t="s">
        <v>146</v>
      </c>
      <c r="E2515">
        <v>60</v>
      </c>
      <c r="F2515" t="s">
        <v>50</v>
      </c>
      <c r="G2515" s="10">
        <v>1</v>
      </c>
    </row>
    <row r="2516" spans="1:7">
      <c r="A2516" s="1" t="s">
        <v>244</v>
      </c>
      <c r="B2516" s="1" t="s">
        <v>294</v>
      </c>
      <c r="C2516" s="1">
        <v>2021</v>
      </c>
      <c r="D2516" t="s">
        <v>147</v>
      </c>
      <c r="E2516">
        <v>61</v>
      </c>
      <c r="F2516" t="s">
        <v>50</v>
      </c>
      <c r="G2516" s="10">
        <f>SUM(G2517:G2523)</f>
        <v>170</v>
      </c>
    </row>
    <row r="2517" spans="1:7">
      <c r="A2517" s="1" t="s">
        <v>244</v>
      </c>
      <c r="B2517" s="1" t="s">
        <v>294</v>
      </c>
      <c r="C2517" s="1">
        <v>2021</v>
      </c>
      <c r="D2517" t="s">
        <v>148</v>
      </c>
      <c r="E2517">
        <v>62</v>
      </c>
      <c r="F2517" t="s">
        <v>50</v>
      </c>
      <c r="G2517" s="10">
        <v>113</v>
      </c>
    </row>
    <row r="2518" spans="1:7">
      <c r="A2518" s="1" t="s">
        <v>244</v>
      </c>
      <c r="B2518" s="1" t="s">
        <v>294</v>
      </c>
      <c r="C2518" s="1">
        <v>2021</v>
      </c>
      <c r="D2518" t="s">
        <v>149</v>
      </c>
      <c r="E2518">
        <v>63</v>
      </c>
      <c r="F2518" t="s">
        <v>50</v>
      </c>
      <c r="G2518" s="10">
        <v>16</v>
      </c>
    </row>
    <row r="2519" spans="1:7">
      <c r="A2519" s="1" t="s">
        <v>244</v>
      </c>
      <c r="B2519" s="1" t="s">
        <v>294</v>
      </c>
      <c r="C2519" s="1">
        <v>2021</v>
      </c>
      <c r="D2519" t="s">
        <v>150</v>
      </c>
      <c r="E2519">
        <v>64</v>
      </c>
      <c r="F2519" t="s">
        <v>50</v>
      </c>
      <c r="G2519" s="10">
        <v>16</v>
      </c>
    </row>
    <row r="2520" spans="1:7">
      <c r="A2520" s="1" t="s">
        <v>244</v>
      </c>
      <c r="B2520" s="1" t="s">
        <v>294</v>
      </c>
      <c r="C2520" s="1">
        <v>2021</v>
      </c>
      <c r="D2520" t="s">
        <v>151</v>
      </c>
      <c r="E2520">
        <v>65</v>
      </c>
      <c r="F2520" t="s">
        <v>50</v>
      </c>
      <c r="G2520" s="10">
        <v>6</v>
      </c>
    </row>
    <row r="2521" spans="1:7">
      <c r="A2521" s="1" t="s">
        <v>244</v>
      </c>
      <c r="B2521" s="1" t="s">
        <v>294</v>
      </c>
      <c r="C2521" s="1">
        <v>2021</v>
      </c>
      <c r="D2521" t="s">
        <v>152</v>
      </c>
      <c r="E2521">
        <v>66</v>
      </c>
      <c r="F2521" t="s">
        <v>48</v>
      </c>
      <c r="G2521" s="10">
        <v>7</v>
      </c>
    </row>
    <row r="2522" spans="1:7">
      <c r="A2522" s="1" t="s">
        <v>244</v>
      </c>
      <c r="B2522" s="1" t="s">
        <v>294</v>
      </c>
      <c r="C2522" s="1">
        <v>2021</v>
      </c>
      <c r="D2522" t="s">
        <v>153</v>
      </c>
      <c r="E2522">
        <v>67</v>
      </c>
      <c r="F2522" t="s">
        <v>48</v>
      </c>
      <c r="G2522" s="10">
        <v>12</v>
      </c>
    </row>
    <row r="2523" spans="1:7">
      <c r="A2523" s="1" t="s">
        <v>244</v>
      </c>
      <c r="B2523" s="1" t="s">
        <v>294</v>
      </c>
      <c r="C2523" s="1">
        <v>2021</v>
      </c>
      <c r="D2523" t="s">
        <v>154</v>
      </c>
      <c r="E2523">
        <v>68</v>
      </c>
      <c r="F2523" t="s">
        <v>48</v>
      </c>
      <c r="G2523" s="10"/>
    </row>
    <row r="2524" spans="1:7">
      <c r="A2524" s="1" t="s">
        <v>244</v>
      </c>
      <c r="B2524" s="1" t="s">
        <v>294</v>
      </c>
      <c r="C2524" s="1">
        <v>2021</v>
      </c>
      <c r="D2524" t="s">
        <v>155</v>
      </c>
      <c r="E2524">
        <v>69</v>
      </c>
      <c r="F2524" t="s">
        <v>48</v>
      </c>
      <c r="G2524" s="10">
        <f>SUM(G2525:G2528)</f>
        <v>27650</v>
      </c>
    </row>
    <row r="2525" spans="1:7">
      <c r="A2525" s="1" t="s">
        <v>244</v>
      </c>
      <c r="B2525" s="1" t="s">
        <v>294</v>
      </c>
      <c r="C2525" s="1">
        <v>2021</v>
      </c>
      <c r="D2525" t="s">
        <v>156</v>
      </c>
      <c r="E2525">
        <v>70</v>
      </c>
      <c r="F2525" t="s">
        <v>48</v>
      </c>
      <c r="G2525" s="10">
        <v>8848</v>
      </c>
    </row>
    <row r="2526" spans="1:7">
      <c r="A2526" s="1" t="s">
        <v>244</v>
      </c>
      <c r="B2526" s="1" t="s">
        <v>294</v>
      </c>
      <c r="C2526" s="1">
        <v>2021</v>
      </c>
      <c r="D2526" t="s">
        <v>157</v>
      </c>
      <c r="E2526">
        <v>71</v>
      </c>
      <c r="F2526" t="s">
        <v>48</v>
      </c>
      <c r="G2526" s="10">
        <v>14378</v>
      </c>
    </row>
    <row r="2527" spans="1:7">
      <c r="A2527" s="1" t="s">
        <v>244</v>
      </c>
      <c r="B2527" s="1" t="s">
        <v>294</v>
      </c>
      <c r="C2527" s="1">
        <v>2021</v>
      </c>
      <c r="D2527" t="s">
        <v>158</v>
      </c>
      <c r="E2527">
        <v>72</v>
      </c>
      <c r="F2527" t="s">
        <v>48</v>
      </c>
      <c r="G2527" s="10">
        <v>3595</v>
      </c>
    </row>
    <row r="2528" spans="1:7">
      <c r="A2528" s="1" t="s">
        <v>244</v>
      </c>
      <c r="B2528" s="1" t="s">
        <v>294</v>
      </c>
      <c r="C2528" s="1">
        <v>2021</v>
      </c>
      <c r="D2528" t="s">
        <v>159</v>
      </c>
      <c r="E2528">
        <v>73</v>
      </c>
      <c r="F2528" t="s">
        <v>48</v>
      </c>
      <c r="G2528" s="10">
        <v>829</v>
      </c>
    </row>
    <row r="2529" spans="1:7">
      <c r="A2529" s="1" t="s">
        <v>244</v>
      </c>
      <c r="B2529" s="1" t="s">
        <v>294</v>
      </c>
      <c r="C2529" s="1">
        <v>2021</v>
      </c>
      <c r="D2529" t="s">
        <v>160</v>
      </c>
      <c r="E2529">
        <v>74</v>
      </c>
      <c r="F2529" t="s">
        <v>48</v>
      </c>
      <c r="G2529" s="10">
        <v>1500</v>
      </c>
    </row>
    <row r="2530" spans="1:7">
      <c r="A2530" s="1" t="s">
        <v>244</v>
      </c>
      <c r="B2530" s="1" t="s">
        <v>294</v>
      </c>
      <c r="C2530" s="1">
        <v>2021</v>
      </c>
      <c r="D2530" t="s">
        <v>161</v>
      </c>
      <c r="E2530">
        <v>75</v>
      </c>
      <c r="F2530" t="s">
        <v>48</v>
      </c>
      <c r="G2530" s="10">
        <v>5010</v>
      </c>
    </row>
    <row r="2531" spans="1:7">
      <c r="A2531" s="1" t="s">
        <v>244</v>
      </c>
      <c r="B2531" s="1" t="s">
        <v>294</v>
      </c>
      <c r="C2531" s="1">
        <v>2021</v>
      </c>
      <c r="D2531" t="s">
        <v>162</v>
      </c>
      <c r="E2531">
        <v>76</v>
      </c>
      <c r="F2531" t="s">
        <v>48</v>
      </c>
      <c r="G2531" s="10">
        <v>5100</v>
      </c>
    </row>
    <row r="2532" spans="1:7">
      <c r="A2532" s="1" t="s">
        <v>244</v>
      </c>
      <c r="B2532" s="1" t="s">
        <v>294</v>
      </c>
      <c r="C2532" s="1">
        <v>2021</v>
      </c>
      <c r="D2532" t="s">
        <v>163</v>
      </c>
      <c r="E2532">
        <v>77</v>
      </c>
      <c r="F2532" t="s">
        <v>48</v>
      </c>
      <c r="G2532" s="10">
        <v>6400</v>
      </c>
    </row>
    <row r="2533" spans="1:7">
      <c r="A2533" s="1" t="s">
        <v>244</v>
      </c>
      <c r="B2533" s="1" t="s">
        <v>294</v>
      </c>
      <c r="C2533" s="1">
        <v>2021</v>
      </c>
      <c r="D2533" t="s">
        <v>164</v>
      </c>
      <c r="E2533">
        <v>78</v>
      </c>
      <c r="F2533" t="s">
        <v>48</v>
      </c>
      <c r="G2533" s="10">
        <v>1850</v>
      </c>
    </row>
    <row r="2534" spans="1:7">
      <c r="A2534" s="1" t="s">
        <v>244</v>
      </c>
      <c r="B2534" s="1" t="s">
        <v>294</v>
      </c>
      <c r="C2534" s="1">
        <v>2021</v>
      </c>
      <c r="D2534" t="s">
        <v>165</v>
      </c>
      <c r="E2534">
        <v>79</v>
      </c>
      <c r="F2534" t="s">
        <v>48</v>
      </c>
      <c r="G2534" s="10">
        <v>1900</v>
      </c>
    </row>
    <row r="2535" spans="1:7">
      <c r="A2535" s="1" t="s">
        <v>244</v>
      </c>
      <c r="B2535" s="1" t="s">
        <v>294</v>
      </c>
      <c r="C2535" s="1">
        <v>2021</v>
      </c>
      <c r="D2535" t="s">
        <v>166</v>
      </c>
      <c r="E2535">
        <v>80</v>
      </c>
      <c r="F2535" t="s">
        <v>48</v>
      </c>
      <c r="G2535" s="10">
        <v>1850</v>
      </c>
    </row>
    <row r="2536" spans="1:7">
      <c r="A2536" s="1" t="s">
        <v>244</v>
      </c>
      <c r="B2536" s="1" t="s">
        <v>294</v>
      </c>
      <c r="C2536" s="1">
        <v>2021</v>
      </c>
      <c r="D2536" t="s">
        <v>167</v>
      </c>
      <c r="E2536">
        <v>81</v>
      </c>
      <c r="F2536" t="s">
        <v>48</v>
      </c>
      <c r="G2536" s="10">
        <v>240</v>
      </c>
    </row>
    <row r="2537" spans="1:7">
      <c r="A2537" s="1" t="s">
        <v>244</v>
      </c>
      <c r="B2537" s="1" t="s">
        <v>294</v>
      </c>
      <c r="C2537" s="1">
        <v>2021</v>
      </c>
      <c r="D2537" t="s">
        <v>168</v>
      </c>
      <c r="E2537">
        <v>82</v>
      </c>
      <c r="F2537" t="s">
        <v>48</v>
      </c>
      <c r="G2537" s="10">
        <v>510</v>
      </c>
    </row>
    <row r="2538" spans="1:7">
      <c r="A2538" s="1" t="s">
        <v>244</v>
      </c>
      <c r="B2538" s="1" t="s">
        <v>294</v>
      </c>
      <c r="C2538" s="1">
        <v>2021</v>
      </c>
      <c r="D2538" t="s">
        <v>169</v>
      </c>
      <c r="E2538">
        <v>83</v>
      </c>
      <c r="F2538" t="s">
        <v>48</v>
      </c>
      <c r="G2538" s="10">
        <v>820</v>
      </c>
    </row>
    <row r="2539" spans="1:7">
      <c r="A2539" s="1" t="s">
        <v>244</v>
      </c>
      <c r="B2539" s="1" t="s">
        <v>294</v>
      </c>
      <c r="C2539" s="1">
        <v>2021</v>
      </c>
      <c r="D2539" t="s">
        <v>170</v>
      </c>
      <c r="E2539">
        <v>84</v>
      </c>
      <c r="F2539" t="s">
        <v>48</v>
      </c>
      <c r="G2539" s="10">
        <v>20</v>
      </c>
    </row>
    <row r="2540" spans="1:7">
      <c r="A2540" s="1" t="s">
        <v>244</v>
      </c>
      <c r="B2540" s="1" t="s">
        <v>294</v>
      </c>
      <c r="C2540" s="1">
        <v>2021</v>
      </c>
      <c r="D2540" t="s">
        <v>171</v>
      </c>
      <c r="E2540">
        <v>85</v>
      </c>
      <c r="F2540" t="s">
        <v>48</v>
      </c>
      <c r="G2540" s="10">
        <v>10</v>
      </c>
    </row>
    <row r="2541" spans="1:7">
      <c r="A2541" s="1" t="s">
        <v>244</v>
      </c>
      <c r="B2541" s="1" t="s">
        <v>294</v>
      </c>
      <c r="C2541" s="1">
        <v>2021</v>
      </c>
      <c r="D2541" t="s">
        <v>172</v>
      </c>
      <c r="E2541">
        <v>86</v>
      </c>
      <c r="F2541" t="s">
        <v>48</v>
      </c>
      <c r="G2541" s="10">
        <v>750</v>
      </c>
    </row>
    <row r="2542" spans="1:7">
      <c r="A2542" s="1" t="s">
        <v>244</v>
      </c>
      <c r="B2542" s="1" t="s">
        <v>294</v>
      </c>
      <c r="C2542" s="1">
        <v>2021</v>
      </c>
      <c r="D2542" t="s">
        <v>173</v>
      </c>
      <c r="E2542">
        <v>87</v>
      </c>
      <c r="F2542" t="s">
        <v>48</v>
      </c>
      <c r="G2542" s="10">
        <v>470</v>
      </c>
    </row>
    <row r="2543" spans="1:7">
      <c r="A2543" s="1" t="s">
        <v>244</v>
      </c>
      <c r="B2543" s="1" t="s">
        <v>294</v>
      </c>
      <c r="C2543" s="1">
        <v>2021</v>
      </c>
      <c r="D2543" t="s">
        <v>174</v>
      </c>
      <c r="E2543">
        <v>88</v>
      </c>
      <c r="F2543" t="s">
        <v>48</v>
      </c>
      <c r="G2543" s="10">
        <v>520</v>
      </c>
    </row>
    <row r="2544" spans="1:7">
      <c r="A2544" s="1" t="s">
        <v>244</v>
      </c>
      <c r="B2544" s="1" t="s">
        <v>294</v>
      </c>
      <c r="C2544" s="1">
        <v>2021</v>
      </c>
      <c r="D2544" t="s">
        <v>175</v>
      </c>
      <c r="E2544">
        <v>89</v>
      </c>
      <c r="F2544" t="s">
        <v>48</v>
      </c>
      <c r="G2544" s="10">
        <v>200</v>
      </c>
    </row>
    <row r="2545" spans="1:7">
      <c r="A2545" s="1" t="s">
        <v>244</v>
      </c>
      <c r="B2545" s="1" t="s">
        <v>294</v>
      </c>
      <c r="C2545" s="1">
        <v>2021</v>
      </c>
      <c r="D2545" t="s">
        <v>176</v>
      </c>
      <c r="E2545">
        <v>90</v>
      </c>
      <c r="F2545" t="s">
        <v>48</v>
      </c>
      <c r="G2545" s="10">
        <v>500</v>
      </c>
    </row>
    <row r="2546" spans="1:7">
      <c r="A2546" s="1" t="s">
        <v>197</v>
      </c>
      <c r="B2546" s="1" t="s">
        <v>295</v>
      </c>
      <c r="C2546" s="1">
        <v>2021</v>
      </c>
      <c r="D2546" t="s">
        <v>146</v>
      </c>
      <c r="E2546">
        <v>60</v>
      </c>
      <c r="F2546" t="s">
        <v>50</v>
      </c>
      <c r="G2546" s="10">
        <v>1</v>
      </c>
    </row>
    <row r="2547" spans="1:7">
      <c r="A2547" s="1" t="s">
        <v>197</v>
      </c>
      <c r="B2547" s="1" t="s">
        <v>295</v>
      </c>
      <c r="C2547" s="1">
        <v>2021</v>
      </c>
      <c r="D2547" t="s">
        <v>147</v>
      </c>
      <c r="E2547">
        <v>61</v>
      </c>
      <c r="F2547" t="s">
        <v>50</v>
      </c>
      <c r="G2547" s="10">
        <f>SUM(G2548:G2554)</f>
        <v>4</v>
      </c>
    </row>
    <row r="2548" spans="1:7">
      <c r="A2548" s="1" t="s">
        <v>197</v>
      </c>
      <c r="B2548" s="1" t="s">
        <v>295</v>
      </c>
      <c r="C2548" s="1">
        <v>2021</v>
      </c>
      <c r="D2548" t="s">
        <v>148</v>
      </c>
      <c r="E2548">
        <v>62</v>
      </c>
      <c r="F2548" t="s">
        <v>50</v>
      </c>
      <c r="G2548" s="10">
        <v>1</v>
      </c>
    </row>
    <row r="2549" spans="1:7">
      <c r="A2549" s="1" t="s">
        <v>197</v>
      </c>
      <c r="B2549" s="1" t="s">
        <v>295</v>
      </c>
      <c r="C2549" s="1">
        <v>2021</v>
      </c>
      <c r="D2549" t="s">
        <v>149</v>
      </c>
      <c r="E2549">
        <v>63</v>
      </c>
      <c r="F2549" t="s">
        <v>50</v>
      </c>
      <c r="G2549" s="10">
        <v>1</v>
      </c>
    </row>
    <row r="2550" spans="1:7">
      <c r="A2550" s="1" t="s">
        <v>197</v>
      </c>
      <c r="B2550" s="1" t="s">
        <v>295</v>
      </c>
      <c r="C2550" s="1">
        <v>2021</v>
      </c>
      <c r="D2550" t="s">
        <v>150</v>
      </c>
      <c r="E2550">
        <v>64</v>
      </c>
      <c r="F2550" t="s">
        <v>50</v>
      </c>
      <c r="G2550" s="10"/>
    </row>
    <row r="2551" spans="1:7">
      <c r="A2551" s="1" t="s">
        <v>197</v>
      </c>
      <c r="B2551" s="1" t="s">
        <v>295</v>
      </c>
      <c r="C2551" s="1">
        <v>2021</v>
      </c>
      <c r="D2551" t="s">
        <v>151</v>
      </c>
      <c r="E2551">
        <v>65</v>
      </c>
      <c r="F2551" t="s">
        <v>50</v>
      </c>
      <c r="G2551" s="10">
        <v>2</v>
      </c>
    </row>
    <row r="2552" spans="1:7">
      <c r="A2552" s="1" t="s">
        <v>197</v>
      </c>
      <c r="B2552" s="1" t="s">
        <v>295</v>
      </c>
      <c r="C2552" s="1">
        <v>2021</v>
      </c>
      <c r="D2552" t="s">
        <v>152</v>
      </c>
      <c r="E2552">
        <v>66</v>
      </c>
      <c r="F2552" t="s">
        <v>48</v>
      </c>
      <c r="G2552" s="10"/>
    </row>
    <row r="2553" spans="1:7">
      <c r="A2553" s="1" t="s">
        <v>197</v>
      </c>
      <c r="B2553" s="1" t="s">
        <v>295</v>
      </c>
      <c r="C2553" s="1">
        <v>2021</v>
      </c>
      <c r="D2553" t="s">
        <v>153</v>
      </c>
      <c r="E2553">
        <v>67</v>
      </c>
      <c r="F2553" t="s">
        <v>48</v>
      </c>
      <c r="G2553" s="10"/>
    </row>
    <row r="2554" spans="1:7">
      <c r="A2554" s="1" t="s">
        <v>197</v>
      </c>
      <c r="B2554" s="1" t="s">
        <v>295</v>
      </c>
      <c r="C2554" s="1">
        <v>2021</v>
      </c>
      <c r="D2554" t="s">
        <v>154</v>
      </c>
      <c r="E2554">
        <v>68</v>
      </c>
      <c r="F2554" t="s">
        <v>48</v>
      </c>
      <c r="G2554" s="10"/>
    </row>
    <row r="2555" spans="1:7">
      <c r="A2555" s="1" t="s">
        <v>197</v>
      </c>
      <c r="B2555" s="1" t="s">
        <v>295</v>
      </c>
      <c r="C2555" s="1">
        <v>2021</v>
      </c>
      <c r="D2555" t="s">
        <v>155</v>
      </c>
      <c r="E2555">
        <v>69</v>
      </c>
      <c r="F2555" t="s">
        <v>48</v>
      </c>
      <c r="G2555" s="10">
        <f>SUM(G2556:G2559)</f>
        <v>25194</v>
      </c>
    </row>
    <row r="2556" spans="1:7">
      <c r="A2556" s="1" t="s">
        <v>197</v>
      </c>
      <c r="B2556" s="1" t="s">
        <v>295</v>
      </c>
      <c r="C2556" s="1">
        <v>2021</v>
      </c>
      <c r="D2556" t="s">
        <v>156</v>
      </c>
      <c r="E2556">
        <v>70</v>
      </c>
      <c r="F2556" t="s">
        <v>48</v>
      </c>
      <c r="G2556" s="10">
        <v>7196</v>
      </c>
    </row>
    <row r="2557" spans="1:7">
      <c r="A2557" s="1" t="s">
        <v>197</v>
      </c>
      <c r="B2557" s="1" t="s">
        <v>295</v>
      </c>
      <c r="C2557" s="1">
        <v>2021</v>
      </c>
      <c r="D2557" t="s">
        <v>157</v>
      </c>
      <c r="E2557">
        <v>71</v>
      </c>
      <c r="F2557" t="s">
        <v>48</v>
      </c>
      <c r="G2557" s="10">
        <v>15470</v>
      </c>
    </row>
    <row r="2558" spans="1:7">
      <c r="A2558" s="1" t="s">
        <v>197</v>
      </c>
      <c r="B2558" s="1" t="s">
        <v>295</v>
      </c>
      <c r="C2558" s="1">
        <v>2021</v>
      </c>
      <c r="D2558" t="s">
        <v>158</v>
      </c>
      <c r="E2558">
        <v>72</v>
      </c>
      <c r="F2558" t="s">
        <v>48</v>
      </c>
      <c r="G2558" s="10">
        <v>1864</v>
      </c>
    </row>
    <row r="2559" spans="1:7">
      <c r="A2559" s="1" t="s">
        <v>197</v>
      </c>
      <c r="B2559" s="1" t="s">
        <v>295</v>
      </c>
      <c r="C2559" s="1">
        <v>2021</v>
      </c>
      <c r="D2559" t="s">
        <v>159</v>
      </c>
      <c r="E2559">
        <v>73</v>
      </c>
      <c r="F2559" t="s">
        <v>48</v>
      </c>
      <c r="G2559" s="10">
        <v>664</v>
      </c>
    </row>
    <row r="2560" spans="1:7">
      <c r="A2560" s="1" t="s">
        <v>197</v>
      </c>
      <c r="B2560" s="1" t="s">
        <v>295</v>
      </c>
      <c r="C2560" s="1">
        <v>2021</v>
      </c>
      <c r="D2560" t="s">
        <v>160</v>
      </c>
      <c r="E2560">
        <v>74</v>
      </c>
      <c r="F2560" t="s">
        <v>48</v>
      </c>
      <c r="G2560" s="10">
        <v>88456</v>
      </c>
    </row>
    <row r="2561" spans="1:7">
      <c r="A2561" s="1" t="s">
        <v>197</v>
      </c>
      <c r="B2561" s="1" t="s">
        <v>295</v>
      </c>
      <c r="C2561" s="1">
        <v>2021</v>
      </c>
      <c r="D2561" t="s">
        <v>161</v>
      </c>
      <c r="E2561">
        <v>75</v>
      </c>
      <c r="F2561" t="s">
        <v>48</v>
      </c>
      <c r="G2561" s="10">
        <v>11145</v>
      </c>
    </row>
    <row r="2562" spans="1:7">
      <c r="A2562" s="1" t="s">
        <v>197</v>
      </c>
      <c r="B2562" s="1" t="s">
        <v>295</v>
      </c>
      <c r="C2562" s="1">
        <v>2021</v>
      </c>
      <c r="D2562" t="s">
        <v>162</v>
      </c>
      <c r="E2562">
        <v>76</v>
      </c>
      <c r="F2562" t="s">
        <v>48</v>
      </c>
      <c r="G2562" s="10">
        <v>9188</v>
      </c>
    </row>
    <row r="2563" spans="1:7">
      <c r="A2563" s="1" t="s">
        <v>197</v>
      </c>
      <c r="B2563" s="1" t="s">
        <v>295</v>
      </c>
      <c r="C2563" s="1">
        <v>2021</v>
      </c>
      <c r="D2563" t="s">
        <v>163</v>
      </c>
      <c r="E2563">
        <v>77</v>
      </c>
      <c r="F2563" t="s">
        <v>48</v>
      </c>
      <c r="G2563" s="10">
        <v>4312</v>
      </c>
    </row>
    <row r="2564" spans="1:7">
      <c r="A2564" s="1" t="s">
        <v>197</v>
      </c>
      <c r="B2564" s="1" t="s">
        <v>295</v>
      </c>
      <c r="C2564" s="1">
        <v>2021</v>
      </c>
      <c r="D2564" t="s">
        <v>164</v>
      </c>
      <c r="E2564">
        <v>78</v>
      </c>
      <c r="F2564" t="s">
        <v>48</v>
      </c>
      <c r="G2564" s="10">
        <v>40506</v>
      </c>
    </row>
    <row r="2565" spans="1:7">
      <c r="A2565" s="1" t="s">
        <v>197</v>
      </c>
      <c r="B2565" s="1" t="s">
        <v>295</v>
      </c>
      <c r="C2565" s="1">
        <v>2021</v>
      </c>
      <c r="D2565" t="s">
        <v>165</v>
      </c>
      <c r="E2565">
        <v>79</v>
      </c>
      <c r="F2565" t="s">
        <v>48</v>
      </c>
      <c r="G2565" s="10">
        <v>6732</v>
      </c>
    </row>
    <row r="2566" spans="1:7">
      <c r="A2566" s="1" t="s">
        <v>197</v>
      </c>
      <c r="B2566" s="1" t="s">
        <v>295</v>
      </c>
      <c r="C2566" s="1">
        <v>2021</v>
      </c>
      <c r="D2566" t="s">
        <v>166</v>
      </c>
      <c r="E2566">
        <v>80</v>
      </c>
      <c r="F2566" t="s">
        <v>48</v>
      </c>
      <c r="G2566" s="10">
        <v>768</v>
      </c>
    </row>
    <row r="2567" spans="1:7">
      <c r="A2567" s="1" t="s">
        <v>197</v>
      </c>
      <c r="B2567" s="1" t="s">
        <v>295</v>
      </c>
      <c r="C2567" s="1">
        <v>2021</v>
      </c>
      <c r="D2567" t="s">
        <v>167</v>
      </c>
      <c r="E2567">
        <v>81</v>
      </c>
      <c r="F2567" t="s">
        <v>48</v>
      </c>
      <c r="G2567" s="10">
        <v>913</v>
      </c>
    </row>
    <row r="2568" spans="1:7">
      <c r="A2568" s="1" t="s">
        <v>197</v>
      </c>
      <c r="B2568" s="1" t="s">
        <v>295</v>
      </c>
      <c r="C2568" s="1">
        <v>2021</v>
      </c>
      <c r="D2568" t="s">
        <v>168</v>
      </c>
      <c r="E2568">
        <v>82</v>
      </c>
      <c r="F2568" t="s">
        <v>48</v>
      </c>
      <c r="G2568" s="10">
        <v>12998</v>
      </c>
    </row>
    <row r="2569" spans="1:7">
      <c r="A2569" s="1" t="s">
        <v>197</v>
      </c>
      <c r="B2569" s="1" t="s">
        <v>295</v>
      </c>
      <c r="C2569" s="1">
        <v>2021</v>
      </c>
      <c r="D2569" t="s">
        <v>169</v>
      </c>
      <c r="E2569">
        <v>83</v>
      </c>
      <c r="F2569" t="s">
        <v>48</v>
      </c>
      <c r="G2569" s="10">
        <v>156</v>
      </c>
    </row>
    <row r="2570" spans="1:7">
      <c r="A2570" s="1" t="s">
        <v>197</v>
      </c>
      <c r="B2570" s="1" t="s">
        <v>295</v>
      </c>
      <c r="C2570" s="1">
        <v>2021</v>
      </c>
      <c r="D2570" t="s">
        <v>170</v>
      </c>
      <c r="E2570">
        <v>84</v>
      </c>
      <c r="F2570" t="s">
        <v>48</v>
      </c>
      <c r="G2570" s="10">
        <v>33</v>
      </c>
    </row>
    <row r="2571" spans="1:7">
      <c r="A2571" s="1" t="s">
        <v>197</v>
      </c>
      <c r="B2571" s="1" t="s">
        <v>295</v>
      </c>
      <c r="C2571" s="1">
        <v>2021</v>
      </c>
      <c r="D2571" t="s">
        <v>171</v>
      </c>
      <c r="E2571">
        <v>85</v>
      </c>
      <c r="F2571" t="s">
        <v>48</v>
      </c>
      <c r="G2571" s="10">
        <v>134</v>
      </c>
    </row>
    <row r="2572" spans="1:7">
      <c r="A2572" s="1" t="s">
        <v>197</v>
      </c>
      <c r="B2572" s="1" t="s">
        <v>295</v>
      </c>
      <c r="C2572" s="1">
        <v>2021</v>
      </c>
      <c r="D2572" t="s">
        <v>172</v>
      </c>
      <c r="E2572">
        <v>86</v>
      </c>
      <c r="F2572" t="s">
        <v>48</v>
      </c>
      <c r="G2572" s="10">
        <v>633</v>
      </c>
    </row>
    <row r="2573" spans="1:7">
      <c r="A2573" s="1" t="s">
        <v>197</v>
      </c>
      <c r="B2573" s="1" t="s">
        <v>295</v>
      </c>
      <c r="C2573" s="1">
        <v>2021</v>
      </c>
      <c r="D2573" t="s">
        <v>173</v>
      </c>
      <c r="E2573">
        <v>87</v>
      </c>
      <c r="F2573" t="s">
        <v>48</v>
      </c>
      <c r="G2573" s="10">
        <v>875</v>
      </c>
    </row>
    <row r="2574" spans="1:7">
      <c r="A2574" s="1" t="s">
        <v>197</v>
      </c>
      <c r="B2574" s="1" t="s">
        <v>295</v>
      </c>
      <c r="C2574" s="1">
        <v>2021</v>
      </c>
      <c r="D2574" t="s">
        <v>174</v>
      </c>
      <c r="E2574">
        <v>88</v>
      </c>
      <c r="F2574" t="s">
        <v>48</v>
      </c>
      <c r="G2574" s="10">
        <v>764</v>
      </c>
    </row>
    <row r="2575" spans="1:7">
      <c r="A2575" s="1" t="s">
        <v>197</v>
      </c>
      <c r="B2575" s="1" t="s">
        <v>295</v>
      </c>
      <c r="C2575" s="1">
        <v>2021</v>
      </c>
      <c r="D2575" t="s">
        <v>175</v>
      </c>
      <c r="E2575">
        <v>89</v>
      </c>
      <c r="F2575" t="s">
        <v>48</v>
      </c>
      <c r="G2575" s="10">
        <v>1055</v>
      </c>
    </row>
    <row r="2576" spans="1:7">
      <c r="A2576" s="1" t="s">
        <v>197</v>
      </c>
      <c r="B2576" s="1" t="s">
        <v>295</v>
      </c>
      <c r="C2576" s="1">
        <v>2021</v>
      </c>
      <c r="D2576" t="s">
        <v>176</v>
      </c>
      <c r="E2576">
        <v>90</v>
      </c>
      <c r="F2576" t="s">
        <v>48</v>
      </c>
      <c r="G2576" s="10">
        <v>813</v>
      </c>
    </row>
    <row r="2577" spans="1:7">
      <c r="A2577" s="1" t="s">
        <v>289</v>
      </c>
      <c r="B2577" s="1" t="s">
        <v>286</v>
      </c>
      <c r="C2577" s="1">
        <v>2021</v>
      </c>
      <c r="D2577" t="s">
        <v>146</v>
      </c>
      <c r="E2577">
        <v>60</v>
      </c>
      <c r="F2577" t="s">
        <v>50</v>
      </c>
      <c r="G2577" s="10">
        <v>6</v>
      </c>
    </row>
    <row r="2578" spans="1:7">
      <c r="A2578" s="1" t="s">
        <v>289</v>
      </c>
      <c r="B2578" s="1" t="s">
        <v>286</v>
      </c>
      <c r="C2578" s="1">
        <v>2021</v>
      </c>
      <c r="D2578" t="s">
        <v>147</v>
      </c>
      <c r="E2578">
        <v>61</v>
      </c>
      <c r="F2578" t="s">
        <v>50</v>
      </c>
      <c r="G2578" s="10">
        <f>SUM(G2579:G2585)</f>
        <v>555</v>
      </c>
    </row>
    <row r="2579" spans="1:7">
      <c r="A2579" s="1" t="s">
        <v>289</v>
      </c>
      <c r="B2579" s="1" t="s">
        <v>286</v>
      </c>
      <c r="C2579" s="1">
        <v>2021</v>
      </c>
      <c r="D2579" t="s">
        <v>148</v>
      </c>
      <c r="E2579">
        <v>62</v>
      </c>
      <c r="F2579" t="s">
        <v>50</v>
      </c>
      <c r="G2579" s="10">
        <v>168</v>
      </c>
    </row>
    <row r="2580" spans="1:7">
      <c r="A2580" s="1" t="s">
        <v>289</v>
      </c>
      <c r="B2580" s="1" t="s">
        <v>286</v>
      </c>
      <c r="C2580" s="1">
        <v>2021</v>
      </c>
      <c r="D2580" t="s">
        <v>149</v>
      </c>
      <c r="E2580">
        <v>63</v>
      </c>
      <c r="F2580" t="s">
        <v>50</v>
      </c>
      <c r="G2580" s="10">
        <v>157</v>
      </c>
    </row>
    <row r="2581" spans="1:7">
      <c r="A2581" s="1" t="s">
        <v>289</v>
      </c>
      <c r="B2581" s="1" t="s">
        <v>286</v>
      </c>
      <c r="C2581" s="1">
        <v>2021</v>
      </c>
      <c r="D2581" t="s">
        <v>150</v>
      </c>
      <c r="E2581">
        <v>64</v>
      </c>
      <c r="F2581" t="s">
        <v>50</v>
      </c>
      <c r="G2581" s="10">
        <v>74</v>
      </c>
    </row>
    <row r="2582" spans="1:7">
      <c r="A2582" s="1" t="s">
        <v>289</v>
      </c>
      <c r="B2582" s="1" t="s">
        <v>286</v>
      </c>
      <c r="C2582" s="1">
        <v>2021</v>
      </c>
      <c r="D2582" t="s">
        <v>151</v>
      </c>
      <c r="E2582">
        <v>65</v>
      </c>
      <c r="F2582" t="s">
        <v>50</v>
      </c>
      <c r="G2582" s="10">
        <v>28</v>
      </c>
    </row>
    <row r="2583" spans="1:7">
      <c r="A2583" s="1" t="s">
        <v>289</v>
      </c>
      <c r="B2583" s="1" t="s">
        <v>286</v>
      </c>
      <c r="C2583" s="1">
        <v>2021</v>
      </c>
      <c r="D2583" t="s">
        <v>152</v>
      </c>
      <c r="E2583">
        <v>66</v>
      </c>
      <c r="F2583" t="s">
        <v>48</v>
      </c>
      <c r="G2583" s="10">
        <v>125</v>
      </c>
    </row>
    <row r="2584" spans="1:7">
      <c r="A2584" s="1" t="s">
        <v>289</v>
      </c>
      <c r="B2584" s="1" t="s">
        <v>286</v>
      </c>
      <c r="C2584" s="1">
        <v>2021</v>
      </c>
      <c r="D2584" t="s">
        <v>153</v>
      </c>
      <c r="E2584">
        <v>67</v>
      </c>
      <c r="F2584" t="s">
        <v>48</v>
      </c>
      <c r="G2584" s="10">
        <v>3</v>
      </c>
    </row>
    <row r="2585" spans="1:7">
      <c r="A2585" s="1" t="s">
        <v>289</v>
      </c>
      <c r="B2585" s="1" t="s">
        <v>286</v>
      </c>
      <c r="C2585" s="1">
        <v>2021</v>
      </c>
      <c r="D2585" t="s">
        <v>154</v>
      </c>
      <c r="E2585">
        <v>68</v>
      </c>
      <c r="F2585" t="s">
        <v>48</v>
      </c>
      <c r="G2585" s="10">
        <v>0</v>
      </c>
    </row>
    <row r="2586" spans="1:7">
      <c r="A2586" s="1" t="s">
        <v>289</v>
      </c>
      <c r="B2586" s="1" t="s">
        <v>286</v>
      </c>
      <c r="C2586" s="1">
        <v>2021</v>
      </c>
      <c r="D2586" t="s">
        <v>155</v>
      </c>
      <c r="E2586">
        <v>69</v>
      </c>
      <c r="F2586" t="s">
        <v>48</v>
      </c>
      <c r="G2586" s="10">
        <f>SUM(G2587:G2590)</f>
        <v>7187</v>
      </c>
    </row>
    <row r="2587" spans="1:7">
      <c r="A2587" s="1" t="s">
        <v>289</v>
      </c>
      <c r="B2587" s="1" t="s">
        <v>286</v>
      </c>
      <c r="C2587" s="1">
        <v>2021</v>
      </c>
      <c r="D2587" t="s">
        <v>156</v>
      </c>
      <c r="E2587">
        <v>70</v>
      </c>
      <c r="F2587" t="s">
        <v>48</v>
      </c>
      <c r="G2587" s="10">
        <v>1258</v>
      </c>
    </row>
    <row r="2588" spans="1:7">
      <c r="A2588" s="1" t="s">
        <v>289</v>
      </c>
      <c r="B2588" s="1" t="s">
        <v>286</v>
      </c>
      <c r="C2588" s="1">
        <v>2021</v>
      </c>
      <c r="D2588" t="s">
        <v>157</v>
      </c>
      <c r="E2588">
        <v>71</v>
      </c>
      <c r="F2588" t="s">
        <v>48</v>
      </c>
      <c r="G2588" s="10">
        <v>4587</v>
      </c>
    </row>
    <row r="2589" spans="1:7">
      <c r="A2589" s="1" t="s">
        <v>289</v>
      </c>
      <c r="B2589" s="1" t="s">
        <v>286</v>
      </c>
      <c r="C2589" s="1">
        <v>2021</v>
      </c>
      <c r="D2589" t="s">
        <v>158</v>
      </c>
      <c r="E2589">
        <v>72</v>
      </c>
      <c r="F2589" t="s">
        <v>48</v>
      </c>
      <c r="G2589" s="10">
        <v>1324</v>
      </c>
    </row>
    <row r="2590" spans="1:7">
      <c r="A2590" s="1" t="s">
        <v>289</v>
      </c>
      <c r="B2590" s="1" t="s">
        <v>286</v>
      </c>
      <c r="C2590" s="1">
        <v>2021</v>
      </c>
      <c r="D2590" t="s">
        <v>159</v>
      </c>
      <c r="E2590">
        <v>73</v>
      </c>
      <c r="F2590" t="s">
        <v>48</v>
      </c>
      <c r="G2590" s="10">
        <v>18</v>
      </c>
    </row>
    <row r="2591" spans="1:7">
      <c r="A2591" s="1" t="s">
        <v>289</v>
      </c>
      <c r="B2591" s="1" t="s">
        <v>286</v>
      </c>
      <c r="C2591" s="1">
        <v>2021</v>
      </c>
      <c r="D2591" t="s">
        <v>160</v>
      </c>
      <c r="E2591">
        <v>74</v>
      </c>
      <c r="F2591" t="s">
        <v>48</v>
      </c>
      <c r="G2591" s="10">
        <v>9675</v>
      </c>
    </row>
    <row r="2592" spans="1:7">
      <c r="A2592" s="1" t="s">
        <v>289</v>
      </c>
      <c r="B2592" s="1" t="s">
        <v>286</v>
      </c>
      <c r="C2592" s="1">
        <v>2021</v>
      </c>
      <c r="D2592" t="s">
        <v>161</v>
      </c>
      <c r="E2592">
        <v>75</v>
      </c>
      <c r="F2592" t="s">
        <v>48</v>
      </c>
      <c r="G2592" s="10">
        <v>4258</v>
      </c>
    </row>
    <row r="2593" spans="1:7">
      <c r="A2593" s="1" t="s">
        <v>289</v>
      </c>
      <c r="B2593" s="1" t="s">
        <v>286</v>
      </c>
      <c r="C2593" s="1">
        <v>2021</v>
      </c>
      <c r="D2593" t="s">
        <v>162</v>
      </c>
      <c r="E2593">
        <v>76</v>
      </c>
      <c r="F2593" t="s">
        <v>48</v>
      </c>
      <c r="G2593" s="10">
        <v>1275</v>
      </c>
    </row>
    <row r="2594" spans="1:7">
      <c r="A2594" s="1" t="s">
        <v>289</v>
      </c>
      <c r="B2594" s="1" t="s">
        <v>286</v>
      </c>
      <c r="C2594" s="1">
        <v>2021</v>
      </c>
      <c r="D2594" t="s">
        <v>163</v>
      </c>
      <c r="E2594">
        <v>77</v>
      </c>
      <c r="F2594" t="s">
        <v>48</v>
      </c>
      <c r="G2594" s="10">
        <v>1285</v>
      </c>
    </row>
    <row r="2595" spans="1:7">
      <c r="A2595" s="1" t="s">
        <v>289</v>
      </c>
      <c r="B2595" s="1" t="s">
        <v>286</v>
      </c>
      <c r="C2595" s="1">
        <v>2021</v>
      </c>
      <c r="D2595" t="s">
        <v>164</v>
      </c>
      <c r="E2595">
        <v>78</v>
      </c>
      <c r="F2595" t="s">
        <v>48</v>
      </c>
      <c r="G2595" s="10">
        <v>1452</v>
      </c>
    </row>
    <row r="2596" spans="1:7">
      <c r="A2596" s="1" t="s">
        <v>289</v>
      </c>
      <c r="B2596" s="1" t="s">
        <v>286</v>
      </c>
      <c r="C2596" s="1">
        <v>2021</v>
      </c>
      <c r="D2596" t="s">
        <v>165</v>
      </c>
      <c r="E2596">
        <v>79</v>
      </c>
      <c r="F2596" t="s">
        <v>48</v>
      </c>
      <c r="G2596" s="10">
        <v>1236</v>
      </c>
    </row>
    <row r="2597" spans="1:7">
      <c r="A2597" s="1" t="s">
        <v>289</v>
      </c>
      <c r="B2597" s="1" t="s">
        <v>286</v>
      </c>
      <c r="C2597" s="1">
        <v>2021</v>
      </c>
      <c r="D2597" t="s">
        <v>166</v>
      </c>
      <c r="E2597">
        <v>80</v>
      </c>
      <c r="F2597" t="s">
        <v>48</v>
      </c>
      <c r="G2597" s="10">
        <v>2456</v>
      </c>
    </row>
    <row r="2598" spans="1:7">
      <c r="A2598" s="1" t="s">
        <v>289</v>
      </c>
      <c r="B2598" s="1" t="s">
        <v>286</v>
      </c>
      <c r="C2598" s="1">
        <v>2021</v>
      </c>
      <c r="D2598" t="s">
        <v>167</v>
      </c>
      <c r="E2598">
        <v>81</v>
      </c>
      <c r="F2598" t="s">
        <v>48</v>
      </c>
      <c r="G2598" s="10">
        <v>869</v>
      </c>
    </row>
    <row r="2599" spans="1:7">
      <c r="A2599" s="1" t="s">
        <v>289</v>
      </c>
      <c r="B2599" s="1" t="s">
        <v>286</v>
      </c>
      <c r="C2599" s="1">
        <v>2021</v>
      </c>
      <c r="D2599" t="s">
        <v>168</v>
      </c>
      <c r="E2599">
        <v>82</v>
      </c>
      <c r="F2599" t="s">
        <v>48</v>
      </c>
      <c r="G2599" s="10">
        <v>1452</v>
      </c>
    </row>
    <row r="2600" spans="1:7">
      <c r="A2600" s="1" t="s">
        <v>289</v>
      </c>
      <c r="B2600" s="1" t="s">
        <v>286</v>
      </c>
      <c r="C2600" s="1">
        <v>2021</v>
      </c>
      <c r="D2600" t="s">
        <v>169</v>
      </c>
      <c r="E2600">
        <v>83</v>
      </c>
      <c r="F2600" t="s">
        <v>48</v>
      </c>
      <c r="G2600" s="10">
        <v>365</v>
      </c>
    </row>
    <row r="2601" spans="1:7">
      <c r="A2601" s="1" t="s">
        <v>289</v>
      </c>
      <c r="B2601" s="1" t="s">
        <v>286</v>
      </c>
      <c r="C2601" s="1">
        <v>2021</v>
      </c>
      <c r="D2601" t="s">
        <v>170</v>
      </c>
      <c r="E2601">
        <v>84</v>
      </c>
      <c r="F2601" t="s">
        <v>48</v>
      </c>
      <c r="G2601" s="10">
        <v>28</v>
      </c>
    </row>
    <row r="2602" spans="1:7">
      <c r="A2602" s="1" t="s">
        <v>289</v>
      </c>
      <c r="B2602" s="1" t="s">
        <v>286</v>
      </c>
      <c r="C2602" s="1">
        <v>2021</v>
      </c>
      <c r="D2602" t="s">
        <v>171</v>
      </c>
      <c r="E2602">
        <v>85</v>
      </c>
      <c r="F2602" t="s">
        <v>48</v>
      </c>
      <c r="G2602" s="10">
        <v>15</v>
      </c>
    </row>
    <row r="2603" spans="1:7">
      <c r="A2603" s="1" t="s">
        <v>289</v>
      </c>
      <c r="B2603" s="1" t="s">
        <v>286</v>
      </c>
      <c r="C2603" s="1">
        <v>2021</v>
      </c>
      <c r="D2603" t="s">
        <v>172</v>
      </c>
      <c r="E2603">
        <v>86</v>
      </c>
      <c r="F2603" t="s">
        <v>48</v>
      </c>
      <c r="G2603" s="10">
        <v>478</v>
      </c>
    </row>
    <row r="2604" spans="1:7">
      <c r="A2604" s="1" t="s">
        <v>289</v>
      </c>
      <c r="B2604" s="1" t="s">
        <v>286</v>
      </c>
      <c r="C2604" s="1">
        <v>2021</v>
      </c>
      <c r="D2604" t="s">
        <v>173</v>
      </c>
      <c r="E2604">
        <v>87</v>
      </c>
      <c r="F2604" t="s">
        <v>48</v>
      </c>
      <c r="G2604" s="10">
        <v>1058</v>
      </c>
    </row>
    <row r="2605" spans="1:7">
      <c r="A2605" s="1" t="s">
        <v>289</v>
      </c>
      <c r="B2605" s="1" t="s">
        <v>286</v>
      </c>
      <c r="C2605" s="1">
        <v>2021</v>
      </c>
      <c r="D2605" t="s">
        <v>174</v>
      </c>
      <c r="E2605">
        <v>88</v>
      </c>
      <c r="F2605" t="s">
        <v>48</v>
      </c>
      <c r="G2605" s="10">
        <v>156</v>
      </c>
    </row>
    <row r="2606" spans="1:7">
      <c r="A2606" s="1" t="s">
        <v>289</v>
      </c>
      <c r="B2606" s="1" t="s">
        <v>286</v>
      </c>
      <c r="C2606" s="1">
        <v>2021</v>
      </c>
      <c r="D2606" t="s">
        <v>175</v>
      </c>
      <c r="E2606">
        <v>89</v>
      </c>
      <c r="F2606" t="s">
        <v>48</v>
      </c>
      <c r="G2606" s="10">
        <v>128</v>
      </c>
    </row>
    <row r="2607" spans="1:7">
      <c r="A2607" s="1" t="s">
        <v>289</v>
      </c>
      <c r="B2607" s="1" t="s">
        <v>286</v>
      </c>
      <c r="C2607" s="1">
        <v>2021</v>
      </c>
      <c r="D2607" t="s">
        <v>176</v>
      </c>
      <c r="E2607">
        <v>90</v>
      </c>
      <c r="F2607" t="s">
        <v>48</v>
      </c>
      <c r="G2607" s="10">
        <v>0</v>
      </c>
    </row>
    <row r="2608" spans="1:7">
      <c r="A2608" s="1" t="s">
        <v>206</v>
      </c>
      <c r="B2608" s="1" t="s">
        <v>286</v>
      </c>
      <c r="C2608" s="1">
        <v>2021</v>
      </c>
      <c r="D2608" t="s">
        <v>146</v>
      </c>
      <c r="E2608">
        <v>60</v>
      </c>
      <c r="F2608" t="s">
        <v>50</v>
      </c>
      <c r="G2608" s="10">
        <v>1</v>
      </c>
    </row>
    <row r="2609" spans="1:8">
      <c r="A2609" s="1" t="s">
        <v>206</v>
      </c>
      <c r="B2609" s="1" t="s">
        <v>286</v>
      </c>
      <c r="C2609" s="1">
        <v>2021</v>
      </c>
      <c r="D2609" t="s">
        <v>147</v>
      </c>
      <c r="E2609">
        <v>61</v>
      </c>
      <c r="F2609" t="s">
        <v>50</v>
      </c>
      <c r="G2609" s="10">
        <f>SUM(G2610:G2616)</f>
        <v>0</v>
      </c>
    </row>
    <row r="2610" spans="1:8">
      <c r="A2610" s="1" t="s">
        <v>206</v>
      </c>
      <c r="B2610" s="1" t="s">
        <v>286</v>
      </c>
      <c r="C2610" s="1">
        <v>2021</v>
      </c>
      <c r="D2610" t="s">
        <v>148</v>
      </c>
      <c r="E2610">
        <v>62</v>
      </c>
      <c r="F2610" t="s">
        <v>50</v>
      </c>
      <c r="G2610" s="10"/>
    </row>
    <row r="2611" spans="1:8">
      <c r="A2611" s="1" t="s">
        <v>206</v>
      </c>
      <c r="B2611" s="1" t="s">
        <v>286</v>
      </c>
      <c r="C2611" s="1">
        <v>2021</v>
      </c>
      <c r="D2611" t="s">
        <v>149</v>
      </c>
      <c r="E2611">
        <v>63</v>
      </c>
      <c r="F2611" t="s">
        <v>50</v>
      </c>
      <c r="G2611" s="10"/>
    </row>
    <row r="2612" spans="1:8">
      <c r="A2612" s="1" t="s">
        <v>206</v>
      </c>
      <c r="B2612" s="1" t="s">
        <v>286</v>
      </c>
      <c r="C2612" s="1">
        <v>2021</v>
      </c>
      <c r="D2612" t="s">
        <v>150</v>
      </c>
      <c r="E2612">
        <v>64</v>
      </c>
      <c r="F2612" t="s">
        <v>50</v>
      </c>
      <c r="G2612" s="10"/>
    </row>
    <row r="2613" spans="1:8">
      <c r="A2613" s="1" t="s">
        <v>206</v>
      </c>
      <c r="B2613" s="1" t="s">
        <v>286</v>
      </c>
      <c r="C2613" s="1">
        <v>2021</v>
      </c>
      <c r="D2613" t="s">
        <v>151</v>
      </c>
      <c r="E2613">
        <v>65</v>
      </c>
      <c r="F2613" t="s">
        <v>50</v>
      </c>
      <c r="G2613" s="10"/>
    </row>
    <row r="2614" spans="1:8">
      <c r="A2614" s="1" t="s">
        <v>206</v>
      </c>
      <c r="B2614" s="1" t="s">
        <v>286</v>
      </c>
      <c r="C2614" s="1">
        <v>2021</v>
      </c>
      <c r="D2614" t="s">
        <v>152</v>
      </c>
      <c r="E2614">
        <v>66</v>
      </c>
      <c r="F2614" t="s">
        <v>48</v>
      </c>
      <c r="G2614" s="10"/>
    </row>
    <row r="2615" spans="1:8">
      <c r="A2615" s="1" t="s">
        <v>206</v>
      </c>
      <c r="B2615" s="1" t="s">
        <v>286</v>
      </c>
      <c r="C2615" s="1">
        <v>2021</v>
      </c>
      <c r="D2615" t="s">
        <v>153</v>
      </c>
      <c r="E2615">
        <v>67</v>
      </c>
      <c r="F2615" t="s">
        <v>48</v>
      </c>
      <c r="G2615" s="10"/>
    </row>
    <row r="2616" spans="1:8">
      <c r="A2616" s="1" t="s">
        <v>206</v>
      </c>
      <c r="B2616" s="1" t="s">
        <v>286</v>
      </c>
      <c r="C2616" s="1">
        <v>2021</v>
      </c>
      <c r="D2616" t="s">
        <v>154</v>
      </c>
      <c r="E2616">
        <v>68</v>
      </c>
      <c r="F2616" t="s">
        <v>48</v>
      </c>
      <c r="G2616" s="10"/>
    </row>
    <row r="2617" spans="1:8">
      <c r="A2617" s="1" t="s">
        <v>206</v>
      </c>
      <c r="B2617" s="1" t="s">
        <v>286</v>
      </c>
      <c r="C2617" s="1">
        <v>2021</v>
      </c>
      <c r="D2617" t="s">
        <v>155</v>
      </c>
      <c r="E2617">
        <v>69</v>
      </c>
      <c r="F2617" t="s">
        <v>48</v>
      </c>
      <c r="G2617" s="10">
        <f>SUM(G2618:G2621)</f>
        <v>13731</v>
      </c>
    </row>
    <row r="2618" spans="1:8">
      <c r="A2618" s="1" t="s">
        <v>206</v>
      </c>
      <c r="B2618" s="1" t="s">
        <v>286</v>
      </c>
      <c r="C2618" s="1">
        <v>2021</v>
      </c>
      <c r="D2618" t="s">
        <v>156</v>
      </c>
      <c r="E2618">
        <v>70</v>
      </c>
      <c r="F2618" t="s">
        <v>48</v>
      </c>
      <c r="G2618" s="10">
        <v>19</v>
      </c>
      <c r="H2618" s="15"/>
    </row>
    <row r="2619" spans="1:8">
      <c r="A2619" s="1" t="s">
        <v>206</v>
      </c>
      <c r="B2619" s="1" t="s">
        <v>286</v>
      </c>
      <c r="C2619" s="1">
        <v>2021</v>
      </c>
      <c r="D2619" t="s">
        <v>157</v>
      </c>
      <c r="E2619">
        <v>71</v>
      </c>
      <c r="F2619" t="s">
        <v>48</v>
      </c>
      <c r="G2619" s="10">
        <v>12911</v>
      </c>
      <c r="H2619" s="15"/>
    </row>
    <row r="2620" spans="1:8">
      <c r="A2620" s="1" t="s">
        <v>206</v>
      </c>
      <c r="B2620" s="1" t="s">
        <v>286</v>
      </c>
      <c r="C2620" s="1">
        <v>2021</v>
      </c>
      <c r="D2620" t="s">
        <v>158</v>
      </c>
      <c r="E2620">
        <v>72</v>
      </c>
      <c r="F2620" t="s">
        <v>48</v>
      </c>
      <c r="G2620" s="10">
        <v>599</v>
      </c>
      <c r="H2620" s="15"/>
    </row>
    <row r="2621" spans="1:8">
      <c r="A2621" s="1" t="s">
        <v>206</v>
      </c>
      <c r="B2621" s="1" t="s">
        <v>286</v>
      </c>
      <c r="C2621" s="1">
        <v>2021</v>
      </c>
      <c r="D2621" t="s">
        <v>159</v>
      </c>
      <c r="E2621">
        <v>73</v>
      </c>
      <c r="F2621" t="s">
        <v>48</v>
      </c>
      <c r="G2621" s="10">
        <v>202</v>
      </c>
      <c r="H2621" s="15"/>
    </row>
    <row r="2622" spans="1:8">
      <c r="A2622" s="1" t="s">
        <v>206</v>
      </c>
      <c r="B2622" s="1" t="s">
        <v>286</v>
      </c>
      <c r="C2622" s="1">
        <v>2021</v>
      </c>
      <c r="D2622" t="s">
        <v>160</v>
      </c>
      <c r="E2622">
        <v>74</v>
      </c>
      <c r="F2622" t="s">
        <v>48</v>
      </c>
      <c r="G2622" s="10">
        <v>67</v>
      </c>
      <c r="H2622" s="15"/>
    </row>
    <row r="2623" spans="1:8">
      <c r="A2623" s="1" t="s">
        <v>206</v>
      </c>
      <c r="B2623" s="1" t="s">
        <v>286</v>
      </c>
      <c r="C2623" s="1">
        <v>2021</v>
      </c>
      <c r="D2623" t="s">
        <v>161</v>
      </c>
      <c r="E2623">
        <v>75</v>
      </c>
      <c r="F2623" t="s">
        <v>48</v>
      </c>
      <c r="G2623" s="10">
        <v>248</v>
      </c>
      <c r="H2623" s="15"/>
    </row>
    <row r="2624" spans="1:8">
      <c r="A2624" s="1" t="s">
        <v>206</v>
      </c>
      <c r="B2624" s="1" t="s">
        <v>286</v>
      </c>
      <c r="C2624" s="1">
        <v>2021</v>
      </c>
      <c r="D2624" t="s">
        <v>162</v>
      </c>
      <c r="E2624">
        <v>76</v>
      </c>
      <c r="F2624" t="s">
        <v>48</v>
      </c>
      <c r="G2624" s="10">
        <v>395</v>
      </c>
    </row>
    <row r="2625" spans="1:7">
      <c r="A2625" s="1" t="s">
        <v>206</v>
      </c>
      <c r="B2625" s="1" t="s">
        <v>286</v>
      </c>
      <c r="C2625" s="1">
        <v>2021</v>
      </c>
      <c r="D2625" t="s">
        <v>163</v>
      </c>
      <c r="E2625">
        <v>77</v>
      </c>
      <c r="F2625" t="s">
        <v>48</v>
      </c>
      <c r="G2625" s="10">
        <v>4</v>
      </c>
    </row>
    <row r="2626" spans="1:7">
      <c r="A2626" s="1" t="s">
        <v>206</v>
      </c>
      <c r="B2626" s="1" t="s">
        <v>286</v>
      </c>
      <c r="C2626" s="1">
        <v>2021</v>
      </c>
      <c r="D2626" t="s">
        <v>164</v>
      </c>
      <c r="E2626">
        <v>78</v>
      </c>
      <c r="F2626" t="s">
        <v>48</v>
      </c>
      <c r="G2626" s="10">
        <v>110</v>
      </c>
    </row>
    <row r="2627" spans="1:7">
      <c r="A2627" s="1" t="s">
        <v>206</v>
      </c>
      <c r="B2627" s="1" t="s">
        <v>286</v>
      </c>
      <c r="C2627" s="1">
        <v>2021</v>
      </c>
      <c r="D2627" t="s">
        <v>165</v>
      </c>
      <c r="E2627">
        <v>79</v>
      </c>
      <c r="F2627" t="s">
        <v>48</v>
      </c>
      <c r="G2627" s="10">
        <v>53</v>
      </c>
    </row>
    <row r="2628" spans="1:7">
      <c r="A2628" s="1" t="s">
        <v>206</v>
      </c>
      <c r="B2628" s="1" t="s">
        <v>286</v>
      </c>
      <c r="C2628" s="1">
        <v>2021</v>
      </c>
      <c r="D2628" t="s">
        <v>166</v>
      </c>
      <c r="E2628">
        <v>80</v>
      </c>
      <c r="F2628" t="s">
        <v>48</v>
      </c>
      <c r="G2628" s="10">
        <v>44</v>
      </c>
    </row>
    <row r="2629" spans="1:7">
      <c r="A2629" s="1" t="s">
        <v>206</v>
      </c>
      <c r="B2629" s="1" t="s">
        <v>286</v>
      </c>
      <c r="C2629" s="1">
        <v>2021</v>
      </c>
      <c r="D2629" t="s">
        <v>167</v>
      </c>
      <c r="E2629">
        <v>81</v>
      </c>
      <c r="F2629" t="s">
        <v>48</v>
      </c>
      <c r="G2629" s="10">
        <v>21</v>
      </c>
    </row>
    <row r="2630" spans="1:7">
      <c r="A2630" s="1" t="s">
        <v>206</v>
      </c>
      <c r="B2630" s="1" t="s">
        <v>286</v>
      </c>
      <c r="C2630" s="1">
        <v>2021</v>
      </c>
      <c r="D2630" t="s">
        <v>168</v>
      </c>
      <c r="E2630">
        <v>82</v>
      </c>
      <c r="F2630" t="s">
        <v>48</v>
      </c>
      <c r="G2630" s="10">
        <v>1017</v>
      </c>
    </row>
    <row r="2631" spans="1:7">
      <c r="A2631" s="1" t="s">
        <v>206</v>
      </c>
      <c r="B2631" s="1" t="s">
        <v>286</v>
      </c>
      <c r="C2631" s="1">
        <v>2021</v>
      </c>
      <c r="D2631" t="s">
        <v>169</v>
      </c>
      <c r="E2631">
        <v>83</v>
      </c>
      <c r="F2631" t="s">
        <v>48</v>
      </c>
      <c r="G2631" s="10">
        <v>11526</v>
      </c>
    </row>
    <row r="2632" spans="1:7">
      <c r="A2632" s="1" t="s">
        <v>206</v>
      </c>
      <c r="B2632" s="1" t="s">
        <v>286</v>
      </c>
      <c r="C2632" s="1">
        <v>2021</v>
      </c>
      <c r="D2632" t="s">
        <v>170</v>
      </c>
      <c r="E2632">
        <v>84</v>
      </c>
      <c r="F2632" t="s">
        <v>48</v>
      </c>
      <c r="G2632" s="10">
        <v>10</v>
      </c>
    </row>
    <row r="2633" spans="1:7">
      <c r="A2633" s="1" t="s">
        <v>206</v>
      </c>
      <c r="B2633" s="1" t="s">
        <v>286</v>
      </c>
      <c r="C2633" s="1">
        <v>2021</v>
      </c>
      <c r="D2633" t="s">
        <v>171</v>
      </c>
      <c r="E2633">
        <v>85</v>
      </c>
      <c r="F2633" t="s">
        <v>48</v>
      </c>
      <c r="G2633" s="10"/>
    </row>
    <row r="2634" spans="1:7">
      <c r="A2634" s="1" t="s">
        <v>206</v>
      </c>
      <c r="B2634" s="1" t="s">
        <v>286</v>
      </c>
      <c r="C2634" s="1">
        <v>2021</v>
      </c>
      <c r="D2634" t="s">
        <v>172</v>
      </c>
      <c r="E2634">
        <v>86</v>
      </c>
      <c r="F2634" t="s">
        <v>48</v>
      </c>
      <c r="G2634" s="10"/>
    </row>
    <row r="2635" spans="1:7">
      <c r="A2635" s="1" t="s">
        <v>206</v>
      </c>
      <c r="B2635" s="1" t="s">
        <v>286</v>
      </c>
      <c r="C2635" s="1">
        <v>2021</v>
      </c>
      <c r="D2635" t="s">
        <v>173</v>
      </c>
      <c r="E2635">
        <v>87</v>
      </c>
      <c r="F2635" t="s">
        <v>48</v>
      </c>
      <c r="G2635" s="10">
        <v>101</v>
      </c>
    </row>
    <row r="2636" spans="1:7">
      <c r="A2636" s="1" t="s">
        <v>206</v>
      </c>
      <c r="B2636" s="1" t="s">
        <v>286</v>
      </c>
      <c r="C2636" s="1">
        <v>2021</v>
      </c>
      <c r="D2636" t="s">
        <v>174</v>
      </c>
      <c r="E2636">
        <v>88</v>
      </c>
      <c r="F2636" t="s">
        <v>48</v>
      </c>
      <c r="G2636" s="10">
        <v>202</v>
      </c>
    </row>
    <row r="2637" spans="1:7">
      <c r="A2637" s="1" t="s">
        <v>206</v>
      </c>
      <c r="B2637" s="1" t="s">
        <v>286</v>
      </c>
      <c r="C2637" s="1">
        <v>2021</v>
      </c>
      <c r="D2637" t="s">
        <v>175</v>
      </c>
      <c r="E2637">
        <v>89</v>
      </c>
      <c r="F2637" t="s">
        <v>48</v>
      </c>
      <c r="G2637" s="10"/>
    </row>
    <row r="2638" spans="1:7">
      <c r="A2638" s="1" t="s">
        <v>206</v>
      </c>
      <c r="B2638" s="1" t="s">
        <v>286</v>
      </c>
      <c r="C2638" s="1">
        <v>2021</v>
      </c>
      <c r="D2638" t="s">
        <v>176</v>
      </c>
      <c r="E2638">
        <v>90</v>
      </c>
      <c r="F2638" t="s">
        <v>48</v>
      </c>
      <c r="G2638" s="1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37"/>
  <sheetViews>
    <sheetView zoomScale="94" zoomScaleNormal="94" workbookViewId="0">
      <selection activeCell="A5" sqref="A5"/>
    </sheetView>
  </sheetViews>
  <sheetFormatPr defaultRowHeight="15"/>
  <cols>
    <col min="1" max="1" width="77.5703125" customWidth="1"/>
    <col min="2" max="3" width="23.5703125" bestFit="1" customWidth="1"/>
  </cols>
  <sheetData>
    <row r="1" spans="1:2">
      <c r="A1" s="7" t="s">
        <v>300</v>
      </c>
      <c r="B1" s="8" t="s">
        <v>43</v>
      </c>
    </row>
    <row r="2" spans="1:2">
      <c r="A2" s="7" t="s">
        <v>301</v>
      </c>
      <c r="B2" s="8" t="s">
        <v>43</v>
      </c>
    </row>
    <row r="4" spans="1:2" ht="30">
      <c r="A4" s="7" t="s">
        <v>35</v>
      </c>
      <c r="B4" s="8" t="s">
        <v>83</v>
      </c>
    </row>
    <row r="5" spans="1:2" ht="30">
      <c r="A5" s="9" t="s">
        <v>146</v>
      </c>
      <c r="B5" s="13">
        <v>311</v>
      </c>
    </row>
    <row r="6" spans="1:2" ht="45">
      <c r="A6" s="9" t="s">
        <v>147</v>
      </c>
      <c r="B6" s="13">
        <v>40673</v>
      </c>
    </row>
    <row r="7" spans="1:2">
      <c r="A7" s="9" t="s">
        <v>148</v>
      </c>
      <c r="B7" s="13">
        <v>21160</v>
      </c>
    </row>
    <row r="8" spans="1:2">
      <c r="A8" s="9" t="s">
        <v>149</v>
      </c>
      <c r="B8" s="13">
        <v>2712</v>
      </c>
    </row>
    <row r="9" spans="1:2">
      <c r="A9" s="9" t="s">
        <v>150</v>
      </c>
      <c r="B9" s="13">
        <v>3372</v>
      </c>
    </row>
    <row r="10" spans="1:2">
      <c r="A10" s="9" t="s">
        <v>151</v>
      </c>
      <c r="B10" s="13">
        <v>7926</v>
      </c>
    </row>
    <row r="11" spans="1:2">
      <c r="A11" s="9" t="s">
        <v>152</v>
      </c>
      <c r="B11" s="13">
        <v>3247</v>
      </c>
    </row>
    <row r="12" spans="1:2">
      <c r="A12" s="9" t="s">
        <v>153</v>
      </c>
      <c r="B12" s="13">
        <v>1111</v>
      </c>
    </row>
    <row r="13" spans="1:2">
      <c r="A13" s="9" t="s">
        <v>154</v>
      </c>
      <c r="B13" s="13">
        <v>1145</v>
      </c>
    </row>
    <row r="14" spans="1:2" ht="75">
      <c r="A14" s="9" t="s">
        <v>155</v>
      </c>
      <c r="B14" s="13">
        <v>11079586</v>
      </c>
    </row>
    <row r="15" spans="1:2">
      <c r="A15" s="9" t="s">
        <v>156</v>
      </c>
      <c r="B15" s="13">
        <v>2308826</v>
      </c>
    </row>
    <row r="16" spans="1:2">
      <c r="A16" s="9" t="s">
        <v>157</v>
      </c>
      <c r="B16" s="13">
        <v>6765628</v>
      </c>
    </row>
    <row r="17" spans="1:2">
      <c r="A17" s="9" t="s">
        <v>158</v>
      </c>
      <c r="B17" s="13">
        <v>1661921</v>
      </c>
    </row>
    <row r="18" spans="1:2">
      <c r="A18" s="9" t="s">
        <v>159</v>
      </c>
      <c r="B18" s="13">
        <v>343211</v>
      </c>
    </row>
    <row r="19" spans="1:2" ht="75">
      <c r="A19" s="9" t="s">
        <v>160</v>
      </c>
      <c r="B19" s="13">
        <v>2972736</v>
      </c>
    </row>
    <row r="20" spans="1:2" ht="30">
      <c r="A20" s="9" t="s">
        <v>161</v>
      </c>
      <c r="B20" s="13">
        <v>2041232</v>
      </c>
    </row>
    <row r="21" spans="1:2">
      <c r="A21" s="9" t="s">
        <v>162</v>
      </c>
      <c r="B21" s="13">
        <v>844670</v>
      </c>
    </row>
    <row r="22" spans="1:2" ht="30">
      <c r="A22" s="9" t="s">
        <v>163</v>
      </c>
      <c r="B22" s="13">
        <v>1042693</v>
      </c>
    </row>
    <row r="23" spans="1:2">
      <c r="A23" s="9" t="s">
        <v>164</v>
      </c>
      <c r="B23" s="13">
        <v>761465</v>
      </c>
    </row>
    <row r="24" spans="1:2">
      <c r="A24" s="9" t="s">
        <v>165</v>
      </c>
      <c r="B24" s="13">
        <v>715098</v>
      </c>
    </row>
    <row r="25" spans="1:2">
      <c r="A25" s="9" t="s">
        <v>166</v>
      </c>
      <c r="B25" s="13">
        <v>1013885</v>
      </c>
    </row>
    <row r="26" spans="1:2" ht="30">
      <c r="A26" s="9" t="s">
        <v>167</v>
      </c>
      <c r="B26" s="13">
        <v>327425</v>
      </c>
    </row>
    <row r="27" spans="1:2" ht="30">
      <c r="A27" s="9" t="s">
        <v>168</v>
      </c>
      <c r="B27" s="13">
        <v>251977</v>
      </c>
    </row>
    <row r="28" spans="1:2" ht="45">
      <c r="A28" s="9" t="s">
        <v>169</v>
      </c>
      <c r="B28" s="13">
        <v>192763</v>
      </c>
    </row>
    <row r="29" spans="1:2" ht="30">
      <c r="A29" s="9" t="s">
        <v>170</v>
      </c>
      <c r="B29" s="13">
        <v>66470</v>
      </c>
    </row>
    <row r="30" spans="1:2">
      <c r="A30" s="9" t="s">
        <v>171</v>
      </c>
      <c r="B30" s="13">
        <v>59243</v>
      </c>
    </row>
    <row r="31" spans="1:2">
      <c r="A31" s="9" t="s">
        <v>172</v>
      </c>
      <c r="B31" s="13">
        <v>967617</v>
      </c>
    </row>
    <row r="32" spans="1:2">
      <c r="A32" s="9" t="s">
        <v>173</v>
      </c>
      <c r="B32" s="13">
        <v>116992</v>
      </c>
    </row>
    <row r="33" spans="1:2">
      <c r="A33" s="9" t="s">
        <v>174</v>
      </c>
      <c r="B33" s="13">
        <v>229378</v>
      </c>
    </row>
    <row r="34" spans="1:2">
      <c r="A34" s="9" t="s">
        <v>175</v>
      </c>
      <c r="B34" s="13">
        <v>164596</v>
      </c>
    </row>
    <row r="35" spans="1:2">
      <c r="A35" s="9" t="s">
        <v>176</v>
      </c>
      <c r="B35" s="13">
        <v>249213</v>
      </c>
    </row>
    <row r="36" spans="1:2">
      <c r="A36" s="9" t="s">
        <v>270</v>
      </c>
      <c r="B36" s="13"/>
    </row>
    <row r="37" spans="1:2">
      <c r="A37" s="9" t="s">
        <v>36</v>
      </c>
      <c r="B37" s="13">
        <v>34258282</v>
      </c>
    </row>
  </sheetData>
  <pageMargins left="0.70866141732283472" right="0.70866141732283472" top="0.74803149606299213" bottom="0.74803149606299213" header="0.31496062992125984" footer="0.31496062992125984"/>
  <pageSetup paperSize="9" scale="86" fitToHeight="2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pane xSplit="2" topLeftCell="C1" activePane="topRight" state="frozen"/>
      <selection pane="topRight" activeCell="B16" sqref="B16"/>
    </sheetView>
  </sheetViews>
  <sheetFormatPr defaultColWidth="8.7109375" defaultRowHeight="15"/>
  <cols>
    <col min="1" max="1" width="17.28515625" style="34" customWidth="1"/>
    <col min="2" max="2" width="80.7109375" style="34" customWidth="1"/>
    <col min="3" max="8" width="15.28515625" style="25" customWidth="1"/>
    <col min="9" max="9" width="27.5703125" style="25" customWidth="1"/>
    <col min="10" max="16384" width="8.7109375" style="25"/>
  </cols>
  <sheetData>
    <row r="1" spans="1:9">
      <c r="C1" s="25">
        <v>2016</v>
      </c>
      <c r="D1" s="25">
        <v>2017</v>
      </c>
      <c r="E1" s="25">
        <v>2018</v>
      </c>
      <c r="F1" s="25">
        <v>2019</v>
      </c>
      <c r="G1" s="25">
        <v>2020</v>
      </c>
      <c r="H1" s="25">
        <v>2021</v>
      </c>
      <c r="I1" s="37"/>
    </row>
    <row r="2" spans="1:9" ht="15.75" thickBot="1">
      <c r="A2" s="34" t="s">
        <v>268</v>
      </c>
      <c r="B2" s="34" t="s">
        <v>257</v>
      </c>
      <c r="C2" s="29">
        <v>5741811940.6199999</v>
      </c>
      <c r="D2" s="30">
        <v>8706357899.75</v>
      </c>
      <c r="E2" s="30">
        <v>11932240504.809999</v>
      </c>
      <c r="F2" s="30">
        <v>12683307462.965</v>
      </c>
      <c r="G2" s="30">
        <v>17098236760</v>
      </c>
      <c r="H2" s="31">
        <f>GETPIVOTDATA("Сумма по полю Всего объeм финансирования, руб",'Раздел 2'!$A$3,"Наименование","Региональные структуры по работе с молодeжью, в том числе:")</f>
        <v>18818101388</v>
      </c>
      <c r="I2" s="37"/>
    </row>
    <row r="3" spans="1:9" ht="15.75" thickBot="1">
      <c r="A3" s="34" t="s">
        <v>265</v>
      </c>
      <c r="B3" s="34" t="s">
        <v>256</v>
      </c>
      <c r="C3" s="29">
        <v>3490962163.4499998</v>
      </c>
      <c r="D3" s="30">
        <v>3931433665.8899999</v>
      </c>
      <c r="E3" s="30">
        <v>4983470393.96</v>
      </c>
      <c r="F3" s="30">
        <v>9673718706.7259998</v>
      </c>
      <c r="G3" s="30">
        <v>18976777431</v>
      </c>
      <c r="H3" s="31">
        <f>GETPIVOTDATA("Сумма по полю Всего объeм финансирования, руб",'Раздел 2'!$A$3,"Наименование","Муниципальные структуры по работе с молодeжью, в том числе:")</f>
        <v>17790935446</v>
      </c>
      <c r="I3" s="37"/>
    </row>
    <row r="4" spans="1:9" ht="15.75" thickBot="1">
      <c r="A4" s="34" t="s">
        <v>250</v>
      </c>
      <c r="B4" s="34" t="s">
        <v>251</v>
      </c>
      <c r="C4" s="29">
        <v>6388</v>
      </c>
      <c r="D4" s="30">
        <v>6155</v>
      </c>
      <c r="E4" s="30">
        <v>9427</v>
      </c>
      <c r="F4" s="30">
        <v>10270</v>
      </c>
      <c r="G4" s="30">
        <v>16918</v>
      </c>
      <c r="H4" s="31">
        <f>GETPIVOTDATA("Сумма по полю Кол-во грантов",'Раздел 1'!$A$3)</f>
        <v>14229</v>
      </c>
      <c r="I4" s="37"/>
    </row>
    <row r="5" spans="1:9" ht="15.75" thickBot="1">
      <c r="A5" s="34" t="s">
        <v>264</v>
      </c>
      <c r="B5" s="34" t="s">
        <v>255</v>
      </c>
      <c r="C5" s="29">
        <v>1135347690.9300001</v>
      </c>
      <c r="D5" s="30">
        <v>555641507.17999995</v>
      </c>
      <c r="E5" s="30">
        <v>3017922584</v>
      </c>
      <c r="F5" s="30">
        <v>5777856093</v>
      </c>
      <c r="G5" s="30">
        <v>5902433910</v>
      </c>
      <c r="H5" s="31">
        <f>GETPIVOTDATA("Сумма по полю Бюджет грантов, руб",'Раздел 1'!$A$3)</f>
        <v>4775506810</v>
      </c>
      <c r="I5" s="37"/>
    </row>
    <row r="6" spans="1:9" ht="15.75" thickBot="1">
      <c r="A6" s="34" t="s">
        <v>263</v>
      </c>
      <c r="B6" s="34" t="s">
        <v>254</v>
      </c>
      <c r="C6" s="29">
        <v>1618</v>
      </c>
      <c r="D6" s="30">
        <v>1052</v>
      </c>
      <c r="E6" s="30">
        <v>1283</v>
      </c>
      <c r="F6" s="30">
        <v>4915</v>
      </c>
      <c r="G6" s="30">
        <v>4690</v>
      </c>
      <c r="H6" s="31">
        <f>GETPIVOTDATA("Сумма по полю Кол-во рег.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1158</v>
      </c>
      <c r="I6" s="37"/>
    </row>
    <row r="7" spans="1:9" ht="15.75" thickBot="1">
      <c r="A7" s="35" t="s">
        <v>248</v>
      </c>
      <c r="B7" s="36" t="s">
        <v>249</v>
      </c>
      <c r="C7" s="29">
        <v>3424</v>
      </c>
      <c r="D7" s="30">
        <v>3596</v>
      </c>
      <c r="E7" s="30">
        <v>3375</v>
      </c>
      <c r="F7" s="30">
        <v>4055</v>
      </c>
      <c r="G7" s="30">
        <v>4319</v>
      </c>
      <c r="H7" s="31">
        <f>GETPIVOTDATA("Сумма по полю Кол-во мест. объединений, ед",'Раздел 4'!$A$3,"Наименование","Общественные объединения, включенные в реестр детских и молодeжных объединений, пользующихся государственной поддержкой")</f>
        <v>4128</v>
      </c>
      <c r="I7" s="37"/>
    </row>
    <row r="8" spans="1:9" ht="15.75" thickBot="1">
      <c r="A8" s="34" t="s">
        <v>262</v>
      </c>
      <c r="B8" s="34" t="s">
        <v>253</v>
      </c>
      <c r="C8" s="29">
        <v>3783</v>
      </c>
      <c r="D8" s="30">
        <v>5029</v>
      </c>
      <c r="E8" s="30">
        <v>5025</v>
      </c>
      <c r="F8" s="30">
        <v>4681</v>
      </c>
      <c r="G8" s="32">
        <v>4473</v>
      </c>
      <c r="H8" s="31">
        <f>GETPIVOTDATA("Сумма по полю Количество органов самоуправления, ед",Раздел5!$A$3,"Наименование","Региональный уровень")+GETPIVOTDATA("Сумма по полю Количество органов самоуправления, ед",Раздел5!$A$3,"Наименование","Муниципальный уровень")</f>
        <v>4345</v>
      </c>
      <c r="I8" s="37"/>
    </row>
    <row r="9" spans="1:9" ht="15.75" thickBot="1">
      <c r="A9" s="34" t="s">
        <v>261</v>
      </c>
      <c r="B9" s="34" t="s">
        <v>252</v>
      </c>
      <c r="C9" s="29">
        <v>1553</v>
      </c>
      <c r="D9" s="30">
        <v>2455</v>
      </c>
      <c r="E9" s="30">
        <v>2988</v>
      </c>
      <c r="F9" s="30">
        <v>2976</v>
      </c>
      <c r="G9" s="30">
        <v>1865</v>
      </c>
      <c r="H9" s="31">
        <f>GETPIVOTDATA("Сумма по полю Количество форумов соответствующего уровня, прошедших на территории субъекта Рос",Раздел6!$A$3,"Наименование","Всего")</f>
        <v>2091</v>
      </c>
      <c r="I9" s="37"/>
    </row>
    <row r="10" spans="1:9" ht="15.75" thickBot="1">
      <c r="A10" s="34" t="s">
        <v>267</v>
      </c>
      <c r="B10" s="34" t="s">
        <v>260</v>
      </c>
      <c r="C10" s="29">
        <v>359168</v>
      </c>
      <c r="D10" s="30">
        <v>515215</v>
      </c>
      <c r="E10" s="30">
        <v>902253</v>
      </c>
      <c r="F10" s="30">
        <v>1015072</v>
      </c>
      <c r="G10" s="30">
        <v>650397</v>
      </c>
      <c r="H10" s="31">
        <f>GETPIVOTDATA("Сумма по полю Численность участников форумов соответствующего уровня, чел",Раздел6!$A$3,"Наименование","Всего")</f>
        <v>1378033</v>
      </c>
      <c r="I10" s="37"/>
    </row>
    <row r="11" spans="1:9" ht="15.75" thickBot="1">
      <c r="A11" s="34" t="s">
        <v>266</v>
      </c>
      <c r="B11" s="34" t="s">
        <v>258</v>
      </c>
      <c r="C11" s="29">
        <v>792801046.29999995</v>
      </c>
      <c r="D11" s="30">
        <v>903272865.58000004</v>
      </c>
      <c r="E11" s="30">
        <v>1111146166.4000001</v>
      </c>
      <c r="F11" s="30">
        <v>1275998738.4000001</v>
      </c>
      <c r="G11" s="33">
        <v>901324090.24000001</v>
      </c>
      <c r="H11" s="31">
        <f>GETPIVOTDATA("Сумма по полю Объeм рег. финансирования (в том числе посредством финансирования транспортных и",Раздел6!$A$3,"Наименование","Всего")</f>
        <v>1154433140.8</v>
      </c>
      <c r="I11" s="37"/>
    </row>
    <row r="12" spans="1:9" ht="15.75" thickBot="1">
      <c r="A12" s="34" t="s">
        <v>269</v>
      </c>
      <c r="B12" s="34" t="s">
        <v>259</v>
      </c>
      <c r="C12" s="29">
        <v>68733327.069999993</v>
      </c>
      <c r="D12" s="30">
        <v>92695846.189999998</v>
      </c>
      <c r="E12" s="30">
        <v>94945874.760000005</v>
      </c>
      <c r="F12" s="30">
        <v>125336343.45</v>
      </c>
      <c r="G12" s="30">
        <v>52107526.259999998</v>
      </c>
      <c r="H12" s="31">
        <f>GETPIVOTDATA("Сумма по полю Объeм мун. финансирования (в том числе посредством финансирования транспортных и",Раздел6!$A$3,"Наименование","Всего")</f>
        <v>121804064.5</v>
      </c>
      <c r="I12" s="37"/>
    </row>
    <row r="13" spans="1:9" ht="15.75" thickBot="1">
      <c r="C13" s="26"/>
      <c r="D13" s="27"/>
      <c r="E13" s="28"/>
      <c r="F13" s="28"/>
      <c r="G13" s="28"/>
    </row>
  </sheetData>
  <sortState ref="A5:G12">
    <sortCondition ref="A11:A12"/>
  </sortState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97620-5D24-4FB2-AFA4-31AAAF074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Р1</vt:lpstr>
      <vt:lpstr>Раздел 1</vt:lpstr>
      <vt:lpstr>Р2</vt:lpstr>
      <vt:lpstr>Раздел 2</vt:lpstr>
      <vt:lpstr>Р3</vt:lpstr>
      <vt:lpstr>Раздел 3</vt:lpstr>
      <vt:lpstr>Р4</vt:lpstr>
      <vt:lpstr>Р4-2</vt:lpstr>
      <vt:lpstr>Раздел 4</vt:lpstr>
      <vt:lpstr>Р5</vt:lpstr>
      <vt:lpstr>Раздел5</vt:lpstr>
      <vt:lpstr>Р6</vt:lpstr>
      <vt:lpstr>Раздел6</vt:lpstr>
      <vt:lpstr>Р7</vt:lpstr>
      <vt:lpstr>Раздел7</vt:lpstr>
      <vt:lpstr>статистика по годам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Котова</dc:creator>
  <cp:lastModifiedBy>e</cp:lastModifiedBy>
  <cp:lastPrinted>2022-10-04T07:54:46Z</cp:lastPrinted>
  <dcterms:created xsi:type="dcterms:W3CDTF">2015-06-05T18:17:20Z</dcterms:created>
  <dcterms:modified xsi:type="dcterms:W3CDTF">2022-10-04T08:09:28Z</dcterms:modified>
</cp:coreProperties>
</file>