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V\Documents\"/>
    </mc:Choice>
  </mc:AlternateContent>
  <xr:revisionPtr revIDLastSave="0" documentId="13_ncr:1_{93639B52-6548-47F0-9006-1CDB3F1ADAB1}" xr6:coauthVersionLast="47" xr6:coauthVersionMax="47" xr10:uidLastSave="{00000000-0000-0000-0000-000000000000}"/>
  <bookViews>
    <workbookView xWindow="-28365" yWindow="1350" windowWidth="27765" windowHeight="15090" xr2:uid="{8B7CC9D7-452E-45F2-8035-8DC00844725A}"/>
  </bookViews>
  <sheets>
    <sheet name="CALCLULATOR" sheetId="3" r:id="rId1"/>
    <sheet name="PROJ-CVSS" sheetId="1" r:id="rId2"/>
  </sheets>
  <definedNames>
    <definedName name="_xlnm._FilterDatabase" localSheetId="1" hidden="1">'PROJ-CVSS'!$A$2:$C$2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E11" i="3"/>
  <c r="E10" i="3"/>
  <c r="E9" i="3"/>
  <c r="E8" i="3"/>
  <c r="E7" i="3"/>
  <c r="E6" i="3"/>
  <c r="E5" i="3"/>
  <c r="E4" i="3"/>
  <c r="C12" i="3"/>
  <c r="C11" i="3"/>
  <c r="C10" i="3"/>
  <c r="C9" i="3"/>
  <c r="C8" i="3"/>
  <c r="C7" i="3"/>
  <c r="C6" i="3"/>
  <c r="C5" i="3"/>
  <c r="C4" i="3"/>
  <c r="B12" i="3"/>
  <c r="B11" i="3"/>
  <c r="B10" i="3"/>
  <c r="B9" i="3"/>
  <c r="B8" i="3"/>
  <c r="B7" i="3"/>
  <c r="B6" i="3"/>
  <c r="B5" i="3"/>
  <c r="B4" i="3"/>
  <c r="B73" i="1"/>
  <c r="B72" i="1"/>
  <c r="B71" i="1"/>
  <c r="B70" i="1"/>
  <c r="B69" i="1"/>
  <c r="B68" i="1"/>
  <c r="B65" i="1"/>
  <c r="B64" i="1"/>
  <c r="B63" i="1"/>
  <c r="B62" i="1"/>
  <c r="B61" i="1"/>
  <c r="B60" i="1"/>
  <c r="B57" i="1"/>
  <c r="B56" i="1"/>
  <c r="B55" i="1"/>
  <c r="B54" i="1"/>
  <c r="B53" i="1"/>
  <c r="B52" i="1"/>
  <c r="B49" i="1"/>
  <c r="B48" i="1"/>
  <c r="B47" i="1"/>
  <c r="B46" i="1"/>
  <c r="B45" i="1"/>
  <c r="B44" i="1"/>
  <c r="B41" i="1"/>
  <c r="B40" i="1"/>
  <c r="B39" i="1"/>
  <c r="B38" i="1"/>
  <c r="B37" i="1"/>
  <c r="B33" i="1"/>
  <c r="B32" i="1"/>
  <c r="B31" i="1"/>
  <c r="B30" i="1"/>
  <c r="B29" i="1"/>
  <c r="B25" i="1"/>
  <c r="B24" i="1"/>
  <c r="B23" i="1"/>
  <c r="B22" i="1"/>
  <c r="B21" i="1"/>
  <c r="B17" i="1"/>
  <c r="B16" i="1"/>
  <c r="B15" i="1"/>
  <c r="B14" i="1"/>
  <c r="B13" i="1"/>
  <c r="B9" i="1"/>
  <c r="B8" i="1"/>
  <c r="B7" i="1"/>
  <c r="B6" i="1"/>
  <c r="B5" i="1"/>
  <c r="B36" i="1"/>
  <c r="B28" i="1"/>
  <c r="B20" i="1"/>
  <c r="B12" i="1"/>
  <c r="B4" i="1"/>
  <c r="E13" i="3" l="1"/>
  <c r="D14" i="3" s="1"/>
  <c r="D15" i="3" s="1" a="1"/>
  <c r="D1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<sst xmlns="http://schemas.openxmlformats.org/spreadsheetml/2006/main" count="147" uniqueCount="115">
  <si>
    <t>Важность компроментированных данных</t>
  </si>
  <si>
    <t>#</t>
  </si>
  <si>
    <t>Access Vector</t>
  </si>
  <si>
    <t>Access complexity</t>
  </si>
  <si>
    <t>Authentication</t>
  </si>
  <si>
    <t>Confidentiality impact</t>
  </si>
  <si>
    <t>Integrity impact</t>
  </si>
  <si>
    <t>Availability Impact</t>
  </si>
  <si>
    <t>Privelege escalation impact</t>
  </si>
  <si>
    <t>User Interaction</t>
  </si>
  <si>
    <t>CATEGORY</t>
  </si>
  <si>
    <t>The method by which access to privileges can be obtained</t>
  </si>
  <si>
    <t>VALUE</t>
  </si>
  <si>
    <t>WEIGHT/
SCORE</t>
  </si>
  <si>
    <t>DESCRIPTION</t>
  </si>
  <si>
    <t>No access possible</t>
  </si>
  <si>
    <t>There is no way to access the target resource. Example: Access to the server is completely blocked (the server is disconnected from the network and locked in a secure room with full access control).</t>
  </si>
  <si>
    <t>Physical access</t>
  </si>
  <si>
    <t>The attacker needs to be physically near the device or system to gain access. Example: To attack the target system, the attacker must physically connect to the console port or USB port, or exploit other vulnerabilities by having direct physical access to the device.</t>
  </si>
  <si>
    <t>Local access</t>
  </si>
  <si>
    <t>The attacker must be on the same device or server where the target resource/system is hosted (local user-level access). Example: An attacker could exploit a vulnerability via the command line on the same server or workstation running vulnerable processes.</t>
  </si>
  <si>
    <t>Remote access via LAN/Company Intranet</t>
  </si>
  <si>
    <t>The attacker can access the vulnerable system via the internal local network of the Company. Example: An attacker gains access to an internal corporate resource through a VPN or direct network connection (access to an internal file server through the corporate intranet).</t>
  </si>
  <si>
    <t>Remote access via the Internet</t>
  </si>
  <si>
    <t>The attacker can access the system via the Internet without being inside the organization's local network. Example: A vulnerability allows the attacker to access a company web service that can be reached from anywhere in the world via the Internet.</t>
  </si>
  <si>
    <t>Any method of access</t>
  </si>
  <si>
    <t>Including combinations.</t>
  </si>
  <si>
    <t>[EVALUATION SUBJECT]</t>
  </si>
  <si>
    <t>SCORE</t>
  </si>
  <si>
    <t>INTERPRETATION</t>
  </si>
  <si>
    <t>Not applicable</t>
  </si>
  <si>
    <t>This does not make sense in the context of the current assessment.</t>
  </si>
  <si>
    <t>Very high</t>
  </si>
  <si>
    <t>Exploiting the vulnerability requires complex manipulations or unique conditions that are almost impossible to create. Example: The attack requires preliminary steps such as gaining access to specialized equipment or physical intervention with the device.</t>
  </si>
  <si>
    <t>High</t>
  </si>
  <si>
    <t>Exploitation is possible but requires significant effort and precise execution of numerous actions. Example: To succeed, the attacker must carry out many complex steps, such as handling multiple systems simultaneously.</t>
  </si>
  <si>
    <t>Medium</t>
  </si>
  <si>
    <t>Moderate effort and knowledge of specific conditions are required to exploit the vulnerability. Example: Preparing the environment, like compromising access to the system through several stages, is necessary, but it doesn’t demand extremely complex actions.</t>
  </si>
  <si>
    <t>Low</t>
  </si>
  <si>
    <t xml:space="preserve">	The vulnerability is relatively easy to exploit, but minimal preparation or specific knowledge is still required. Example: Basic system access and simple manipulations are sufficient to exploit it.</t>
  </si>
  <si>
    <t>Very low</t>
  </si>
  <si>
    <t>The vulnerability can be exploited with almost no effort and can be used as soon as access to the system is gained. Example: The attack can be executed with minimal effort, such as using a widely available exploit without any prior steps.</t>
  </si>
  <si>
    <t>Not required</t>
  </si>
  <si>
    <t>Authentication is not required to exploit the vulnerability. Example: Open access to a public resource, interface, or workstation that can be exploited without logging into the system.</t>
  </si>
  <si>
    <t>Multi-factor</t>
  </si>
  <si>
    <t>Multi-factor authentication (MFA) is required to exploit the vulnerability. Example: To access the target system, an attacker must pass through multi-factor authentication (password + PKI).</t>
  </si>
  <si>
    <t>Single-factor</t>
  </si>
  <si>
    <t>Only one authentication check is required to exploit the vulnerability. Example: To access the vulnerable resource, the user must enter a username and password once when logging into the workstation.</t>
  </si>
  <si>
    <t>Restricted</t>
  </si>
  <si>
    <t>Successful authentication requires a special access level, which may only be granted to a limited group of users. Example: Special accounts with access to administrative functions that require a specific level of privilege or limited access.</t>
  </si>
  <si>
    <t>Only with specialized skills and knowledge</t>
  </si>
  <si>
    <t>An attacker can only successfully authenticate if they possess certain specialized knowledge or access to unique information. Example: Experts with deep knowledge in a specific field (such as the internal information architecture of the Company, network structures, or encryption algorithms used).</t>
  </si>
  <si>
    <t>No authentication</t>
  </si>
  <si>
    <t>No authentication is required to exploit the vulnerability. Example: Access through a vulnerability that can be used immediately with any access, without the need to log into the system.</t>
  </si>
  <si>
    <t>None</t>
  </si>
  <si>
    <t>The vulnerability has no impact on the confidentiality of the data. Example: No data is exposed or altered when exploiting the vulnerability.</t>
  </si>
  <si>
    <t>Minimal</t>
  </si>
  <si>
    <t>The vulnerability has a very minor impact on the confidentiality of data. Example: Partial or limited exposure of non-confidential data.</t>
  </si>
  <si>
    <t>The impact on confidentiality is limited but may lead to the disclosure of a small amount of data. Example: Leakage of only specific restricted-access data.</t>
  </si>
  <si>
    <t>Partial</t>
  </si>
  <si>
    <t>The vulnerability results in the disclosure of a significant portion of data, but not all information. Example: Partial disclosure of confidential user data or internal system information.</t>
  </si>
  <si>
    <t>The vulnerability causes a major confidentiality breach, exposing most critical data. Example: Disclosure of personal data (PII), important corporate information that could cause direct or indirect financial harm.</t>
  </si>
  <si>
    <t>Complete</t>
  </si>
  <si>
    <t>The vulnerability completely compromises confidentiality, providing full access to all data. Example: Full disclosure of all protected data, including PII, financial information, and other sensitive data.</t>
  </si>
  <si>
    <t>The vulnerability has no effect on data integrity. Example: Exploitation of the vulnerability does not lead to data modification or corruption.</t>
  </si>
  <si>
    <t>The impact on data integrity is insignificant. Only a small portion of information is affected. Example: Minor changes or distortions of non-critical data that can be easily restored.</t>
  </si>
  <si>
    <t>The vulnerability may result in data modification, but the damage is minimal and affects a limited amount of information. Example: Unauthorized changes to configuration files or settings with limited impact on the system.</t>
  </si>
  <si>
    <t>The vulnerability leads to modification of a significant portion of data but not the entire dataset, potentially causing financial losses. Example: Damage to important user or business process data, leading to system disruptions and downtime for users and the company.</t>
  </si>
  <si>
    <t>The vulnerability significantly compromises the integrity of critical data across multiple key systems. Example: Substantial data distortion, disrupting critical business processes or functional components, causing prolonged outages and failures in meeting organizational obligations.</t>
  </si>
  <si>
    <t>The vulnerability completely destroys the integrity of all data, including backups, making them unusable. Example: Total corruption of all system data as a result of ransomware.</t>
  </si>
  <si>
    <t>The vulnerability has no impact on system availability or its components. Example: The vulnerability does not cause system failures and does not affect users' ability to access system resources.</t>
  </si>
  <si>
    <t>The impact on system availability is minimal and only causes minor interruptions. Example: Short and rare system interruptions that are barely noticeable to users and do not result in business downtime.</t>
  </si>
  <si>
    <t>The vulnerability causes minor availability issues but does not affect core system functions or critical business processes. Example: Slight performance degradation or minor outages that do not significantly (without a clearly measurable effect) affect business operations.</t>
  </si>
  <si>
    <t>Partial disruption of availability where some system functions become unavailable or operate intermittently. Example: Some users or services experience access issues with the email system or data, causing delays in work.</t>
  </si>
  <si>
    <t>The vulnerability significantly affects system availability, making part of the system or key functions unavailable. Example: Email servers become unavailable.</t>
  </si>
  <si>
    <t>The vulnerability fully disables the system or its critical functions, making them inaccessible to all users, leading to prolonged downtime or inability to recover without external intervention. Example: The destruction of routing tables on internal routers blocks access to critical equipment.</t>
  </si>
  <si>
    <t>The vulnerability does not provide any opportunities for privilege escalation.</t>
  </si>
  <si>
    <t>Low impact of privilege escalation, granting only insignificant privileges. Example: An attacker may gain access to a small set of additional functions that do not affect security.</t>
  </si>
  <si>
    <t>Moderate</t>
  </si>
  <si>
    <t>The attacker can gain moderate privileges that allow extended access to the target system.</t>
  </si>
  <si>
    <t>Significant privilege escalation is possible, providing access to important data or functions. Example: Escalation to administrator privileges, enabling changes to critical system parameters.</t>
  </si>
  <si>
    <t>Very High</t>
  </si>
  <si>
    <t>The attacker gains access to very high privileges, including access to critical system functions. Example: The ability to modify system settings and manage security configurations.</t>
  </si>
  <si>
    <t>Critical</t>
  </si>
  <si>
    <t>The attacker gains system owner privileges.</t>
  </si>
  <si>
    <t>Not Required</t>
  </si>
  <si>
    <t>No user interaction is required to exploit the vulnerability. Example: The attack can be executed without user involvement.</t>
  </si>
  <si>
    <t>Passive Interaction</t>
  </si>
  <si>
    <t>The attack is possible with minimal user interaction. Example: The user must click on a phishing link or open a file.</t>
  </si>
  <si>
    <t>Active Pressure</t>
  </si>
  <si>
    <t>The vulnerability can only be exploited under complex conditions or scenarios. Example: The user must perform actions under high load or stress.</t>
  </si>
  <si>
    <t>Guided with Instructions</t>
  </si>
  <si>
    <t>Specific user actions are required to exploit the vulnerability. Example: The user must carry out a specific action in a defined sequence.</t>
  </si>
  <si>
    <t>Brainwashing</t>
  </si>
  <si>
    <t>Exploitation requires significant user participation. Example: An unsuspecting user must complete multiple actions or make several decisions to carry out the attack without realizing the double meaning of their actions.</t>
  </si>
  <si>
    <t>Digital Twin</t>
  </si>
  <si>
    <t>Successful exploitation of the vulnerability requires constant user interaction. Example: The attack necessitates ongoing attention or engagement from the user, actively monitored by the attacker, such as performing repetitive actions until the desired effect is achieved.</t>
  </si>
  <si>
    <t>Compromised data has low importance, and its leakage has minimal impact on the organization. Example: Leakage of public data that does not contain confidential information.</t>
  </si>
  <si>
    <t>Compromised data has moderate importance, and its leakage may cause minor damage. Example: Leakage of information about internal processes that are not critically important and do not result in financial loss.</t>
  </si>
  <si>
    <t>Compromised data has high importance, and its leakage can cause significant harm. Example: Leakage of personal data.</t>
  </si>
  <si>
    <t>Compromised data has very high importance, and its leakage can lead to serious consequences. Example: Leakage of financial data or important internal documents causing financial or reputational damage.</t>
  </si>
  <si>
    <t>Compromised data is critically important, and its leakage can result in severe financial, legal, or reputational consequences. Example: Leakage of trade secrets, intellectual property, or strategic data.</t>
  </si>
  <si>
    <t>Extreme</t>
  </si>
  <si>
    <t xml:space="preserve">	Compromised data is extremely important, and its leakage can have catastrophic consequences for the entire organization. Example: Leakage of state secrets, key financial assets, or data that jeopardizes national security and human lives.</t>
  </si>
  <si>
    <r>
      <t xml:space="preserve">[PROJ] Common Vulnerability Scoring System
</t>
    </r>
    <r>
      <rPr>
        <b/>
        <sz val="11"/>
        <color theme="1"/>
        <rFont val="Calibri"/>
        <family val="2"/>
        <scheme val="minor"/>
      </rPr>
      <t>Unauthorized Access to Privileges Threat Assessment</t>
    </r>
  </si>
  <si>
    <t>CRITERION</t>
  </si>
  <si>
    <t>EXPERT CONCLUSION ON INFORMATION SECURITY AND MITIGATIONS</t>
  </si>
  <si>
    <r>
      <rPr>
        <b/>
        <sz val="16"/>
        <color theme="1"/>
        <rFont val="Calibri"/>
        <family val="2"/>
        <scheme val="minor"/>
      </rPr>
      <t>[PROJ] Common Vulnerability Scoring System</t>
    </r>
    <r>
      <rPr>
        <sz val="16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Unauthorized Access to Privileges Threat Assessment</t>
    </r>
  </si>
  <si>
    <t>How difficult is it to exploit the privilege</t>
  </si>
  <si>
    <t>Authentication level required for exploitation.</t>
  </si>
  <si>
    <t>Degree of confidential data leakage upon compromise.</t>
  </si>
  <si>
    <t>Degree of data alteration or destruction.</t>
  </si>
  <si>
    <t>Degree of reduction in system/resource availability during exploitation.</t>
  </si>
  <si>
    <t>Ability of the privilege to lead to an escalation of privileges.</t>
  </si>
  <si>
    <t>Necessity of user participation for privilege exploitation.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</si>
</sst>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12">
    <dxf>
      <font>
        <color theme="0"/>
      </font>
      <fill>
        <patternFill>
          <bgColor rgb="FFFF0000"/>
        </patternFill>
      </fill>
    </dxf>
    <dxf>
      <fill>
        <patternFill>
          <bgColor rgb="FFFF9F9F"/>
        </patternFill>
      </fill>
    </dxf>
    <dxf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9F9F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9F9F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5E03-79BC-4D78-94AF-6C6B3C430DE1}">
  <dimension ref="A1:F15"/>
  <sheetViews>
    <sheetView tabSelected="1" workbookViewId="0">
      <selection sqref="A1:XFD1048576"/>
    </sheetView>
  </sheetViews>
  <sheetFormatPr defaultRowHeight="14.4" x14ac:dyDescent="0.3"/>
  <cols>
    <col min="1" max="1" width="6.109375" customWidth="1"/>
    <col min="2" max="2" width="52.109375" customWidth="1"/>
    <col min="3" max="3" width="8.6640625" hidden="1" customWidth="1"/>
    <col min="4" max="4" width="45.109375" customWidth="1"/>
    <col min="5" max="5" width="5.33203125" hidden="1" customWidth="1"/>
    <col min="6" max="6" width="87.77734375" style="11" customWidth="1"/>
  </cols>
  <sheetData>
    <row r="1" spans="1:6" ht="55.8" customHeight="1" x14ac:dyDescent="0.3">
      <c r="B1" s="13" t="s">
        <v>107</v>
      </c>
      <c r="D1" t="s">
        <v>27</v>
      </c>
    </row>
    <row r="2" spans="1:6" ht="6.6" customHeight="1" x14ac:dyDescent="0.3"/>
    <row r="3" spans="1:6" ht="23.4" customHeight="1" x14ac:dyDescent="0.3">
      <c r="A3" s="19" t="s">
        <v>1</v>
      </c>
      <c r="B3" s="20" t="s">
        <v>105</v>
      </c>
      <c r="C3" s="20"/>
      <c r="D3" s="20" t="s">
        <v>10</v>
      </c>
      <c r="E3" s="19"/>
      <c r="F3" s="21" t="s">
        <v>106</v>
      </c>
    </row>
    <row r="4" spans="1:6" ht="40.049999999999997" customHeight="1" x14ac:dyDescent="0.3">
      <c r="A4" s="18">
        <v>1</v>
      </c>
      <c r="B4" s="16" t="str">
        <f>'PROJ-CVSS'!B3</f>
        <v>Access Vector</v>
      </c>
      <c r="C4" s="16">
        <f>'PROJ-CVSS'!D3</f>
        <v>1.5</v>
      </c>
      <c r="D4" s="16" t="s">
        <v>15</v>
      </c>
      <c r="E4" s="15">
        <f>VLOOKUP(D4,'PROJ-CVSS'!C4:D9,2,FALSE)</f>
        <v>0</v>
      </c>
      <c r="F4" s="17"/>
    </row>
    <row r="5" spans="1:6" ht="40.049999999999997" customHeight="1" x14ac:dyDescent="0.3">
      <c r="A5" s="18">
        <v>2</v>
      </c>
      <c r="B5" s="16" t="str">
        <f>'PROJ-CVSS'!B11</f>
        <v>Access complexity</v>
      </c>
      <c r="C5" s="16">
        <f>'PROJ-CVSS'!D11</f>
        <v>1</v>
      </c>
      <c r="D5" s="16" t="s">
        <v>30</v>
      </c>
      <c r="E5" s="14">
        <f>VLOOKUP(D5,'PROJ-CVSS'!C12:D17,2,FALSE)</f>
        <v>0</v>
      </c>
      <c r="F5" s="17"/>
    </row>
    <row r="6" spans="1:6" ht="40.049999999999997" customHeight="1" x14ac:dyDescent="0.3">
      <c r="A6" s="18">
        <v>3</v>
      </c>
      <c r="B6" s="16" t="str">
        <f>'PROJ-CVSS'!B19</f>
        <v>Authentication</v>
      </c>
      <c r="C6" s="16">
        <f>'PROJ-CVSS'!D19</f>
        <v>1</v>
      </c>
      <c r="D6" s="16" t="s">
        <v>42</v>
      </c>
      <c r="E6" s="14">
        <f>VLOOKUP(D6,'PROJ-CVSS'!C20:D25,2,FALSE)</f>
        <v>0</v>
      </c>
      <c r="F6" s="17"/>
    </row>
    <row r="7" spans="1:6" ht="40.049999999999997" customHeight="1" x14ac:dyDescent="0.3">
      <c r="A7" s="18">
        <v>4</v>
      </c>
      <c r="B7" s="16" t="str">
        <f>'PROJ-CVSS'!B27</f>
        <v>Confidentiality impact</v>
      </c>
      <c r="C7" s="16">
        <f>'PROJ-CVSS'!D27</f>
        <v>1</v>
      </c>
      <c r="D7" s="16" t="s">
        <v>54</v>
      </c>
      <c r="E7" s="14">
        <f>VLOOKUP(D7,'PROJ-CVSS'!C28:D33,2,FALSE)</f>
        <v>0</v>
      </c>
      <c r="F7" s="17"/>
    </row>
    <row r="8" spans="1:6" ht="40.049999999999997" customHeight="1" x14ac:dyDescent="0.3">
      <c r="A8" s="18">
        <v>5</v>
      </c>
      <c r="B8" s="16" t="str">
        <f>'PROJ-CVSS'!B35</f>
        <v>Integrity impact</v>
      </c>
      <c r="C8" s="16">
        <f>'PROJ-CVSS'!D35</f>
        <v>1</v>
      </c>
      <c r="D8" s="16" t="s">
        <v>54</v>
      </c>
      <c r="E8" s="14">
        <f>VLOOKUP(D8,'PROJ-CVSS'!C36:D41,2,FALSE)</f>
        <v>0</v>
      </c>
      <c r="F8" s="17"/>
    </row>
    <row r="9" spans="1:6" ht="40.049999999999997" customHeight="1" x14ac:dyDescent="0.3">
      <c r="A9" s="18">
        <v>6</v>
      </c>
      <c r="B9" s="16" t="str">
        <f>'PROJ-CVSS'!B43</f>
        <v>Availability Impact</v>
      </c>
      <c r="C9" s="16">
        <f>'PROJ-CVSS'!D43</f>
        <v>0.5</v>
      </c>
      <c r="D9" s="16" t="s">
        <v>54</v>
      </c>
      <c r="E9" s="14">
        <f>VLOOKUP(D9,'PROJ-CVSS'!C44:D49,2,FALSE)</f>
        <v>0</v>
      </c>
      <c r="F9" s="17"/>
    </row>
    <row r="10" spans="1:6" ht="40.049999999999997" customHeight="1" x14ac:dyDescent="0.3">
      <c r="A10" s="18">
        <v>7</v>
      </c>
      <c r="B10" s="16" t="str">
        <f>'PROJ-CVSS'!B51</f>
        <v>Privelege escalation impact</v>
      </c>
      <c r="C10" s="16">
        <f>'PROJ-CVSS'!D51</f>
        <v>2</v>
      </c>
      <c r="D10" s="16" t="s">
        <v>54</v>
      </c>
      <c r="E10" s="14">
        <f>VLOOKUP(D10,'PROJ-CVSS'!C52:D57,2,FALSE)</f>
        <v>0</v>
      </c>
      <c r="F10" s="17"/>
    </row>
    <row r="11" spans="1:6" ht="40.049999999999997" customHeight="1" x14ac:dyDescent="0.3">
      <c r="A11" s="18">
        <v>8</v>
      </c>
      <c r="B11" s="16" t="str">
        <f>'PROJ-CVSS'!B59</f>
        <v>User Interaction</v>
      </c>
      <c r="C11" s="16">
        <f>'PROJ-CVSS'!D59</f>
        <v>0.5</v>
      </c>
      <c r="D11" s="16" t="s">
        <v>85</v>
      </c>
      <c r="E11" s="14">
        <f>VLOOKUP(D11,'PROJ-CVSS'!C60:D65,2,FALSE)</f>
        <v>0</v>
      </c>
      <c r="F11" s="17"/>
    </row>
    <row r="12" spans="1:6" ht="40.049999999999997" customHeight="1" x14ac:dyDescent="0.3">
      <c r="A12" s="18">
        <v>9</v>
      </c>
      <c r="B12" s="16" t="str">
        <f>'PROJ-CVSS'!B67</f>
        <v>Важность компроментированных данных</v>
      </c>
      <c r="C12" s="16">
        <f>'PROJ-CVSS'!D67</f>
        <v>1.5</v>
      </c>
      <c r="D12" s="16" t="s">
        <v>38</v>
      </c>
      <c r="E12" s="14">
        <f>VLOOKUP(D12,'PROJ-CVSS'!C68:D73,2,FALSE)</f>
        <v>0</v>
      </c>
      <c r="F12" s="17"/>
    </row>
    <row r="13" spans="1:6" ht="9" customHeight="1" x14ac:dyDescent="0.3">
      <c r="E13">
        <f>( ((C4 * E4) + (C5 * E5) + (C6 * E6) + (C7 * E7) + (C8 * E8) + (C9 * E9) + (C10 * E10) + (C11 * E11) + (C12 * E12)) / ((C4*5) + (C5*5) + (C6*5) + (C7*5) + (C8*5) + (C9*5) + (C10*5) + (C11*5) + (C12*5)))*10</f>
        <v>0</v>
      </c>
    </row>
    <row r="14" spans="1:6" ht="22.2" customHeight="1" x14ac:dyDescent="0.3">
      <c r="B14" s="22" t="s">
        <v>28</v>
      </c>
      <c r="C14" s="12"/>
      <c r="D14" s="12">
        <f>E13</f>
        <v>0</v>
      </c>
    </row>
    <row r="15" spans="1:6" ht="28.2" customHeight="1" x14ac:dyDescent="0.35">
      <c r="B15" s="8" t="s">
        <v>29</v>
      </c>
      <c r="D15" s="10" t="str" cm="1">
        <f t="array" ref="D15">UPPER(_xlfn.IFS(
    AND(D14 &gt;= 0, D14 &lt;= 2), "Low Risk",
    AND(D14 &gt; 2, D14 &lt;= 4), "Moderate Risk",
    AND(D14 &gt; 4, D14 &lt;= 6), "High Risk",
    AND(D14 &gt; 6, D14 &lt;= 8), "Very High Risk",
    AND(D14 &gt; 8, D14 &lt;= 10), "Critical Risk"
))</f>
        <v>LOW RISK</v>
      </c>
    </row>
  </sheetData>
  <conditionalFormatting sqref="D15">
    <cfRule type="cellIs" dxfId="3" priority="1" operator="equal">
      <formula>"MODERATE RISK"</formula>
    </cfRule>
    <cfRule type="cellIs" dxfId="2" priority="2" operator="equal">
      <formula>"HIGH RISK"</formula>
    </cfRule>
    <cfRule type="cellIs" dxfId="1" priority="3" operator="equal">
      <formula>"VERY HIGH RISK"</formula>
    </cfRule>
    <cfRule type="cellIs" dxfId="0" priority="4" operator="equal">
      <formula>"CRITICAL RISK"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CFFDC12-A7BC-482B-B1BE-E1FBEF1193B5}">
          <x14:formula1>
            <xm:f>'PROJ-CVSS'!$C$4:$C$9</xm:f>
          </x14:formula1>
          <xm:sqref>D4</xm:sqref>
        </x14:dataValidation>
        <x14:dataValidation type="list" allowBlank="1" showInputMessage="1" showErrorMessage="1" xr:uid="{19C8B6D6-F87D-48C9-A165-6A1412334DB5}">
          <x14:formula1>
            <xm:f>'PROJ-CVSS'!$C$12:$C$17</xm:f>
          </x14:formula1>
          <xm:sqref>D5</xm:sqref>
        </x14:dataValidation>
        <x14:dataValidation type="list" allowBlank="1" showInputMessage="1" showErrorMessage="1" xr:uid="{DA649134-30F5-48F0-A717-D34684153972}">
          <x14:formula1>
            <xm:f>'PROJ-CVSS'!$C$20:$C$25</xm:f>
          </x14:formula1>
          <xm:sqref>D6</xm:sqref>
        </x14:dataValidation>
        <x14:dataValidation type="list" allowBlank="1" showInputMessage="1" showErrorMessage="1" xr:uid="{7B52B675-370E-4489-8D7E-F61F1A264032}">
          <x14:formula1>
            <xm:f>'PROJ-CVSS'!$C$28:$C$33</xm:f>
          </x14:formula1>
          <xm:sqref>D7</xm:sqref>
        </x14:dataValidation>
        <x14:dataValidation type="list" allowBlank="1" showInputMessage="1" showErrorMessage="1" xr:uid="{77C7699B-A553-4EED-AAD8-4D5FB8A55ECF}">
          <x14:formula1>
            <xm:f>'PROJ-CVSS'!$C$36:$C$41</xm:f>
          </x14:formula1>
          <xm:sqref>D8</xm:sqref>
        </x14:dataValidation>
        <x14:dataValidation type="list" allowBlank="1" showInputMessage="1" showErrorMessage="1" xr:uid="{FFD304B8-E4FD-4083-B0D9-3A946F8D3A70}">
          <x14:formula1>
            <xm:f>'PROJ-CVSS'!$C$44:$C$49</xm:f>
          </x14:formula1>
          <xm:sqref>D9</xm:sqref>
        </x14:dataValidation>
        <x14:dataValidation type="list" allowBlank="1" showInputMessage="1" showErrorMessage="1" xr:uid="{07E62572-8A92-4FFB-A3C5-88BB161921D4}">
          <x14:formula1>
            <xm:f>'PROJ-CVSS'!$C$52:$C$57</xm:f>
          </x14:formula1>
          <xm:sqref>D10</xm:sqref>
        </x14:dataValidation>
        <x14:dataValidation type="list" allowBlank="1" showInputMessage="1" showErrorMessage="1" xr:uid="{DCC0C539-6F07-4660-B7F7-5E9F838EFB14}">
          <x14:formula1>
            <xm:f>'PROJ-CVSS'!$C$60:$C$65</xm:f>
          </x14:formula1>
          <xm:sqref>D11</xm:sqref>
        </x14:dataValidation>
        <x14:dataValidation type="list" allowBlank="1" showInputMessage="1" showErrorMessage="1" xr:uid="{C5D3B92F-951B-4D2E-8C70-FBA4A9E3D4FE}">
          <x14:formula1>
            <xm:f>'PROJ-CVSS'!$C$68:$C$73</xm:f>
          </x14:formula1>
          <xm:sqref>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3C69-4BE0-4A05-A781-DEB9EF3B0009}">
  <dimension ref="A1:E7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4.4" x14ac:dyDescent="0.3"/>
  <cols>
    <col min="1" max="1" width="4.5546875" customWidth="1"/>
    <col min="2" max="2" width="51.88671875" customWidth="1"/>
    <col min="3" max="3" width="64" customWidth="1"/>
    <col min="4" max="4" width="10.21875" customWidth="1"/>
    <col min="5" max="5" width="108.44140625" bestFit="1" customWidth="1"/>
  </cols>
  <sheetData>
    <row r="1" spans="1:5" ht="55.8" customHeight="1" x14ac:dyDescent="0.3">
      <c r="B1" s="9" t="s">
        <v>104</v>
      </c>
      <c r="D1" s="9"/>
    </row>
    <row r="2" spans="1:5" ht="28.8" customHeight="1" x14ac:dyDescent="0.3">
      <c r="B2" s="6" t="s">
        <v>10</v>
      </c>
      <c r="C2" s="6" t="s">
        <v>12</v>
      </c>
      <c r="D2" s="6" t="s">
        <v>13</v>
      </c>
      <c r="E2" s="6" t="s">
        <v>14</v>
      </c>
    </row>
    <row r="3" spans="1:5" ht="19.95" customHeight="1" x14ac:dyDescent="0.3">
      <c r="A3">
        <v>1</v>
      </c>
      <c r="B3" s="4" t="s">
        <v>2</v>
      </c>
      <c r="C3" s="2" t="s">
        <v>11</v>
      </c>
      <c r="D3" s="2">
        <v>1.5</v>
      </c>
      <c r="E3" s="2"/>
    </row>
    <row r="4" spans="1:5" x14ac:dyDescent="0.3">
      <c r="B4" s="3" t="str">
        <f>B3</f>
        <v>Access Vector</v>
      </c>
      <c r="C4" s="1" t="s">
        <v>15</v>
      </c>
      <c r="D4" s="5">
        <v>0</v>
      </c>
      <c r="E4" t="s">
        <v>16</v>
      </c>
    </row>
    <row r="5" spans="1:5" x14ac:dyDescent="0.3">
      <c r="B5" s="3" t="str">
        <f>B3</f>
        <v>Access Vector</v>
      </c>
      <c r="C5" s="1" t="s">
        <v>17</v>
      </c>
      <c r="D5" s="5">
        <v>1</v>
      </c>
      <c r="E5" t="s">
        <v>18</v>
      </c>
    </row>
    <row r="6" spans="1:5" x14ac:dyDescent="0.3">
      <c r="B6" s="3" t="str">
        <f>B3</f>
        <v>Access Vector</v>
      </c>
      <c r="C6" t="s">
        <v>19</v>
      </c>
      <c r="D6" s="5">
        <v>2</v>
      </c>
      <c r="E6" t="s">
        <v>20</v>
      </c>
    </row>
    <row r="7" spans="1:5" x14ac:dyDescent="0.3">
      <c r="B7" s="3" t="str">
        <f>B3</f>
        <v>Access Vector</v>
      </c>
      <c r="C7" t="s">
        <v>21</v>
      </c>
      <c r="D7" s="5">
        <v>3</v>
      </c>
      <c r="E7" t="s">
        <v>22</v>
      </c>
    </row>
    <row r="8" spans="1:5" x14ac:dyDescent="0.3">
      <c r="B8" s="3" t="str">
        <f>B3</f>
        <v>Access Vector</v>
      </c>
      <c r="C8" t="s">
        <v>23</v>
      </c>
      <c r="D8" s="5">
        <v>4</v>
      </c>
      <c r="E8" t="s">
        <v>24</v>
      </c>
    </row>
    <row r="9" spans="1:5" x14ac:dyDescent="0.3">
      <c r="B9" s="3" t="str">
        <f>B3</f>
        <v>Access Vector</v>
      </c>
      <c r="C9" t="s">
        <v>25</v>
      </c>
      <c r="D9" s="5">
        <v>5</v>
      </c>
      <c r="E9" t="s">
        <v>26</v>
      </c>
    </row>
    <row r="11" spans="1:5" ht="19.95" customHeight="1" x14ac:dyDescent="0.3">
      <c r="A11">
        <v>2</v>
      </c>
      <c r="B11" s="4" t="s">
        <v>3</v>
      </c>
      <c r="C11" s="2" t="s">
        <v>108</v>
      </c>
      <c r="D11" s="7">
        <v>1</v>
      </c>
      <c r="E11" s="2"/>
    </row>
    <row r="12" spans="1:5" x14ac:dyDescent="0.3">
      <c r="B12" s="3" t="str">
        <f>B11</f>
        <v>Access complexity</v>
      </c>
      <c r="C12" s="1" t="s">
        <v>30</v>
      </c>
      <c r="D12" s="5">
        <v>0</v>
      </c>
      <c r="E12" t="s">
        <v>31</v>
      </c>
    </row>
    <row r="13" spans="1:5" x14ac:dyDescent="0.3">
      <c r="B13" s="3" t="str">
        <f>B11</f>
        <v>Access complexity</v>
      </c>
      <c r="C13" s="1" t="s">
        <v>32</v>
      </c>
      <c r="D13" s="5">
        <v>1</v>
      </c>
      <c r="E13" t="s">
        <v>33</v>
      </c>
    </row>
    <row r="14" spans="1:5" x14ac:dyDescent="0.3">
      <c r="B14" s="3" t="str">
        <f>B11</f>
        <v>Access complexity</v>
      </c>
      <c r="C14" s="1" t="s">
        <v>34</v>
      </c>
      <c r="D14" s="5">
        <v>2</v>
      </c>
      <c r="E14" t="s">
        <v>35</v>
      </c>
    </row>
    <row r="15" spans="1:5" x14ac:dyDescent="0.3">
      <c r="B15" s="3" t="str">
        <f>B11</f>
        <v>Access complexity</v>
      </c>
      <c r="C15" t="s">
        <v>36</v>
      </c>
      <c r="D15" s="5">
        <v>3</v>
      </c>
      <c r="E15" t="s">
        <v>37</v>
      </c>
    </row>
    <row r="16" spans="1:5" x14ac:dyDescent="0.3">
      <c r="B16" s="3" t="str">
        <f>B11</f>
        <v>Access complexity</v>
      </c>
      <c r="C16" t="s">
        <v>38</v>
      </c>
      <c r="D16" s="5">
        <v>4</v>
      </c>
      <c r="E16" t="s">
        <v>39</v>
      </c>
    </row>
    <row r="17" spans="1:5" x14ac:dyDescent="0.3">
      <c r="B17" s="3" t="str">
        <f>B11</f>
        <v>Access complexity</v>
      </c>
      <c r="C17" s="1" t="s">
        <v>40</v>
      </c>
      <c r="D17" s="5">
        <v>5</v>
      </c>
      <c r="E17" t="s">
        <v>41</v>
      </c>
    </row>
    <row r="19" spans="1:5" ht="19.95" customHeight="1" x14ac:dyDescent="0.3">
      <c r="A19">
        <v>3</v>
      </c>
      <c r="B19" s="4" t="s">
        <v>4</v>
      </c>
      <c r="C19" s="2" t="s">
        <v>109</v>
      </c>
      <c r="D19" s="7">
        <v>1</v>
      </c>
      <c r="E19" s="2"/>
    </row>
    <row r="20" spans="1:5" x14ac:dyDescent="0.3">
      <c r="B20" s="3" t="str">
        <f>B19</f>
        <v>Authentication</v>
      </c>
      <c r="C20" t="s">
        <v>42</v>
      </c>
      <c r="D20" s="5">
        <v>0</v>
      </c>
      <c r="E20" t="s">
        <v>43</v>
      </c>
    </row>
    <row r="21" spans="1:5" x14ac:dyDescent="0.3">
      <c r="B21" s="3" t="str">
        <f>B19</f>
        <v>Authentication</v>
      </c>
      <c r="C21" t="s">
        <v>44</v>
      </c>
      <c r="D21" s="5">
        <v>1</v>
      </c>
      <c r="E21" t="s">
        <v>45</v>
      </c>
    </row>
    <row r="22" spans="1:5" x14ac:dyDescent="0.3">
      <c r="B22" s="3" t="str">
        <f>B19</f>
        <v>Authentication</v>
      </c>
      <c r="C22" t="s">
        <v>46</v>
      </c>
      <c r="D22" s="5">
        <v>2</v>
      </c>
      <c r="E22" t="s">
        <v>47</v>
      </c>
    </row>
    <row r="23" spans="1:5" x14ac:dyDescent="0.3">
      <c r="B23" s="3" t="str">
        <f>B19</f>
        <v>Authentication</v>
      </c>
      <c r="C23" t="s">
        <v>48</v>
      </c>
      <c r="D23" s="5">
        <v>3</v>
      </c>
      <c r="E23" t="s">
        <v>49</v>
      </c>
    </row>
    <row r="24" spans="1:5" x14ac:dyDescent="0.3">
      <c r="B24" s="3" t="str">
        <f>B19</f>
        <v>Authentication</v>
      </c>
      <c r="C24" t="s">
        <v>50</v>
      </c>
      <c r="D24" s="5">
        <v>4</v>
      </c>
      <c r="E24" t="s">
        <v>51</v>
      </c>
    </row>
    <row r="25" spans="1:5" x14ac:dyDescent="0.3">
      <c r="B25" s="3" t="str">
        <f>B19</f>
        <v>Authentication</v>
      </c>
      <c r="C25" t="s">
        <v>52</v>
      </c>
      <c r="D25" s="5">
        <v>5</v>
      </c>
      <c r="E25" t="s">
        <v>53</v>
      </c>
    </row>
    <row r="27" spans="1:5" ht="19.95" customHeight="1" x14ac:dyDescent="0.3">
      <c r="A27">
        <v>4</v>
      </c>
      <c r="B27" s="4" t="s">
        <v>5</v>
      </c>
      <c r="C27" s="2" t="s">
        <v>110</v>
      </c>
      <c r="D27" s="7">
        <v>1</v>
      </c>
      <c r="E27" s="2"/>
    </row>
    <row r="28" spans="1:5" x14ac:dyDescent="0.3">
      <c r="B28" t="str">
        <f>B27</f>
        <v>Confidentiality impact</v>
      </c>
      <c r="C28" t="s">
        <v>54</v>
      </c>
      <c r="D28">
        <v>0</v>
      </c>
      <c r="E28" t="s">
        <v>55</v>
      </c>
    </row>
    <row r="29" spans="1:5" x14ac:dyDescent="0.3">
      <c r="B29" t="str">
        <f>B27</f>
        <v>Confidentiality impact</v>
      </c>
      <c r="C29" t="s">
        <v>56</v>
      </c>
      <c r="D29">
        <v>1</v>
      </c>
      <c r="E29" t="s">
        <v>57</v>
      </c>
    </row>
    <row r="30" spans="1:5" x14ac:dyDescent="0.3">
      <c r="B30" t="str">
        <f>B27</f>
        <v>Confidentiality impact</v>
      </c>
      <c r="C30" t="s">
        <v>38</v>
      </c>
      <c r="D30">
        <v>2</v>
      </c>
      <c r="E30" t="s">
        <v>58</v>
      </c>
    </row>
    <row r="31" spans="1:5" x14ac:dyDescent="0.3">
      <c r="B31" t="str">
        <f>B27</f>
        <v>Confidentiality impact</v>
      </c>
      <c r="C31" t="s">
        <v>59</v>
      </c>
      <c r="D31">
        <v>3</v>
      </c>
      <c r="E31" t="s">
        <v>60</v>
      </c>
    </row>
    <row r="32" spans="1:5" x14ac:dyDescent="0.3">
      <c r="B32" t="str">
        <f>B27</f>
        <v>Confidentiality impact</v>
      </c>
      <c r="C32" t="s">
        <v>34</v>
      </c>
      <c r="D32">
        <v>4</v>
      </c>
      <c r="E32" t="s">
        <v>61</v>
      </c>
    </row>
    <row r="33" spans="1:5" x14ac:dyDescent="0.3">
      <c r="B33" t="str">
        <f>B27</f>
        <v>Confidentiality impact</v>
      </c>
      <c r="C33" t="s">
        <v>62</v>
      </c>
      <c r="D33">
        <v>5</v>
      </c>
      <c r="E33" t="s">
        <v>63</v>
      </c>
    </row>
    <row r="35" spans="1:5" ht="19.95" customHeight="1" x14ac:dyDescent="0.3">
      <c r="A35">
        <v>5</v>
      </c>
      <c r="B35" s="4" t="s">
        <v>6</v>
      </c>
      <c r="C35" s="2" t="s">
        <v>111</v>
      </c>
      <c r="D35" s="7">
        <v>1</v>
      </c>
      <c r="E35" s="2"/>
    </row>
    <row r="36" spans="1:5" x14ac:dyDescent="0.3">
      <c r="B36" t="str">
        <f>B35</f>
        <v>Integrity impact</v>
      </c>
      <c r="C36" t="s">
        <v>54</v>
      </c>
      <c r="D36">
        <v>0</v>
      </c>
      <c r="E36" t="s">
        <v>64</v>
      </c>
    </row>
    <row r="37" spans="1:5" x14ac:dyDescent="0.3">
      <c r="B37" t="str">
        <f>B35</f>
        <v>Integrity impact</v>
      </c>
      <c r="C37" t="s">
        <v>56</v>
      </c>
      <c r="D37">
        <v>1</v>
      </c>
      <c r="E37" t="s">
        <v>65</v>
      </c>
    </row>
    <row r="38" spans="1:5" x14ac:dyDescent="0.3">
      <c r="B38" t="str">
        <f>B35</f>
        <v>Integrity impact</v>
      </c>
      <c r="C38" t="s">
        <v>38</v>
      </c>
      <c r="D38">
        <v>2</v>
      </c>
      <c r="E38" t="s">
        <v>66</v>
      </c>
    </row>
    <row r="39" spans="1:5" x14ac:dyDescent="0.3">
      <c r="B39" t="str">
        <f>B35</f>
        <v>Integrity impact</v>
      </c>
      <c r="C39" t="s">
        <v>59</v>
      </c>
      <c r="D39">
        <v>3</v>
      </c>
      <c r="E39" t="s">
        <v>67</v>
      </c>
    </row>
    <row r="40" spans="1:5" x14ac:dyDescent="0.3">
      <c r="B40" t="str">
        <f>B35</f>
        <v>Integrity impact</v>
      </c>
      <c r="C40" t="s">
        <v>34</v>
      </c>
      <c r="D40">
        <v>4</v>
      </c>
      <c r="E40" t="s">
        <v>68</v>
      </c>
    </row>
    <row r="41" spans="1:5" x14ac:dyDescent="0.3">
      <c r="B41" t="str">
        <f>B35</f>
        <v>Integrity impact</v>
      </c>
      <c r="C41" t="s">
        <v>62</v>
      </c>
      <c r="D41">
        <v>5</v>
      </c>
      <c r="E41" t="s">
        <v>69</v>
      </c>
    </row>
    <row r="43" spans="1:5" ht="19.95" customHeight="1" x14ac:dyDescent="0.3">
      <c r="A43">
        <v>6</v>
      </c>
      <c r="B43" s="4" t="s">
        <v>7</v>
      </c>
      <c r="C43" s="2" t="s">
        <v>112</v>
      </c>
      <c r="D43" s="2">
        <v>0.5</v>
      </c>
      <c r="E43" s="2"/>
    </row>
    <row r="44" spans="1:5" x14ac:dyDescent="0.3">
      <c r="B44" t="str">
        <f>B43</f>
        <v>Availability Impact</v>
      </c>
      <c r="C44" t="s">
        <v>54</v>
      </c>
      <c r="D44" s="5">
        <v>0</v>
      </c>
      <c r="E44" t="s">
        <v>70</v>
      </c>
    </row>
    <row r="45" spans="1:5" x14ac:dyDescent="0.3">
      <c r="B45" t="str">
        <f>B43</f>
        <v>Availability Impact</v>
      </c>
      <c r="C45" t="s">
        <v>56</v>
      </c>
      <c r="D45" s="5">
        <v>1</v>
      </c>
      <c r="E45" t="s">
        <v>71</v>
      </c>
    </row>
    <row r="46" spans="1:5" x14ac:dyDescent="0.3">
      <c r="B46" t="str">
        <f>B43</f>
        <v>Availability Impact</v>
      </c>
      <c r="C46" t="s">
        <v>38</v>
      </c>
      <c r="D46" s="5">
        <v>2</v>
      </c>
      <c r="E46" t="s">
        <v>72</v>
      </c>
    </row>
    <row r="47" spans="1:5" x14ac:dyDescent="0.3">
      <c r="B47" t="str">
        <f>B43</f>
        <v>Availability Impact</v>
      </c>
      <c r="C47" t="s">
        <v>59</v>
      </c>
      <c r="D47" s="5">
        <v>3</v>
      </c>
      <c r="E47" t="s">
        <v>73</v>
      </c>
    </row>
    <row r="48" spans="1:5" x14ac:dyDescent="0.3">
      <c r="B48" t="str">
        <f>B43</f>
        <v>Availability Impact</v>
      </c>
      <c r="C48" t="s">
        <v>34</v>
      </c>
      <c r="D48" s="5">
        <v>4</v>
      </c>
      <c r="E48" t="s">
        <v>74</v>
      </c>
    </row>
    <row r="49" spans="1:5" x14ac:dyDescent="0.3">
      <c r="B49" t="str">
        <f>B43</f>
        <v>Availability Impact</v>
      </c>
      <c r="C49" t="s">
        <v>62</v>
      </c>
      <c r="D49" s="5">
        <v>5</v>
      </c>
      <c r="E49" t="s">
        <v>75</v>
      </c>
    </row>
    <row r="51" spans="1:5" ht="19.95" customHeight="1" x14ac:dyDescent="0.3">
      <c r="A51">
        <v>7</v>
      </c>
      <c r="B51" s="4" t="s">
        <v>8</v>
      </c>
      <c r="C51" s="2" t="s">
        <v>113</v>
      </c>
      <c r="D51" s="7">
        <v>2</v>
      </c>
      <c r="E51" s="2"/>
    </row>
    <row r="52" spans="1:5" x14ac:dyDescent="0.3">
      <c r="B52" t="str">
        <f>B51</f>
        <v>Privelege escalation impact</v>
      </c>
      <c r="C52" t="s">
        <v>54</v>
      </c>
      <c r="D52" s="5">
        <v>0</v>
      </c>
      <c r="E52" t="s">
        <v>76</v>
      </c>
    </row>
    <row r="53" spans="1:5" x14ac:dyDescent="0.3">
      <c r="B53" t="str">
        <f>B51</f>
        <v>Privelege escalation impact</v>
      </c>
      <c r="C53" t="s">
        <v>38</v>
      </c>
      <c r="D53" s="5">
        <v>1</v>
      </c>
      <c r="E53" t="s">
        <v>77</v>
      </c>
    </row>
    <row r="54" spans="1:5" x14ac:dyDescent="0.3">
      <c r="B54" t="str">
        <f>B51</f>
        <v>Privelege escalation impact</v>
      </c>
      <c r="C54" t="s">
        <v>78</v>
      </c>
      <c r="D54" s="5">
        <v>2</v>
      </c>
      <c r="E54" t="s">
        <v>79</v>
      </c>
    </row>
    <row r="55" spans="1:5" x14ac:dyDescent="0.3">
      <c r="B55" t="str">
        <f>B51</f>
        <v>Privelege escalation impact</v>
      </c>
      <c r="C55" t="s">
        <v>34</v>
      </c>
      <c r="D55" s="5">
        <v>3</v>
      </c>
      <c r="E55" t="s">
        <v>80</v>
      </c>
    </row>
    <row r="56" spans="1:5" x14ac:dyDescent="0.3">
      <c r="B56" t="str">
        <f>B51</f>
        <v>Privelege escalation impact</v>
      </c>
      <c r="C56" t="s">
        <v>81</v>
      </c>
      <c r="D56" s="5">
        <v>4</v>
      </c>
      <c r="E56" t="s">
        <v>82</v>
      </c>
    </row>
    <row r="57" spans="1:5" x14ac:dyDescent="0.3">
      <c r="B57" t="str">
        <f>B51</f>
        <v>Privelege escalation impact</v>
      </c>
      <c r="C57" t="s">
        <v>83</v>
      </c>
      <c r="D57" s="5">
        <v>5</v>
      </c>
      <c r="E57" t="s">
        <v>84</v>
      </c>
    </row>
    <row r="59" spans="1:5" ht="19.95" customHeight="1" x14ac:dyDescent="0.3">
      <c r="A59">
        <v>8</v>
      </c>
      <c r="B59" s="4" t="s">
        <v>9</v>
      </c>
      <c r="C59" s="2" t="s">
        <v>114</v>
      </c>
      <c r="D59" s="2">
        <v>0.5</v>
      </c>
      <c r="E59" s="2"/>
    </row>
    <row r="60" spans="1:5" x14ac:dyDescent="0.3">
      <c r="B60" t="str">
        <f>B59</f>
        <v>User Interaction</v>
      </c>
      <c r="C60" t="s">
        <v>85</v>
      </c>
      <c r="D60" s="5">
        <v>0</v>
      </c>
      <c r="E60" t="s">
        <v>86</v>
      </c>
    </row>
    <row r="61" spans="1:5" x14ac:dyDescent="0.3">
      <c r="B61" t="str">
        <f>B59</f>
        <v>User Interaction</v>
      </c>
      <c r="C61" t="s">
        <v>87</v>
      </c>
      <c r="D61" s="5">
        <v>1</v>
      </c>
      <c r="E61" t="s">
        <v>88</v>
      </c>
    </row>
    <row r="62" spans="1:5" x14ac:dyDescent="0.3">
      <c r="B62" t="str">
        <f>B59</f>
        <v>User Interaction</v>
      </c>
      <c r="C62" t="s">
        <v>89</v>
      </c>
      <c r="D62" s="5">
        <v>2</v>
      </c>
      <c r="E62" t="s">
        <v>90</v>
      </c>
    </row>
    <row r="63" spans="1:5" x14ac:dyDescent="0.3">
      <c r="B63" t="str">
        <f>B59</f>
        <v>User Interaction</v>
      </c>
      <c r="C63" t="s">
        <v>91</v>
      </c>
      <c r="D63" s="5">
        <v>3</v>
      </c>
      <c r="E63" t="s">
        <v>92</v>
      </c>
    </row>
    <row r="64" spans="1:5" x14ac:dyDescent="0.3">
      <c r="B64" t="str">
        <f>B59</f>
        <v>User Interaction</v>
      </c>
      <c r="C64" t="s">
        <v>93</v>
      </c>
      <c r="D64" s="5">
        <v>4</v>
      </c>
      <c r="E64" t="s">
        <v>94</v>
      </c>
    </row>
    <row r="65" spans="1:5" x14ac:dyDescent="0.3">
      <c r="B65" t="str">
        <f>B59</f>
        <v>User Interaction</v>
      </c>
      <c r="C65" t="s">
        <v>95</v>
      </c>
      <c r="D65" s="5">
        <v>5</v>
      </c>
      <c r="E65" t="s">
        <v>96</v>
      </c>
    </row>
    <row r="67" spans="1:5" ht="19.95" customHeight="1" x14ac:dyDescent="0.3">
      <c r="A67">
        <v>9</v>
      </c>
      <c r="B67" s="4" t="s">
        <v>0</v>
      </c>
      <c r="D67" s="5">
        <v>1.5</v>
      </c>
    </row>
    <row r="68" spans="1:5" x14ac:dyDescent="0.3">
      <c r="B68" t="str">
        <f>B67</f>
        <v>Важность компроментированных данных</v>
      </c>
      <c r="C68" t="s">
        <v>38</v>
      </c>
      <c r="D68">
        <v>0</v>
      </c>
      <c r="E68" t="s">
        <v>97</v>
      </c>
    </row>
    <row r="69" spans="1:5" x14ac:dyDescent="0.3">
      <c r="B69" t="str">
        <f>B67</f>
        <v>Важность компроментированных данных</v>
      </c>
      <c r="C69" t="s">
        <v>36</v>
      </c>
      <c r="D69">
        <v>1</v>
      </c>
      <c r="E69" t="s">
        <v>98</v>
      </c>
    </row>
    <row r="70" spans="1:5" x14ac:dyDescent="0.3">
      <c r="B70" t="str">
        <f>B67</f>
        <v>Важность компроментированных данных</v>
      </c>
      <c r="C70" t="s">
        <v>34</v>
      </c>
      <c r="D70">
        <v>2</v>
      </c>
      <c r="E70" t="s">
        <v>99</v>
      </c>
    </row>
    <row r="71" spans="1:5" x14ac:dyDescent="0.3">
      <c r="B71" t="str">
        <f>B67</f>
        <v>Важность компроментированных данных</v>
      </c>
      <c r="C71" t="s">
        <v>81</v>
      </c>
      <c r="D71">
        <v>3</v>
      </c>
      <c r="E71" t="s">
        <v>100</v>
      </c>
    </row>
    <row r="72" spans="1:5" x14ac:dyDescent="0.3">
      <c r="B72" t="str">
        <f>B67</f>
        <v>Важность компроментированных данных</v>
      </c>
      <c r="C72" t="s">
        <v>83</v>
      </c>
      <c r="D72">
        <v>4</v>
      </c>
      <c r="E72" t="s">
        <v>101</v>
      </c>
    </row>
    <row r="73" spans="1:5" x14ac:dyDescent="0.3">
      <c r="B73" t="str">
        <f>B67</f>
        <v>Важность компроментированных данных</v>
      </c>
      <c r="C73" t="s">
        <v>102</v>
      </c>
      <c r="D73">
        <v>5</v>
      </c>
      <c r="E73" t="s">
        <v>103</v>
      </c>
    </row>
  </sheetData>
  <autoFilter ref="A2:C2" xr:uid="{10003C69-4BE0-4A05-A781-DEB9EF3B00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CALCLULATOR</vt:lpstr>
      <vt:lpstr>PROJ-CVSS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Zaikin</dc:creator>
  <cp:lastModifiedBy>Maksim Zaikin</cp:lastModifiedBy>
  <dcterms:created xsi:type="dcterms:W3CDTF">2024-10-13T00:05:59Z</dcterms:created>
  <dcterms:modified xsi:type="dcterms:W3CDTF">2024-10-13T11:40:43Z</dcterms:modified>
</cp:coreProperties>
</file>