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etadata" sheetId="2" r:id="rId5"/>
    <sheet state="visible" name="Transects" sheetId="3" r:id="rId6"/>
    <sheet state="visible" name="PositionalCharacteristics" sheetId="4" r:id="rId7"/>
    <sheet state="visible" name="VegList" sheetId="5" r:id="rId8"/>
  </sheets>
  <definedNames/>
  <calcPr/>
</workbook>
</file>

<file path=xl/sharedStrings.xml><?xml version="1.0" encoding="utf-8"?>
<sst xmlns="http://schemas.openxmlformats.org/spreadsheetml/2006/main" count="3476" uniqueCount="307">
  <si>
    <t>codetype</t>
  </si>
  <si>
    <t>name</t>
  </si>
  <si>
    <t>description</t>
  </si>
  <si>
    <t>native</t>
  </si>
  <si>
    <t>SPECIES CODE CONVENTION RULES</t>
  </si>
  <si>
    <t>Column Header</t>
  </si>
  <si>
    <t>Site</t>
  </si>
  <si>
    <t>name of the site</t>
  </si>
  <si>
    <t>1. all aquatic wrack species are identified with a single letter X code</t>
  </si>
  <si>
    <t>Date</t>
  </si>
  <si>
    <t>date of survey</t>
  </si>
  <si>
    <t>2. nonliving items noted (ex: trash) are identified with either a single or double letter code X; XX</t>
  </si>
  <si>
    <t>Weather</t>
  </si>
  <si>
    <t>general weather conditions on site</t>
  </si>
  <si>
    <t xml:space="preserve">3. All terrestrial plant species are identified with a four-letter code that corresponds to the first two letters of the genus and the first two letters of the species. In the case where there is a duplicate code, the third letter of the species will be added to create a five-letter code. </t>
  </si>
  <si>
    <t>start time</t>
  </si>
  <si>
    <t>start of survey</t>
  </si>
  <si>
    <t>4. If the genus is known but the species is unidentified, the species position letters should be "XX"</t>
  </si>
  <si>
    <t>end time</t>
  </si>
  <si>
    <t>end of survey</t>
  </si>
  <si>
    <t>5. To indicate dead but identifiable terrestrial plant material, "-D" shall be added to the end of the species code</t>
  </si>
  <si>
    <t>tide</t>
  </si>
  <si>
    <t>height of tide, including tide at time of survey and the nearest high/low tide height</t>
  </si>
  <si>
    <t>6. Identify rodents with the formula RODENTXX where the XX is a unique one or two letter identifier of the species</t>
  </si>
  <si>
    <t>Investigators</t>
  </si>
  <si>
    <t>names of people who conducted the vegetation survey</t>
  </si>
  <si>
    <t>notes</t>
  </si>
  <si>
    <t>any additional notes about the site or survey</t>
  </si>
  <si>
    <t>transect</t>
  </si>
  <si>
    <t>indicates which transect the row data is refering to</t>
  </si>
  <si>
    <t>start</t>
  </si>
  <si>
    <t>the first position on the transect where the vegetation patch touches, in cm</t>
  </si>
  <si>
    <t>end</t>
  </si>
  <si>
    <t>the last position on the transect where the vegetation patch touches, in cm</t>
  </si>
  <si>
    <t>type</t>
  </si>
  <si>
    <t>species name of vegetation patch, coded by scientific name abbreviation</t>
  </si>
  <si>
    <t>depth</t>
  </si>
  <si>
    <t>average height of vegetation patch, in cm</t>
  </si>
  <si>
    <t>pct_cover</t>
  </si>
  <si>
    <t>percent cover of vegetation patch</t>
  </si>
  <si>
    <t>total_length</t>
  </si>
  <si>
    <t>total length of vegetation patch along transect (m)</t>
  </si>
  <si>
    <t>cor_length</t>
  </si>
  <si>
    <t>length of vegetation patch correcting for percent cover</t>
  </si>
  <si>
    <t>tran_dist</t>
  </si>
  <si>
    <t>measured distance along the transect (m)</t>
  </si>
  <si>
    <t xml:space="preserve">tran_ht </t>
  </si>
  <si>
    <t>height of dune (m) at the corresponding tran_dist point</t>
  </si>
  <si>
    <t>toe_in</t>
  </si>
  <si>
    <t>foredune toe (inland) (m)</t>
  </si>
  <si>
    <t>crest</t>
  </si>
  <si>
    <t>foredune crest (m)</t>
  </si>
  <si>
    <t>toe_sea</t>
  </si>
  <si>
    <t>foredune toe (seaward) (m)</t>
  </si>
  <si>
    <t>HTS</t>
  </si>
  <si>
    <t>high tide strand line, also where transect ends (m)</t>
  </si>
  <si>
    <t>WTO</t>
  </si>
  <si>
    <t>water table outcrop (3 minute max) (m)</t>
  </si>
  <si>
    <t>lowest_veg</t>
  </si>
  <si>
    <t>lowest (farthest) point on transect that has vegetation present (m)</t>
  </si>
  <si>
    <t>ontransect</t>
  </si>
  <si>
    <t>list of different terrestrial vegetation species found extracted from the transect data</t>
  </si>
  <si>
    <t>sitewide</t>
  </si>
  <si>
    <t>list of different terrestrial vegetation species found including the ontransect list and additional noted species on-site but not captured in transect data</t>
  </si>
  <si>
    <t>Other Cover</t>
  </si>
  <si>
    <t>-D</t>
  </si>
  <si>
    <t>dead plant, this is added on to the end of another species code. ex: "CAMA-D". If it is unidentifiable, it will be marked as TD</t>
  </si>
  <si>
    <t>Terrestrial Plant</t>
  </si>
  <si>
    <t>ABLA</t>
  </si>
  <si>
    <t>Abronia latifolia (Yellow sand verbena)</t>
  </si>
  <si>
    <t>ABMA</t>
  </si>
  <si>
    <t>Abronia maritima (red sand verbena)</t>
  </si>
  <si>
    <t>ABUM</t>
  </si>
  <si>
    <t>Abronia umbellata (pink sand verbena)</t>
  </si>
  <si>
    <t>ACGL</t>
  </si>
  <si>
    <t>Acmispon glaber (deerweed)</t>
  </si>
  <si>
    <t>ACMI</t>
  </si>
  <si>
    <t>Acmispon micranthus (small-flowered lotus)</t>
  </si>
  <si>
    <t>AMAR</t>
  </si>
  <si>
    <t>Ammophila arenaria (Marram grass)</t>
  </si>
  <si>
    <t>AMCH</t>
  </si>
  <si>
    <t>Ambrosia chamissonis (beach bur)</t>
  </si>
  <si>
    <t>ANAR</t>
  </si>
  <si>
    <t>Anagallis arvensis (scarlet pimpernel)*</t>
  </si>
  <si>
    <t>ARCA</t>
  </si>
  <si>
    <t>Artemisia californica (California Sagebrush)</t>
  </si>
  <si>
    <t>ARDO</t>
  </si>
  <si>
    <t>Arundo donax (giant reed)*</t>
  </si>
  <si>
    <t>ASNU</t>
  </si>
  <si>
    <t>Astragalus nuttallii (Nuttall's milkvetch)</t>
  </si>
  <si>
    <t>ATCA</t>
  </si>
  <si>
    <t>Extriplex californica (California saltbush)</t>
  </si>
  <si>
    <t>ATLE</t>
  </si>
  <si>
    <t>Atriplex leucophylla (sea scale, beach saltbush)</t>
  </si>
  <si>
    <t>ATLEN</t>
  </si>
  <si>
    <t>Atriplex lentiformis (quail bush, big saltbush)</t>
  </si>
  <si>
    <t>ATPR</t>
  </si>
  <si>
    <t>Atriplex prostrata (fat-hen, spear leaved saltbush)*</t>
  </si>
  <si>
    <t>Wrack</t>
  </si>
  <si>
    <t>B</t>
  </si>
  <si>
    <t>other brown algae</t>
  </si>
  <si>
    <t>BAPI</t>
  </si>
  <si>
    <t>Baccharis pilularis (Coyote Brush)</t>
  </si>
  <si>
    <t>BRDI</t>
  </si>
  <si>
    <t>Bromus diandrus (Ripgut Brome)*</t>
  </si>
  <si>
    <t>BRNI</t>
  </si>
  <si>
    <t>Brassica nigra (black mustard) *</t>
  </si>
  <si>
    <t>BRRA</t>
  </si>
  <si>
    <t>Brassica rapa (field mustard)*</t>
  </si>
  <si>
    <t>BRRU</t>
  </si>
  <si>
    <t>Bromus rubens (red brome)*</t>
  </si>
  <si>
    <t>BRXX</t>
  </si>
  <si>
    <t>Brassica spp. *</t>
  </si>
  <si>
    <t>C</t>
  </si>
  <si>
    <t xml:space="preserve">Cystoseria spp. </t>
  </si>
  <si>
    <t>CACH</t>
  </si>
  <si>
    <t>Camissoniopsis cheiranthifolia (beach evening primrose)</t>
  </si>
  <si>
    <t>CAED</t>
  </si>
  <si>
    <t>Carpobrotus sp. (iceplant) * (includes C. edulis &amp; C. chilensis)</t>
  </si>
  <si>
    <t>CAMA</t>
  </si>
  <si>
    <t>Cakile maritima (sea rocket)*</t>
  </si>
  <si>
    <t>CASO</t>
  </si>
  <si>
    <t>Calystegia soldanella (beach morning glory)</t>
  </si>
  <si>
    <t>CAXX</t>
  </si>
  <si>
    <t>Carex spp. (sedges)</t>
  </si>
  <si>
    <t>CHBU</t>
  </si>
  <si>
    <r>
      <rPr>
        <rFont val="Arial"/>
        <i/>
        <color theme="1"/>
        <sz val="10.0"/>
      </rPr>
      <t xml:space="preserve">Chenopodium berlandieri </t>
    </r>
    <r>
      <rPr>
        <rFont val="Arial"/>
        <color theme="1"/>
        <sz val="10.0"/>
      </rPr>
      <t>(pitseed goosefoot)</t>
    </r>
  </si>
  <si>
    <t>CIRH</t>
  </si>
  <si>
    <t>Cirsium rhothophilum (Surf thistle)</t>
  </si>
  <si>
    <t>CO</t>
  </si>
  <si>
    <t xml:space="preserve">Cobble </t>
  </si>
  <si>
    <t>COFI</t>
  </si>
  <si>
    <t>Corethrogyne filaginifolia (California aster)</t>
  </si>
  <si>
    <t>COPU</t>
  </si>
  <si>
    <t>Conicosia pugioniformis (narrow-leaf iceplant)</t>
  </si>
  <si>
    <t>CRCA</t>
  </si>
  <si>
    <t>Croton californicus (California croton)</t>
  </si>
  <si>
    <t>CYDA</t>
  </si>
  <si>
    <t>Cynodon dactylon (Bermuda grass) *</t>
  </si>
  <si>
    <t>DF</t>
  </si>
  <si>
    <t xml:space="preserve">drift fence </t>
  </si>
  <si>
    <t>DISP</t>
  </si>
  <si>
    <t>Distichlis spicata (saltgrass)</t>
  </si>
  <si>
    <t>DUCA</t>
  </si>
  <si>
    <t>Dudleya caespitosa (Coast dudleya)</t>
  </si>
  <si>
    <t>DULA</t>
  </si>
  <si>
    <t>Dudleya lanceolata (Lanceleaf liveforever)</t>
  </si>
  <si>
    <t>E</t>
  </si>
  <si>
    <t>Egregia sp. (feather boa kelp)</t>
  </si>
  <si>
    <t>ELMO</t>
  </si>
  <si>
    <t>elymus mollis (Pacific dune grass)</t>
  </si>
  <si>
    <t>ENCA</t>
  </si>
  <si>
    <t>Encelia californica (bush sunflower)</t>
  </si>
  <si>
    <t>ERBL</t>
  </si>
  <si>
    <t>Erigeron blochmaniae (Blochman's leafy daisy)</t>
  </si>
  <si>
    <t>ERBO</t>
  </si>
  <si>
    <t>Erigeron bonariensis (Flax-leaved horseweed)*</t>
  </si>
  <si>
    <t>ERCA</t>
  </si>
  <si>
    <t>Erigeron canadensis​​​​ (Canadian horseweed)</t>
  </si>
  <si>
    <t>ERCI</t>
  </si>
  <si>
    <t>Erodium cicutarium (redstem stork's-bill)*</t>
  </si>
  <si>
    <t>ERER</t>
  </si>
  <si>
    <t>Ericameria ericoides (mock heather)</t>
  </si>
  <si>
    <t>ERPA</t>
  </si>
  <si>
    <t>Eriogonum parvifolium (coastal buckwheat)</t>
  </si>
  <si>
    <t>ERXX</t>
  </si>
  <si>
    <t>Erodium spp. (filaree) *</t>
  </si>
  <si>
    <t>ESCA</t>
  </si>
  <si>
    <t>Eschscholzia californica (California Poppy)</t>
  </si>
  <si>
    <t>FRSA</t>
  </si>
  <si>
    <t>Frankenia salina (alkalai heath)</t>
  </si>
  <si>
    <t>GL</t>
  </si>
  <si>
    <t>glass</t>
  </si>
  <si>
    <t>HASQ</t>
  </si>
  <si>
    <t>Hazardia squarosa (sawtooth goldenbush)</t>
  </si>
  <si>
    <t>HECU</t>
  </si>
  <si>
    <t>Heliotropium curassavicum (seaside heliotrope)</t>
  </si>
  <si>
    <t>ISME</t>
  </si>
  <si>
    <t>Iscoma menziesii (goldenbush)</t>
  </si>
  <si>
    <t>JACA</t>
  </si>
  <si>
    <t>Jaumea carnosa (Marsh Jaumea)</t>
  </si>
  <si>
    <t>LASE</t>
  </si>
  <si>
    <t>Lactuca serriola (prickly lettuce)*</t>
  </si>
  <si>
    <t>LUBI</t>
  </si>
  <si>
    <t>Lupinus bicolor (bicolor lupine)</t>
  </si>
  <si>
    <t>LUCH</t>
  </si>
  <si>
    <t>Lupinus chamissonis (bush lupine)</t>
  </si>
  <si>
    <t>LYAR</t>
  </si>
  <si>
    <t>Lysimachia arvensis (Scarlet pimpernel)*(prevous ANAR)</t>
  </si>
  <si>
    <t>M</t>
  </si>
  <si>
    <t>Macrocystis pyrifera (giant kelp)</t>
  </si>
  <si>
    <t>MAIN</t>
  </si>
  <si>
    <t>Malacothrix incana (Dunedelion)</t>
  </si>
  <si>
    <t>MAPA</t>
  </si>
  <si>
    <t>Malva parviflora (cheeseweed mallow)*</t>
  </si>
  <si>
    <t>MAXX</t>
  </si>
  <si>
    <t>Malva spp. (mallow)*</t>
  </si>
  <si>
    <t>MEAL</t>
  </si>
  <si>
    <t>Melilotus albus (white sweetclover) *</t>
  </si>
  <si>
    <t>MEIN</t>
  </si>
  <si>
    <t>Melilotus indicus (yellow sweetclover) *</t>
  </si>
  <si>
    <t>MEXX</t>
  </si>
  <si>
    <t>unidentified clover species (Melilotus) *</t>
  </si>
  <si>
    <t>MYLA</t>
  </si>
  <si>
    <t>Myoporum laetum (myoporum) *</t>
  </si>
  <si>
    <t>N</t>
  </si>
  <si>
    <t>Nereocystis spp. (ribbon kelp)</t>
  </si>
  <si>
    <t>NEDE</t>
  </si>
  <si>
    <t>Nemacaulis denudata (Woolly Heads)</t>
  </si>
  <si>
    <t>P</t>
  </si>
  <si>
    <t>Phyllospadix torreyi (surfgrass)</t>
  </si>
  <si>
    <t>PAIN</t>
  </si>
  <si>
    <t>Parapholis incurva (sickle grass)*</t>
  </si>
  <si>
    <t>PHRA</t>
  </si>
  <si>
    <t>Phacelia ramosissima (Branching phacelia)</t>
  </si>
  <si>
    <t>PLCO</t>
  </si>
  <si>
    <t>plantago coronopus (buck's-horn plantain)*</t>
  </si>
  <si>
    <t>PLLA</t>
  </si>
  <si>
    <t>Plantago lanceolata (longleaf plantain)*</t>
  </si>
  <si>
    <t>PLXX</t>
  </si>
  <si>
    <t>Plantago spp. *</t>
  </si>
  <si>
    <t>POAV</t>
  </si>
  <si>
    <t>Polygonum aviculare (prostrate knotweed)*</t>
  </si>
  <si>
    <t>R</t>
  </si>
  <si>
    <t>other red algae</t>
  </si>
  <si>
    <t>RASA</t>
  </si>
  <si>
    <t>Raphanus sativus (Wild Radish)*</t>
  </si>
  <si>
    <t>RICO</t>
  </si>
  <si>
    <t>Ricinus communis (castor bean)*</t>
  </si>
  <si>
    <t>RO</t>
  </si>
  <si>
    <t>fence rope</t>
  </si>
  <si>
    <t>Terrestrial Animal</t>
  </si>
  <si>
    <t>RODENTG</t>
  </si>
  <si>
    <t>Thomomys bottae (Botta's pocket gopher)</t>
  </si>
  <si>
    <t>RODENTK</t>
  </si>
  <si>
    <t>Dipodomys heermani arenae (Heerman's kangaroo rat (Lompoc subspecies))</t>
  </si>
  <si>
    <t>RODENTMX</t>
  </si>
  <si>
    <t>unidentified mouse species</t>
  </si>
  <si>
    <t>RODENTX</t>
  </si>
  <si>
    <t>unidentified rodent species</t>
  </si>
  <si>
    <t>S</t>
  </si>
  <si>
    <t>Sargassum spp.</t>
  </si>
  <si>
    <t>SAPA</t>
  </si>
  <si>
    <t>Salicornia pacifica (pacific pickleweed)</t>
  </si>
  <si>
    <t>SAVI</t>
  </si>
  <si>
    <t>Salicornia virginica (common pickleweed)</t>
  </si>
  <si>
    <t>SCCA</t>
  </si>
  <si>
    <t>Schoenoplectus californicus (california bulrush)</t>
  </si>
  <si>
    <t>SEBL</t>
  </si>
  <si>
    <t>Senecio blochmaniae (Blochman's groundsel, dune ragwort)</t>
  </si>
  <si>
    <t>SOOL</t>
  </si>
  <si>
    <t>Sonchus oleraceus (sow thistle) *</t>
  </si>
  <si>
    <t>SPMA</t>
  </si>
  <si>
    <t>Spergularia marina (salt sand spurry)</t>
  </si>
  <si>
    <t>T</t>
  </si>
  <si>
    <t>tar</t>
  </si>
  <si>
    <t>TARA</t>
  </si>
  <si>
    <t>Tamarix ramosissima (salt cedar) *</t>
  </si>
  <si>
    <t>TD</t>
  </si>
  <si>
    <t>terrestrial debris</t>
  </si>
  <si>
    <t>TETE</t>
  </si>
  <si>
    <t>Tetragonia tetragonoides (New Zealand spinach)*</t>
  </si>
  <si>
    <t>TR</t>
  </si>
  <si>
    <t>trash</t>
  </si>
  <si>
    <t>U</t>
  </si>
  <si>
    <t>Ulva spp.</t>
  </si>
  <si>
    <t>W</t>
  </si>
  <si>
    <t>wood (large woody debris)</t>
  </si>
  <si>
    <t>WA</t>
  </si>
  <si>
    <t>Water (pool or flooded area)</t>
  </si>
  <si>
    <t>WX</t>
  </si>
  <si>
    <t>unidentified wrack</t>
  </si>
  <si>
    <t>XAST</t>
  </si>
  <si>
    <t>Xanthium strumarium (rough cocklebur)*</t>
  </si>
  <si>
    <t>Z</t>
  </si>
  <si>
    <t>Zostera (eelgrass)</t>
  </si>
  <si>
    <t>Wall Beach</t>
  </si>
  <si>
    <t>01.30.2025, 01.31.2025</t>
  </si>
  <si>
    <t>Julia Y Wallace
Francesca Breanne Puerzer
EJO
JDF
Dane Alexander Lazarus
Griffin Dew Gregg
Kyle Aaron Emery
David Michael Hubbard
DL
David Michael Hubbard
JDF
Emily Rice
Julie Howar
Erick Javier Morales Oyola
Maya Katharina Bernstein</t>
  </si>
  <si>
    <t/>
  </si>
  <si>
    <t>amar</t>
  </si>
  <si>
    <t>startdist changed from 119.15 to 119.45</t>
  </si>
  <si>
    <t>enddist changed from 147.47 to 146.47</t>
  </si>
  <si>
    <t>startdist changed from 165.90 to 165.95</t>
  </si>
  <si>
    <t>nereocystis</t>
  </si>
  <si>
    <t>startdist changed from 55.4 to 56.4; enddist changed from 55.6 to 56.6</t>
  </si>
  <si>
    <t>startdist changed from 192.8 to 192.6; enddist changed from 192.6 to 192.8</t>
  </si>
  <si>
    <t>nerocystis</t>
  </si>
  <si>
    <t>startdist changed from 66.06 to 67.06; enddist changed from 66.71 to 67.71</t>
  </si>
  <si>
    <t>changed stdist from 51.6 to 614.6, enddist from 52.2 to 62.2</t>
  </si>
  <si>
    <t>egregia</t>
  </si>
  <si>
    <t>startdist changed from 47.86 to 47.89</t>
  </si>
  <si>
    <t>enddist changed from 79.6 to 79.57</t>
  </si>
  <si>
    <t>startdist changed from 7.2 to 7.3</t>
  </si>
  <si>
    <t>0.5m s</t>
  </si>
  <si>
    <t>1m s</t>
  </si>
  <si>
    <t>startdist changed from 75.87 to 73.87</t>
  </si>
  <si>
    <t>2m s</t>
  </si>
  <si>
    <t>w/ some caed</t>
  </si>
  <si>
    <t>height not recorded</t>
  </si>
  <si>
    <t>swapped stdist and enddist</t>
  </si>
  <si>
    <t>2m n</t>
  </si>
  <si>
    <t>1m n</t>
  </si>
  <si>
    <t>height is depth</t>
  </si>
  <si>
    <t>recorded as nereo</t>
  </si>
  <si>
    <t>recorded as macro</t>
  </si>
  <si>
    <t>startdist changed from 16.67 to 16.27, enddist changed from 16.27 to 16.67</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</si>
</sst>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ptos Narrow"/>
      <scheme val="minor"/>
    </font>
    <font>
      <b/>
      <sz val="10.0"/>
      <color theme="1"/>
      <name val="Arial"/>
    </font>
    <font>
      <sz val="10.0"/>
      <color theme="1"/>
      <name val="Aptos Narrow"/>
    </font>
    <font>
      <sz val="10.0"/>
      <color theme="1"/>
      <name val="Arial"/>
    </font>
    <font>
      <i/>
      <sz val="10.0"/>
      <color theme="1"/>
      <name val="Arial"/>
    </font>
    <font>
      <i/>
      <sz val="10.0"/>
      <color rgb="FF222222"/>
      <name val="Arial"/>
    </font>
    <font>
      <b/>
      <sz val="10.0"/>
      <color theme="1"/>
      <name val="Aptos Narrow"/>
    </font>
    <font>
      <sz val="10.0"/>
      <color theme="1"/>
      <name val="&quot;Aptos Narrow&quot;"/>
    </font>
    <font>
      <sz val="10.0"/>
      <color theme="1"/>
      <name val="Aptos Narrow"/>
      <scheme val="minor"/>
    </font>
  </fonts>
  <fills count="3">
    <fill>
      <patternFill patternType="none"/>
    </fill>
    <fill>
      <patternFill patternType="lightGray"/>
    </fill>
    <fill>
      <patternFill patternType="solid">
        <fgColor rgb="FFFFFFFF"/>
        <bgColor rgb="FFFFFFFF"/>
      </patternFill>
    </fill>
  </fills>
  <borders count="6">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thin">
        <color rgb="FFE7E6E6"/>
      </left>
      <right style="thin">
        <color rgb="FFE7E6E6"/>
      </right>
      <top style="thin">
        <color rgb="FFE7E6E6"/>
      </top>
      <bottom style="thin">
        <color rgb="FFE7E6E6"/>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1" fillId="0" fontId="1" numFmtId="0" xfId="0" applyAlignment="1" applyBorder="1" applyFont="1">
      <alignment shrinkToFit="0" vertical="bottom" wrapText="1"/>
    </xf>
    <xf borderId="0" fillId="0" fontId="2"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1"/>
    </xf>
    <xf borderId="1" fillId="0" fontId="3" numFmtId="0" xfId="0" applyAlignment="1" applyBorder="1" applyFont="1">
      <alignment shrinkToFit="0" vertical="bottom" wrapText="1"/>
    </xf>
    <xf borderId="2" fillId="0" fontId="3" numFmtId="0" xfId="0" applyAlignment="1" applyBorder="1" applyFont="1">
      <alignment shrinkToFit="0" vertical="bottom" wrapText="1"/>
    </xf>
    <xf borderId="2" fillId="0" fontId="3" numFmtId="0" xfId="0" applyAlignment="1" applyBorder="1" applyFont="1">
      <alignment vertical="bottom"/>
    </xf>
    <xf borderId="3" fillId="0" fontId="3" numFmtId="0" xfId="0" applyAlignment="1" applyBorder="1" applyFont="1">
      <alignment vertical="bottom"/>
    </xf>
    <xf borderId="4" fillId="0" fontId="3" numFmtId="0" xfId="0" applyAlignment="1" applyBorder="1" applyFont="1">
      <alignment vertical="bottom"/>
    </xf>
    <xf borderId="4" fillId="0" fontId="3" numFmtId="0" xfId="0" applyAlignment="1" applyBorder="1" applyFont="1">
      <alignment shrinkToFit="0" vertical="bottom" wrapText="1"/>
    </xf>
    <xf borderId="4" fillId="0" fontId="2" numFmtId="0" xfId="0" applyAlignment="1" applyBorder="1" applyFont="1">
      <alignment vertical="bottom"/>
    </xf>
    <xf borderId="0" fillId="0" fontId="3" numFmtId="0" xfId="0" applyAlignment="1" applyFont="1">
      <alignment vertical="bottom"/>
    </xf>
    <xf borderId="0" fillId="0" fontId="3" numFmtId="0" xfId="0" applyAlignment="1" applyFont="1">
      <alignment horizontal="center" vertical="bottom"/>
    </xf>
    <xf borderId="0" fillId="0" fontId="4" numFmtId="0" xfId="0" applyAlignment="1" applyFont="1">
      <alignment vertical="bottom"/>
    </xf>
    <xf borderId="0" fillId="0" fontId="3" numFmtId="0" xfId="0" applyAlignment="1" applyFont="1">
      <alignment horizontal="center" vertical="bottom"/>
    </xf>
    <xf borderId="0" fillId="0" fontId="3" numFmtId="0" xfId="0" applyAlignment="1" applyFont="1">
      <alignment readingOrder="0" vertical="bottom"/>
    </xf>
    <xf borderId="0" fillId="0" fontId="4" numFmtId="0" xfId="0" applyAlignment="1" applyFont="1">
      <alignment readingOrder="0" vertical="bottom"/>
    </xf>
    <xf borderId="0" fillId="0" fontId="3" numFmtId="0" xfId="0" applyAlignment="1" applyFont="1">
      <alignment horizontal="center" readingOrder="0" vertical="bottom"/>
    </xf>
    <xf borderId="0" fillId="0" fontId="5" numFmtId="0" xfId="0" applyAlignment="1" applyFont="1">
      <alignment vertical="bottom"/>
    </xf>
    <xf borderId="0" fillId="0" fontId="4" numFmtId="0" xfId="0" applyAlignment="1" applyFont="1">
      <alignment vertical="bottom"/>
    </xf>
    <xf borderId="0" fillId="0" fontId="6" numFmtId="0" xfId="0" applyAlignment="1" applyFont="1">
      <alignment shrinkToFit="0" wrapText="1"/>
    </xf>
    <xf borderId="0" fillId="0" fontId="1" numFmtId="0" xfId="0" applyAlignment="1" applyFont="1">
      <alignment shrinkToFit="0" wrapText="1"/>
    </xf>
    <xf borderId="0" fillId="0" fontId="3" numFmtId="0" xfId="0" applyAlignment="1" applyFont="1">
      <alignment readingOrder="0" shrinkToFit="0" vertical="center" wrapText="1"/>
    </xf>
    <xf borderId="0" fillId="0" fontId="2" numFmtId="0" xfId="0" applyAlignment="1" applyFont="1">
      <alignment shrinkToFit="0" vertical="center" wrapText="1"/>
    </xf>
    <xf borderId="0" fillId="0" fontId="3" numFmtId="20" xfId="0" applyAlignment="1" applyFont="1" applyNumberFormat="1">
      <alignment shrinkToFit="0" vertical="center" wrapText="1"/>
    </xf>
    <xf borderId="0" fillId="0" fontId="2" numFmtId="20" xfId="0" applyAlignment="1" applyFont="1" applyNumberFormat="1">
      <alignment shrinkToFit="0" vertical="center" wrapText="1"/>
    </xf>
    <xf borderId="0" fillId="0" fontId="3" numFmtId="0" xfId="0" applyAlignment="1" applyFont="1">
      <alignment shrinkToFit="0" vertical="center" wrapText="1"/>
    </xf>
    <xf borderId="0" fillId="0" fontId="2" numFmtId="0" xfId="0" applyFont="1"/>
    <xf borderId="0" fillId="0" fontId="1" numFmtId="0" xfId="0" applyAlignment="1" applyFont="1">
      <alignment readingOrder="0" vertical="bottom"/>
    </xf>
    <xf borderId="5" fillId="0" fontId="3" numFmtId="0" xfId="0" applyAlignment="1" applyBorder="1" applyFont="1">
      <alignment readingOrder="0" shrinkToFit="0" wrapText="1"/>
    </xf>
    <xf borderId="5" fillId="0" fontId="3" numFmtId="0" xfId="0" applyAlignment="1" applyBorder="1" applyFont="1">
      <alignment horizontal="right" shrinkToFit="0" wrapText="1"/>
    </xf>
    <xf borderId="5" fillId="0" fontId="3" numFmtId="0" xfId="0" applyAlignment="1" applyBorder="1" applyFont="1">
      <alignment horizontal="right" readingOrder="0" shrinkToFit="0" wrapText="1"/>
    </xf>
    <xf borderId="0" fillId="2" fontId="3" numFmtId="0" xfId="0" applyAlignment="1" applyFill="1" applyFont="1">
      <alignment vertical="bottom"/>
    </xf>
    <xf borderId="0" fillId="2" fontId="3" numFmtId="0" xfId="0" applyAlignment="1" applyFont="1">
      <alignment readingOrder="0" vertical="bottom"/>
    </xf>
    <xf borderId="5" fillId="0" fontId="3" numFmtId="0" xfId="0" applyBorder="1" applyFont="1"/>
    <xf borderId="0" fillId="2" fontId="2" numFmtId="0" xfId="0" applyAlignment="1" applyFont="1">
      <alignment vertical="bottom"/>
    </xf>
    <xf borderId="0" fillId="0" fontId="3" numFmtId="0" xfId="0" applyAlignment="1" applyFont="1">
      <alignment horizontal="right" vertical="bottom"/>
    </xf>
    <xf borderId="0" fillId="0" fontId="7" numFmtId="0" xfId="0" applyAlignment="1" applyFont="1">
      <alignment vertical="bottom"/>
    </xf>
    <xf borderId="5" fillId="0" fontId="3" numFmtId="0" xfId="0" applyAlignment="1" applyBorder="1" applyFont="1">
      <alignment shrinkToFit="0" wrapText="1"/>
    </xf>
    <xf borderId="5" fillId="0" fontId="3" numFmtId="0" xfId="0" applyAlignment="1" applyBorder="1" applyFont="1">
      <alignment vertical="bottom"/>
    </xf>
    <xf borderId="0" fillId="0" fontId="3" numFmtId="0" xfId="0" applyAlignment="1" applyFont="1">
      <alignment horizontal="right" shrinkToFit="0" wrapText="1"/>
    </xf>
    <xf borderId="0" fillId="0" fontId="8" numFmtId="0" xfId="0" applyAlignment="1" applyFont="1">
      <alignment readingOrder="0"/>
    </xf>
    <xf borderId="0" fillId="0" fontId="8" numFmtId="0" xfId="0" applyFont="1"/>
    <xf borderId="0" fillId="0" fontId="8" numFmtId="0" xfId="0" applyFont="1"/>
    <xf borderId="0" fillId="0" fontId="3" numFmtId="0" xfId="0" applyAlignment="1" applyFont="1">
      <alignment readingOrder="0"/>
    </xf>
    <xf borderId="0" fillId="0" fontId="1" numFmtId="0" xfId="0" applyAlignment="1" applyFont="1">
      <alignment horizontal="left" vertical="bottom"/>
    </xf>
    <xf borderId="0" fillId="0" fontId="2" numFmtId="0" xfId="0" applyAlignment="1" applyFont="1">
      <alignment horizontal="left" vertical="bottom"/>
    </xf>
    <xf borderId="0" fillId="0" fontId="3"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11"/>
    <col customWidth="1" min="2" max="2" width="20.56"/>
    <col customWidth="1" min="3" max="3" width="97.0"/>
    <col customWidth="1" min="4" max="4" width="10.56"/>
    <col customWidth="1" min="5" max="5" width="72.56"/>
    <col customWidth="1" min="6" max="26" width="10.56"/>
  </cols>
  <sheetData>
    <row r="1" ht="15.75" customHeight="1">
      <c r="A1" s="1" t="s">
        <v>0</v>
      </c>
      <c r="B1" s="2" t="s">
        <v>1</v>
      </c>
      <c r="C1" s="2" t="s">
        <v>2</v>
      </c>
      <c r="D1" s="2" t="s">
        <v>3</v>
      </c>
      <c r="E1" s="3" t="s">
        <v>4</v>
      </c>
      <c r="F1" s="4"/>
      <c r="G1" s="4"/>
      <c r="H1" s="4"/>
      <c r="I1" s="4"/>
      <c r="J1" s="4"/>
      <c r="K1" s="4"/>
      <c r="L1" s="4"/>
      <c r="M1" s="4"/>
      <c r="N1" s="4"/>
      <c r="O1" s="4"/>
      <c r="P1" s="4"/>
      <c r="Q1" s="4"/>
      <c r="R1" s="4"/>
      <c r="S1" s="4"/>
      <c r="T1" s="4"/>
      <c r="U1" s="4"/>
      <c r="V1" s="4"/>
      <c r="W1" s="4"/>
      <c r="X1" s="4"/>
      <c r="Y1" s="4"/>
      <c r="Z1" s="4"/>
    </row>
    <row r="2" ht="15.75" customHeight="1">
      <c r="A2" s="5" t="s">
        <v>5</v>
      </c>
      <c r="B2" s="6" t="s">
        <v>6</v>
      </c>
      <c r="C2" s="5" t="s">
        <v>7</v>
      </c>
      <c r="D2" s="4"/>
      <c r="E2" s="7" t="s">
        <v>8</v>
      </c>
      <c r="F2" s="4"/>
      <c r="G2" s="4"/>
      <c r="H2" s="4"/>
      <c r="I2" s="4"/>
      <c r="J2" s="4"/>
      <c r="K2" s="4"/>
      <c r="L2" s="4"/>
      <c r="M2" s="4"/>
      <c r="N2" s="4"/>
      <c r="O2" s="4"/>
      <c r="P2" s="4"/>
      <c r="Q2" s="4"/>
      <c r="R2" s="4"/>
      <c r="S2" s="4"/>
      <c r="T2" s="4"/>
      <c r="U2" s="4"/>
      <c r="V2" s="4"/>
      <c r="W2" s="4"/>
      <c r="X2" s="4"/>
      <c r="Y2" s="4"/>
      <c r="Z2" s="4"/>
    </row>
    <row r="3" ht="15.75" customHeight="1">
      <c r="A3" s="5" t="s">
        <v>5</v>
      </c>
      <c r="B3" s="6" t="s">
        <v>9</v>
      </c>
      <c r="C3" s="5" t="s">
        <v>10</v>
      </c>
      <c r="D3" s="4"/>
      <c r="E3" s="8" t="s">
        <v>11</v>
      </c>
      <c r="F3" s="4"/>
      <c r="G3" s="4"/>
      <c r="H3" s="4"/>
      <c r="I3" s="4"/>
      <c r="J3" s="4"/>
      <c r="K3" s="4"/>
      <c r="L3" s="4"/>
      <c r="M3" s="4"/>
      <c r="N3" s="4"/>
      <c r="O3" s="4"/>
      <c r="P3" s="4"/>
      <c r="Q3" s="4"/>
      <c r="R3" s="4"/>
      <c r="S3" s="4"/>
      <c r="T3" s="4"/>
      <c r="U3" s="4"/>
      <c r="V3" s="4"/>
      <c r="W3" s="4"/>
      <c r="X3" s="4"/>
      <c r="Y3" s="4"/>
      <c r="Z3" s="4"/>
    </row>
    <row r="4" ht="15.75" customHeight="1">
      <c r="A4" s="5" t="s">
        <v>5</v>
      </c>
      <c r="B4" s="6" t="s">
        <v>12</v>
      </c>
      <c r="C4" s="5" t="s">
        <v>13</v>
      </c>
      <c r="D4" s="4"/>
      <c r="E4" s="8" t="s">
        <v>14</v>
      </c>
      <c r="F4" s="4"/>
      <c r="G4" s="4"/>
      <c r="H4" s="4"/>
      <c r="I4" s="4"/>
      <c r="J4" s="4"/>
      <c r="K4" s="4"/>
      <c r="L4" s="4"/>
      <c r="M4" s="4"/>
      <c r="N4" s="4"/>
      <c r="O4" s="4"/>
      <c r="P4" s="4"/>
      <c r="Q4" s="4"/>
      <c r="R4" s="4"/>
      <c r="S4" s="4"/>
      <c r="T4" s="4"/>
      <c r="U4" s="4"/>
      <c r="V4" s="4"/>
      <c r="W4" s="4"/>
      <c r="X4" s="4"/>
      <c r="Y4" s="4"/>
      <c r="Z4" s="4"/>
    </row>
    <row r="5" ht="15.75" customHeight="1">
      <c r="A5" s="5" t="s">
        <v>5</v>
      </c>
      <c r="B5" s="6" t="s">
        <v>15</v>
      </c>
      <c r="C5" s="5" t="s">
        <v>16</v>
      </c>
      <c r="D5" s="4"/>
      <c r="E5" s="9" t="s">
        <v>17</v>
      </c>
      <c r="F5" s="4"/>
      <c r="G5" s="4"/>
      <c r="H5" s="4"/>
      <c r="I5" s="4"/>
      <c r="J5" s="4"/>
      <c r="K5" s="4"/>
      <c r="L5" s="4"/>
      <c r="M5" s="4"/>
      <c r="N5" s="4"/>
      <c r="O5" s="4"/>
      <c r="P5" s="4"/>
      <c r="Q5" s="4"/>
      <c r="R5" s="4"/>
      <c r="S5" s="4"/>
      <c r="T5" s="4"/>
      <c r="U5" s="4"/>
      <c r="V5" s="4"/>
      <c r="W5" s="4"/>
      <c r="X5" s="4"/>
      <c r="Y5" s="4"/>
      <c r="Z5" s="4"/>
    </row>
    <row r="6" ht="15.75" customHeight="1">
      <c r="A6" s="5" t="s">
        <v>5</v>
      </c>
      <c r="B6" s="6" t="s">
        <v>18</v>
      </c>
      <c r="C6" s="5" t="s">
        <v>19</v>
      </c>
      <c r="D6" s="4"/>
      <c r="E6" s="9" t="s">
        <v>20</v>
      </c>
      <c r="F6" s="4"/>
      <c r="G6" s="4"/>
      <c r="H6" s="4"/>
      <c r="I6" s="4"/>
      <c r="J6" s="4"/>
      <c r="K6" s="4"/>
      <c r="L6" s="4"/>
      <c r="M6" s="4"/>
      <c r="N6" s="4"/>
      <c r="O6" s="4"/>
      <c r="P6" s="4"/>
      <c r="Q6" s="4"/>
      <c r="R6" s="4"/>
      <c r="S6" s="4"/>
      <c r="T6" s="4"/>
      <c r="U6" s="4"/>
      <c r="V6" s="4"/>
      <c r="W6" s="4"/>
      <c r="X6" s="4"/>
      <c r="Y6" s="4"/>
      <c r="Z6" s="4"/>
    </row>
    <row r="7" ht="15.75" customHeight="1">
      <c r="A7" s="5" t="s">
        <v>5</v>
      </c>
      <c r="B7" s="6" t="s">
        <v>21</v>
      </c>
      <c r="C7" s="5" t="s">
        <v>22</v>
      </c>
      <c r="D7" s="4"/>
      <c r="E7" s="10" t="s">
        <v>23</v>
      </c>
      <c r="F7" s="4"/>
      <c r="G7" s="4"/>
      <c r="H7" s="4"/>
      <c r="I7" s="4"/>
      <c r="J7" s="4"/>
      <c r="K7" s="4"/>
      <c r="L7" s="4"/>
      <c r="M7" s="4"/>
      <c r="N7" s="4"/>
      <c r="O7" s="4"/>
      <c r="P7" s="4"/>
      <c r="Q7" s="4"/>
      <c r="R7" s="4"/>
      <c r="S7" s="4"/>
      <c r="T7" s="4"/>
      <c r="U7" s="4"/>
      <c r="V7" s="4"/>
      <c r="W7" s="4"/>
      <c r="X7" s="4"/>
      <c r="Y7" s="4"/>
      <c r="Z7" s="4"/>
    </row>
    <row r="8" ht="15.75" customHeight="1">
      <c r="A8" s="5" t="s">
        <v>5</v>
      </c>
      <c r="B8" s="6" t="s">
        <v>24</v>
      </c>
      <c r="C8" s="5" t="s">
        <v>25</v>
      </c>
      <c r="D8" s="4"/>
      <c r="E8" s="4"/>
      <c r="F8" s="4"/>
      <c r="G8" s="4"/>
      <c r="H8" s="4"/>
      <c r="I8" s="4"/>
      <c r="J8" s="4"/>
      <c r="K8" s="4"/>
      <c r="L8" s="4"/>
      <c r="M8" s="4"/>
      <c r="N8" s="4"/>
      <c r="O8" s="4"/>
      <c r="P8" s="4"/>
      <c r="Q8" s="4"/>
      <c r="R8" s="4"/>
      <c r="S8" s="4"/>
      <c r="T8" s="4"/>
      <c r="U8" s="4"/>
      <c r="V8" s="4"/>
      <c r="W8" s="4"/>
      <c r="X8" s="4"/>
      <c r="Y8" s="4"/>
      <c r="Z8" s="4"/>
    </row>
    <row r="9" ht="15.75" customHeight="1">
      <c r="A9" s="11" t="s">
        <v>5</v>
      </c>
      <c r="B9" s="12" t="s">
        <v>26</v>
      </c>
      <c r="C9" s="11" t="s">
        <v>27</v>
      </c>
      <c r="D9" s="13"/>
      <c r="E9" s="13"/>
      <c r="F9" s="13"/>
      <c r="G9" s="13"/>
      <c r="H9" s="13"/>
      <c r="I9" s="13"/>
      <c r="J9" s="13"/>
      <c r="K9" s="13"/>
      <c r="L9" s="13"/>
      <c r="M9" s="13"/>
      <c r="N9" s="13"/>
      <c r="O9" s="13"/>
      <c r="P9" s="13"/>
      <c r="Q9" s="13"/>
      <c r="R9" s="13"/>
      <c r="S9" s="13"/>
      <c r="T9" s="13"/>
      <c r="U9" s="13"/>
      <c r="V9" s="13"/>
      <c r="W9" s="13"/>
      <c r="X9" s="13"/>
      <c r="Y9" s="13"/>
      <c r="Z9" s="13"/>
    </row>
    <row r="10" ht="15.75" customHeight="1">
      <c r="A10" s="5" t="s">
        <v>5</v>
      </c>
      <c r="B10" s="5" t="s">
        <v>28</v>
      </c>
      <c r="C10" s="5" t="s">
        <v>29</v>
      </c>
      <c r="D10" s="4"/>
      <c r="E10" s="4"/>
      <c r="F10" s="4"/>
      <c r="G10" s="4"/>
      <c r="H10" s="4"/>
      <c r="I10" s="4"/>
      <c r="J10" s="4"/>
      <c r="K10" s="4"/>
      <c r="L10" s="4"/>
      <c r="M10" s="4"/>
      <c r="N10" s="4"/>
      <c r="O10" s="4"/>
      <c r="P10" s="4"/>
      <c r="Q10" s="4"/>
      <c r="R10" s="4"/>
      <c r="S10" s="4"/>
      <c r="T10" s="4"/>
      <c r="U10" s="4"/>
      <c r="V10" s="4"/>
      <c r="W10" s="4"/>
      <c r="X10" s="4"/>
      <c r="Y10" s="4"/>
      <c r="Z10" s="4"/>
    </row>
    <row r="11" ht="15.75" customHeight="1">
      <c r="A11" s="5" t="s">
        <v>5</v>
      </c>
      <c r="B11" s="5" t="s">
        <v>30</v>
      </c>
      <c r="C11" s="5" t="s">
        <v>31</v>
      </c>
      <c r="D11" s="4"/>
      <c r="E11" s="4"/>
      <c r="F11" s="4"/>
      <c r="G11" s="4"/>
      <c r="H11" s="4"/>
      <c r="I11" s="4"/>
      <c r="J11" s="4"/>
      <c r="K11" s="4"/>
      <c r="L11" s="4"/>
      <c r="M11" s="4"/>
      <c r="N11" s="4"/>
      <c r="O11" s="4"/>
      <c r="P11" s="4"/>
      <c r="Q11" s="4"/>
      <c r="R11" s="4"/>
      <c r="S11" s="4"/>
      <c r="T11" s="4"/>
      <c r="U11" s="4"/>
      <c r="V11" s="4"/>
      <c r="W11" s="4"/>
      <c r="X11" s="4"/>
      <c r="Y11" s="4"/>
      <c r="Z11" s="4"/>
    </row>
    <row r="12" ht="15.75" customHeight="1">
      <c r="A12" s="5" t="s">
        <v>5</v>
      </c>
      <c r="B12" s="5" t="s">
        <v>32</v>
      </c>
      <c r="C12" s="5" t="s">
        <v>33</v>
      </c>
      <c r="D12" s="4"/>
      <c r="E12" s="4"/>
      <c r="F12" s="4"/>
      <c r="G12" s="4"/>
      <c r="H12" s="4"/>
      <c r="I12" s="4"/>
      <c r="J12" s="4"/>
      <c r="K12" s="4"/>
      <c r="L12" s="4"/>
      <c r="M12" s="4"/>
      <c r="N12" s="4"/>
      <c r="O12" s="4"/>
      <c r="P12" s="4"/>
      <c r="Q12" s="4"/>
      <c r="R12" s="4"/>
      <c r="S12" s="4"/>
      <c r="T12" s="4"/>
      <c r="U12" s="4"/>
      <c r="V12" s="4"/>
      <c r="W12" s="4"/>
      <c r="X12" s="4"/>
      <c r="Y12" s="4"/>
      <c r="Z12" s="4"/>
    </row>
    <row r="13" ht="15.75" customHeight="1">
      <c r="A13" s="5" t="s">
        <v>5</v>
      </c>
      <c r="B13" s="5" t="s">
        <v>34</v>
      </c>
      <c r="C13" s="5" t="s">
        <v>35</v>
      </c>
      <c r="D13" s="4"/>
      <c r="E13" s="4"/>
      <c r="F13" s="4"/>
      <c r="G13" s="4"/>
      <c r="H13" s="4"/>
      <c r="I13" s="4"/>
      <c r="J13" s="4"/>
      <c r="K13" s="4"/>
      <c r="L13" s="4"/>
      <c r="M13" s="4"/>
      <c r="N13" s="4"/>
      <c r="O13" s="4"/>
      <c r="P13" s="4"/>
      <c r="Q13" s="4"/>
      <c r="R13" s="4"/>
      <c r="S13" s="4"/>
      <c r="T13" s="4"/>
      <c r="U13" s="4"/>
      <c r="V13" s="4"/>
      <c r="W13" s="4"/>
      <c r="X13" s="4"/>
      <c r="Y13" s="4"/>
      <c r="Z13" s="4"/>
    </row>
    <row r="14" ht="15.75" customHeight="1">
      <c r="A14" s="5" t="s">
        <v>5</v>
      </c>
      <c r="B14" s="5" t="s">
        <v>36</v>
      </c>
      <c r="C14" s="5" t="s">
        <v>37</v>
      </c>
      <c r="D14" s="4"/>
      <c r="E14" s="4"/>
      <c r="F14" s="4"/>
      <c r="G14" s="4"/>
      <c r="H14" s="4"/>
      <c r="I14" s="4"/>
      <c r="J14" s="4"/>
      <c r="K14" s="4"/>
      <c r="L14" s="4"/>
      <c r="M14" s="4"/>
      <c r="N14" s="4"/>
      <c r="O14" s="4"/>
      <c r="P14" s="4"/>
      <c r="Q14" s="4"/>
      <c r="R14" s="4"/>
      <c r="S14" s="4"/>
      <c r="T14" s="4"/>
      <c r="U14" s="4"/>
      <c r="V14" s="4"/>
      <c r="W14" s="4"/>
      <c r="X14" s="4"/>
      <c r="Y14" s="4"/>
      <c r="Z14" s="4"/>
    </row>
    <row r="15" ht="15.75" customHeight="1">
      <c r="A15" s="5" t="s">
        <v>5</v>
      </c>
      <c r="B15" s="5" t="s">
        <v>38</v>
      </c>
      <c r="C15" s="5" t="s">
        <v>39</v>
      </c>
      <c r="D15" s="4"/>
      <c r="E15" s="4"/>
      <c r="F15" s="4"/>
      <c r="G15" s="4"/>
      <c r="H15" s="4"/>
      <c r="I15" s="4"/>
      <c r="J15" s="4"/>
      <c r="K15" s="4"/>
      <c r="L15" s="4"/>
      <c r="M15" s="4"/>
      <c r="N15" s="4"/>
      <c r="O15" s="4"/>
      <c r="P15" s="4"/>
      <c r="Q15" s="4"/>
      <c r="R15" s="4"/>
      <c r="S15" s="4"/>
      <c r="T15" s="4"/>
      <c r="U15" s="4"/>
      <c r="V15" s="4"/>
      <c r="W15" s="4"/>
      <c r="X15" s="4"/>
      <c r="Y15" s="4"/>
      <c r="Z15" s="4"/>
    </row>
    <row r="16" ht="15.75" customHeight="1">
      <c r="A16" s="5" t="s">
        <v>5</v>
      </c>
      <c r="B16" s="5" t="s">
        <v>40</v>
      </c>
      <c r="C16" s="5" t="s">
        <v>41</v>
      </c>
      <c r="D16" s="4"/>
      <c r="E16" s="4"/>
      <c r="F16" s="4"/>
      <c r="G16" s="4"/>
      <c r="H16" s="4"/>
      <c r="I16" s="4"/>
      <c r="J16" s="4"/>
      <c r="K16" s="4"/>
      <c r="L16" s="4"/>
      <c r="M16" s="4"/>
      <c r="N16" s="4"/>
      <c r="O16" s="4"/>
      <c r="P16" s="4"/>
      <c r="Q16" s="4"/>
      <c r="R16" s="4"/>
      <c r="S16" s="4"/>
      <c r="T16" s="4"/>
      <c r="U16" s="4"/>
      <c r="V16" s="4"/>
      <c r="W16" s="4"/>
      <c r="X16" s="4"/>
      <c r="Y16" s="4"/>
      <c r="Z16" s="4"/>
    </row>
    <row r="17" ht="15.75" customHeight="1">
      <c r="A17" s="5" t="s">
        <v>5</v>
      </c>
      <c r="B17" s="5" t="s">
        <v>42</v>
      </c>
      <c r="C17" s="5" t="s">
        <v>43</v>
      </c>
      <c r="D17" s="4"/>
      <c r="E17" s="4"/>
      <c r="F17" s="4"/>
      <c r="G17" s="4"/>
      <c r="H17" s="4"/>
      <c r="I17" s="4"/>
      <c r="J17" s="4"/>
      <c r="K17" s="4"/>
      <c r="L17" s="4"/>
      <c r="M17" s="4"/>
      <c r="N17" s="4"/>
      <c r="O17" s="4"/>
      <c r="P17" s="4"/>
      <c r="Q17" s="4"/>
      <c r="R17" s="4"/>
      <c r="S17" s="4"/>
      <c r="T17" s="4"/>
      <c r="U17" s="4"/>
      <c r="V17" s="4"/>
      <c r="W17" s="4"/>
      <c r="X17" s="4"/>
      <c r="Y17" s="4"/>
      <c r="Z17" s="4"/>
    </row>
    <row r="18" ht="15.75" customHeight="1">
      <c r="A18" s="5" t="s">
        <v>5</v>
      </c>
      <c r="B18" s="5" t="s">
        <v>44</v>
      </c>
      <c r="C18" s="5" t="s">
        <v>45</v>
      </c>
      <c r="D18" s="4"/>
      <c r="E18" s="4"/>
      <c r="F18" s="4"/>
      <c r="G18" s="4"/>
      <c r="H18" s="4"/>
      <c r="I18" s="4"/>
      <c r="J18" s="4"/>
      <c r="K18" s="4"/>
      <c r="L18" s="4"/>
      <c r="M18" s="4"/>
      <c r="N18" s="4"/>
      <c r="O18" s="4"/>
      <c r="P18" s="4"/>
      <c r="Q18" s="4"/>
      <c r="R18" s="4"/>
      <c r="S18" s="4"/>
      <c r="T18" s="4"/>
      <c r="U18" s="4"/>
      <c r="V18" s="4"/>
      <c r="W18" s="4"/>
      <c r="X18" s="4"/>
      <c r="Y18" s="4"/>
      <c r="Z18" s="4"/>
    </row>
    <row r="19" ht="15.75" customHeight="1">
      <c r="A19" s="5" t="s">
        <v>5</v>
      </c>
      <c r="B19" s="5" t="s">
        <v>46</v>
      </c>
      <c r="C19" s="5" t="s">
        <v>47</v>
      </c>
      <c r="D19" s="4"/>
      <c r="E19" s="4"/>
      <c r="F19" s="4"/>
      <c r="G19" s="4"/>
      <c r="H19" s="4"/>
      <c r="I19" s="4"/>
      <c r="J19" s="4"/>
      <c r="K19" s="4"/>
      <c r="L19" s="4"/>
      <c r="M19" s="4"/>
      <c r="N19" s="4"/>
      <c r="O19" s="4"/>
      <c r="P19" s="4"/>
      <c r="Q19" s="4"/>
      <c r="R19" s="4"/>
      <c r="S19" s="4"/>
      <c r="T19" s="4"/>
      <c r="U19" s="4"/>
      <c r="V19" s="4"/>
      <c r="W19" s="4"/>
      <c r="X19" s="4"/>
      <c r="Y19" s="4"/>
      <c r="Z19" s="4"/>
    </row>
    <row r="20" ht="15.75" customHeight="1">
      <c r="A20" s="5" t="s">
        <v>5</v>
      </c>
      <c r="B20" s="5" t="s">
        <v>48</v>
      </c>
      <c r="C20" s="5" t="s">
        <v>49</v>
      </c>
      <c r="D20" s="4"/>
      <c r="E20" s="4"/>
      <c r="F20" s="4"/>
      <c r="G20" s="4"/>
      <c r="H20" s="4"/>
      <c r="I20" s="4"/>
      <c r="J20" s="4"/>
      <c r="K20" s="4"/>
      <c r="L20" s="4"/>
      <c r="M20" s="4"/>
      <c r="N20" s="4"/>
      <c r="O20" s="4"/>
      <c r="P20" s="4"/>
      <c r="Q20" s="4"/>
      <c r="R20" s="4"/>
      <c r="S20" s="4"/>
      <c r="T20" s="4"/>
      <c r="U20" s="4"/>
      <c r="V20" s="4"/>
      <c r="W20" s="4"/>
      <c r="X20" s="4"/>
      <c r="Y20" s="4"/>
      <c r="Z20" s="4"/>
    </row>
    <row r="21" ht="15.75" customHeight="1">
      <c r="A21" s="5" t="s">
        <v>5</v>
      </c>
      <c r="B21" s="5" t="s">
        <v>50</v>
      </c>
      <c r="C21" s="5" t="s">
        <v>51</v>
      </c>
      <c r="D21" s="4"/>
      <c r="E21" s="4"/>
      <c r="F21" s="4"/>
      <c r="G21" s="4"/>
      <c r="H21" s="4"/>
      <c r="I21" s="4"/>
      <c r="J21" s="4"/>
      <c r="K21" s="4"/>
      <c r="L21" s="4"/>
      <c r="M21" s="4"/>
      <c r="N21" s="4"/>
      <c r="O21" s="4"/>
      <c r="P21" s="4"/>
      <c r="Q21" s="4"/>
      <c r="R21" s="4"/>
      <c r="S21" s="4"/>
      <c r="T21" s="4"/>
      <c r="U21" s="4"/>
      <c r="V21" s="4"/>
      <c r="W21" s="4"/>
      <c r="X21" s="4"/>
      <c r="Y21" s="4"/>
      <c r="Z21" s="4"/>
    </row>
    <row r="22" ht="15.75" customHeight="1">
      <c r="A22" s="5" t="s">
        <v>5</v>
      </c>
      <c r="B22" s="5" t="s">
        <v>52</v>
      </c>
      <c r="C22" s="5" t="s">
        <v>53</v>
      </c>
      <c r="D22" s="4"/>
      <c r="E22" s="4"/>
      <c r="F22" s="4"/>
      <c r="G22" s="4"/>
      <c r="H22" s="4"/>
      <c r="I22" s="4"/>
      <c r="J22" s="4"/>
      <c r="K22" s="4"/>
      <c r="L22" s="4"/>
      <c r="M22" s="4"/>
      <c r="N22" s="4"/>
      <c r="O22" s="4"/>
      <c r="P22" s="4"/>
      <c r="Q22" s="4"/>
      <c r="R22" s="4"/>
      <c r="S22" s="4"/>
      <c r="T22" s="4"/>
      <c r="U22" s="4"/>
      <c r="V22" s="4"/>
      <c r="W22" s="4"/>
      <c r="X22" s="4"/>
      <c r="Y22" s="4"/>
      <c r="Z22" s="4"/>
    </row>
    <row r="23" ht="15.0" customHeight="1">
      <c r="A23" s="5" t="s">
        <v>5</v>
      </c>
      <c r="B23" s="5" t="s">
        <v>54</v>
      </c>
      <c r="C23" s="5" t="s">
        <v>55</v>
      </c>
      <c r="D23" s="4"/>
      <c r="E23" s="4"/>
      <c r="F23" s="4"/>
      <c r="G23" s="4"/>
      <c r="H23" s="4"/>
      <c r="I23" s="4"/>
      <c r="J23" s="4"/>
      <c r="K23" s="4"/>
      <c r="L23" s="4"/>
      <c r="M23" s="4"/>
      <c r="N23" s="4"/>
      <c r="O23" s="4"/>
      <c r="P23" s="4"/>
      <c r="Q23" s="4"/>
      <c r="R23" s="4"/>
      <c r="S23" s="4"/>
      <c r="T23" s="4"/>
      <c r="U23" s="4"/>
      <c r="V23" s="4"/>
      <c r="W23" s="4"/>
      <c r="X23" s="4"/>
      <c r="Y23" s="4"/>
      <c r="Z23" s="4"/>
    </row>
    <row r="24" ht="15.75" customHeight="1">
      <c r="A24" s="5" t="s">
        <v>5</v>
      </c>
      <c r="B24" s="5" t="s">
        <v>56</v>
      </c>
      <c r="C24" s="5" t="s">
        <v>57</v>
      </c>
      <c r="D24" s="4"/>
      <c r="E24" s="4"/>
      <c r="F24" s="4"/>
      <c r="G24" s="4"/>
      <c r="H24" s="4"/>
      <c r="I24" s="4"/>
      <c r="J24" s="4"/>
      <c r="K24" s="4"/>
      <c r="L24" s="4"/>
      <c r="M24" s="4"/>
      <c r="N24" s="4"/>
      <c r="O24" s="4"/>
      <c r="P24" s="4"/>
      <c r="Q24" s="4"/>
      <c r="R24" s="4"/>
      <c r="S24" s="4"/>
      <c r="T24" s="4"/>
      <c r="U24" s="4"/>
      <c r="V24" s="4"/>
      <c r="W24" s="4"/>
      <c r="X24" s="4"/>
      <c r="Y24" s="4"/>
      <c r="Z24" s="4"/>
    </row>
    <row r="25" ht="15.75" customHeight="1">
      <c r="A25" s="11" t="s">
        <v>5</v>
      </c>
      <c r="B25" s="11" t="s">
        <v>58</v>
      </c>
      <c r="C25" s="11" t="s">
        <v>59</v>
      </c>
      <c r="D25" s="13"/>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5" t="s">
        <v>5</v>
      </c>
      <c r="B26" s="5" t="s">
        <v>60</v>
      </c>
      <c r="C26" s="5" t="s">
        <v>61</v>
      </c>
      <c r="D26" s="4"/>
      <c r="E26" s="4"/>
      <c r="F26" s="4"/>
      <c r="G26" s="4"/>
      <c r="H26" s="4"/>
      <c r="I26" s="4"/>
      <c r="J26" s="4"/>
      <c r="K26" s="4"/>
      <c r="L26" s="4"/>
      <c r="M26" s="4"/>
      <c r="N26" s="4"/>
      <c r="O26" s="4"/>
      <c r="P26" s="4"/>
      <c r="Q26" s="4"/>
      <c r="R26" s="4"/>
      <c r="S26" s="4"/>
      <c r="T26" s="4"/>
      <c r="U26" s="4"/>
      <c r="V26" s="4"/>
      <c r="W26" s="4"/>
      <c r="X26" s="4"/>
      <c r="Y26" s="4"/>
      <c r="Z26" s="4"/>
    </row>
    <row r="27" ht="15.75" customHeight="1">
      <c r="A27" s="11" t="s">
        <v>5</v>
      </c>
      <c r="B27" s="11" t="s">
        <v>62</v>
      </c>
      <c r="C27" s="11" t="s">
        <v>63</v>
      </c>
      <c r="D27" s="13"/>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4" t="s">
        <v>64</v>
      </c>
      <c r="B28" s="5" t="s">
        <v>65</v>
      </c>
      <c r="C28" s="14" t="s">
        <v>66</v>
      </c>
      <c r="D28" s="4"/>
      <c r="E28" s="4"/>
      <c r="F28" s="4"/>
      <c r="G28" s="4"/>
      <c r="H28" s="4"/>
      <c r="I28" s="4"/>
      <c r="J28" s="4"/>
      <c r="K28" s="4"/>
      <c r="L28" s="4"/>
      <c r="M28" s="4"/>
      <c r="N28" s="4"/>
      <c r="O28" s="4"/>
      <c r="P28" s="4"/>
      <c r="Q28" s="4"/>
      <c r="R28" s="4"/>
      <c r="S28" s="4"/>
      <c r="T28" s="4"/>
      <c r="U28" s="4"/>
      <c r="V28" s="4"/>
      <c r="W28" s="4"/>
      <c r="X28" s="4"/>
      <c r="Y28" s="4"/>
      <c r="Z28" s="4"/>
    </row>
    <row r="29" ht="15.75" customHeight="1">
      <c r="A29" s="14" t="s">
        <v>67</v>
      </c>
      <c r="B29" s="14" t="s">
        <v>68</v>
      </c>
      <c r="C29" s="14" t="s">
        <v>69</v>
      </c>
      <c r="D29" s="15" t="b">
        <f t="shared" ref="D29:D33" si="1">true</f>
        <v>1</v>
      </c>
      <c r="E29" s="4"/>
      <c r="F29" s="4"/>
      <c r="G29" s="4"/>
      <c r="H29" s="4"/>
      <c r="I29" s="4"/>
      <c r="J29" s="4"/>
      <c r="K29" s="4"/>
      <c r="L29" s="4"/>
      <c r="M29" s="4"/>
      <c r="N29" s="4"/>
      <c r="O29" s="4"/>
      <c r="P29" s="4"/>
      <c r="Q29" s="4"/>
      <c r="R29" s="4"/>
      <c r="S29" s="4"/>
      <c r="T29" s="4"/>
      <c r="U29" s="4"/>
      <c r="V29" s="4"/>
      <c r="W29" s="4"/>
      <c r="X29" s="4"/>
      <c r="Y29" s="4"/>
      <c r="Z29" s="4"/>
    </row>
    <row r="30" ht="15.75" customHeight="1">
      <c r="A30" s="14" t="s">
        <v>67</v>
      </c>
      <c r="B30" s="5" t="s">
        <v>70</v>
      </c>
      <c r="C30" s="16" t="s">
        <v>71</v>
      </c>
      <c r="D30" s="15" t="b">
        <f t="shared" si="1"/>
        <v>1</v>
      </c>
      <c r="E30" s="4"/>
      <c r="F30" s="4"/>
      <c r="G30" s="4"/>
      <c r="H30" s="4"/>
      <c r="I30" s="4"/>
      <c r="J30" s="4"/>
      <c r="K30" s="4"/>
      <c r="L30" s="4"/>
      <c r="M30" s="4"/>
      <c r="N30" s="4"/>
      <c r="O30" s="4"/>
      <c r="P30" s="4"/>
      <c r="Q30" s="4"/>
      <c r="R30" s="4"/>
      <c r="S30" s="4"/>
      <c r="T30" s="4"/>
      <c r="U30" s="4"/>
      <c r="V30" s="4"/>
      <c r="W30" s="4"/>
      <c r="X30" s="4"/>
      <c r="Y30" s="4"/>
      <c r="Z30" s="4"/>
    </row>
    <row r="31" ht="15.75" customHeight="1">
      <c r="A31" s="14" t="s">
        <v>67</v>
      </c>
      <c r="B31" s="5" t="s">
        <v>72</v>
      </c>
      <c r="C31" s="16" t="s">
        <v>73</v>
      </c>
      <c r="D31" s="15" t="b">
        <f t="shared" si="1"/>
        <v>1</v>
      </c>
      <c r="E31" s="4"/>
      <c r="F31" s="4"/>
      <c r="G31" s="4"/>
      <c r="H31" s="4"/>
      <c r="I31" s="4"/>
      <c r="J31" s="4"/>
      <c r="K31" s="4"/>
      <c r="L31" s="4"/>
      <c r="M31" s="4"/>
      <c r="N31" s="4"/>
      <c r="O31" s="4"/>
      <c r="P31" s="4"/>
      <c r="Q31" s="4"/>
      <c r="R31" s="4"/>
      <c r="S31" s="4"/>
      <c r="T31" s="4"/>
      <c r="U31" s="4"/>
      <c r="V31" s="4"/>
      <c r="W31" s="4"/>
      <c r="X31" s="4"/>
      <c r="Y31" s="4"/>
      <c r="Z31" s="4"/>
    </row>
    <row r="32" ht="15.75" customHeight="1">
      <c r="A32" s="14" t="s">
        <v>67</v>
      </c>
      <c r="B32" s="5" t="s">
        <v>74</v>
      </c>
      <c r="C32" s="5" t="s">
        <v>75</v>
      </c>
      <c r="D32" s="15" t="b">
        <f t="shared" si="1"/>
        <v>1</v>
      </c>
      <c r="E32" s="4"/>
      <c r="F32" s="4"/>
      <c r="G32" s="4"/>
      <c r="H32" s="4"/>
      <c r="I32" s="4"/>
      <c r="J32" s="4"/>
      <c r="K32" s="4"/>
      <c r="L32" s="4"/>
      <c r="M32" s="4"/>
      <c r="N32" s="4"/>
      <c r="O32" s="4"/>
      <c r="P32" s="4"/>
      <c r="Q32" s="4"/>
      <c r="R32" s="4"/>
      <c r="S32" s="4"/>
      <c r="T32" s="4"/>
      <c r="U32" s="4"/>
      <c r="V32" s="4"/>
      <c r="W32" s="4"/>
      <c r="X32" s="4"/>
      <c r="Y32" s="4"/>
      <c r="Z32" s="4"/>
    </row>
    <row r="33" ht="15.75" customHeight="1">
      <c r="A33" s="14" t="s">
        <v>67</v>
      </c>
      <c r="B33" s="5" t="s">
        <v>76</v>
      </c>
      <c r="C33" s="5" t="s">
        <v>77</v>
      </c>
      <c r="D33" s="15" t="b">
        <f t="shared" si="1"/>
        <v>1</v>
      </c>
      <c r="E33" s="4"/>
      <c r="F33" s="4"/>
      <c r="G33" s="4"/>
      <c r="H33" s="4"/>
      <c r="I33" s="4"/>
      <c r="J33" s="4"/>
      <c r="K33" s="4"/>
      <c r="L33" s="4"/>
      <c r="M33" s="4"/>
      <c r="N33" s="4"/>
      <c r="O33" s="4"/>
      <c r="P33" s="4"/>
      <c r="Q33" s="4"/>
      <c r="R33" s="4"/>
      <c r="S33" s="4"/>
      <c r="T33" s="4"/>
      <c r="U33" s="4"/>
      <c r="V33" s="4"/>
      <c r="W33" s="4"/>
      <c r="X33" s="4"/>
      <c r="Y33" s="4"/>
      <c r="Z33" s="4"/>
    </row>
    <row r="34" ht="15.75" customHeight="1">
      <c r="A34" s="14" t="s">
        <v>67</v>
      </c>
      <c r="B34" s="14" t="s">
        <v>78</v>
      </c>
      <c r="C34" s="14" t="s">
        <v>79</v>
      </c>
      <c r="D34" s="17" t="b">
        <f>false</f>
        <v>0</v>
      </c>
      <c r="E34" s="4"/>
      <c r="F34" s="4"/>
      <c r="G34" s="4"/>
      <c r="H34" s="4"/>
      <c r="I34" s="4"/>
      <c r="J34" s="4"/>
      <c r="K34" s="4"/>
      <c r="L34" s="4"/>
      <c r="M34" s="4"/>
      <c r="N34" s="4"/>
      <c r="O34" s="4"/>
      <c r="P34" s="4"/>
      <c r="Q34" s="4"/>
      <c r="R34" s="4"/>
      <c r="S34" s="4"/>
      <c r="T34" s="4"/>
      <c r="U34" s="4"/>
      <c r="V34" s="4"/>
      <c r="W34" s="4"/>
      <c r="X34" s="4"/>
      <c r="Y34" s="4"/>
      <c r="Z34" s="4"/>
    </row>
    <row r="35" ht="15.75" customHeight="1">
      <c r="A35" s="14" t="s">
        <v>67</v>
      </c>
      <c r="B35" s="5" t="s">
        <v>80</v>
      </c>
      <c r="C35" s="16" t="s">
        <v>81</v>
      </c>
      <c r="D35" s="15" t="b">
        <f>true</f>
        <v>1</v>
      </c>
      <c r="E35" s="4"/>
      <c r="F35" s="4"/>
      <c r="G35" s="4"/>
      <c r="H35" s="4"/>
      <c r="I35" s="4"/>
      <c r="J35" s="4"/>
      <c r="K35" s="4"/>
      <c r="L35" s="4"/>
      <c r="M35" s="4"/>
      <c r="N35" s="4"/>
      <c r="O35" s="4"/>
      <c r="P35" s="4"/>
      <c r="Q35" s="4"/>
      <c r="R35" s="4"/>
      <c r="S35" s="4"/>
      <c r="T35" s="4"/>
      <c r="U35" s="4"/>
      <c r="V35" s="4"/>
      <c r="W35" s="4"/>
      <c r="X35" s="4"/>
      <c r="Y35" s="4"/>
      <c r="Z35" s="4"/>
    </row>
    <row r="36" ht="15.75" customHeight="1">
      <c r="A36" s="14" t="s">
        <v>67</v>
      </c>
      <c r="B36" s="5" t="s">
        <v>82</v>
      </c>
      <c r="C36" s="5" t="s">
        <v>83</v>
      </c>
      <c r="D36" s="15" t="b">
        <f>FALSE()</f>
        <v>0</v>
      </c>
      <c r="E36" s="4"/>
      <c r="F36" s="4"/>
      <c r="G36" s="4"/>
      <c r="H36" s="4"/>
      <c r="I36" s="4"/>
      <c r="J36" s="4"/>
      <c r="K36" s="4"/>
      <c r="L36" s="4"/>
      <c r="M36" s="4"/>
      <c r="N36" s="4"/>
      <c r="O36" s="4"/>
      <c r="P36" s="4"/>
      <c r="Q36" s="4"/>
      <c r="R36" s="4"/>
      <c r="S36" s="4"/>
      <c r="T36" s="4"/>
      <c r="U36" s="4"/>
      <c r="V36" s="4"/>
      <c r="W36" s="4"/>
      <c r="X36" s="4"/>
      <c r="Y36" s="4"/>
      <c r="Z36" s="4"/>
    </row>
    <row r="37" ht="15.75" customHeight="1">
      <c r="A37" s="14" t="s">
        <v>67</v>
      </c>
      <c r="B37" s="5" t="s">
        <v>84</v>
      </c>
      <c r="C37" s="5" t="s">
        <v>85</v>
      </c>
      <c r="D37" s="15" t="b">
        <f>true</f>
        <v>1</v>
      </c>
      <c r="E37" s="4"/>
      <c r="F37" s="4"/>
      <c r="G37" s="4"/>
      <c r="H37" s="4"/>
      <c r="I37" s="4"/>
      <c r="J37" s="4"/>
      <c r="K37" s="4"/>
      <c r="L37" s="4"/>
      <c r="M37" s="4"/>
      <c r="N37" s="4"/>
      <c r="O37" s="4"/>
      <c r="P37" s="4"/>
      <c r="Q37" s="4"/>
      <c r="R37" s="4"/>
      <c r="S37" s="4"/>
      <c r="T37" s="4"/>
      <c r="U37" s="4"/>
      <c r="V37" s="4"/>
      <c r="W37" s="4"/>
      <c r="X37" s="4"/>
      <c r="Y37" s="4"/>
      <c r="Z37" s="4"/>
    </row>
    <row r="38" ht="15.75" customHeight="1">
      <c r="A38" s="14" t="s">
        <v>67</v>
      </c>
      <c r="B38" s="5" t="s">
        <v>86</v>
      </c>
      <c r="C38" s="5" t="s">
        <v>87</v>
      </c>
      <c r="D38" s="15" t="b">
        <f>FALSE()</f>
        <v>0</v>
      </c>
      <c r="E38" s="4"/>
      <c r="F38" s="4"/>
      <c r="G38" s="4"/>
      <c r="H38" s="4"/>
      <c r="I38" s="4"/>
      <c r="J38" s="4"/>
      <c r="K38" s="4"/>
      <c r="L38" s="4"/>
      <c r="M38" s="4"/>
      <c r="N38" s="4"/>
      <c r="O38" s="4"/>
      <c r="P38" s="4"/>
      <c r="Q38" s="4"/>
      <c r="R38" s="4"/>
      <c r="S38" s="4"/>
      <c r="T38" s="4"/>
      <c r="U38" s="4"/>
      <c r="V38" s="4"/>
      <c r="W38" s="4"/>
      <c r="X38" s="4"/>
      <c r="Y38" s="4"/>
      <c r="Z38" s="4"/>
    </row>
    <row r="39" ht="15.75" customHeight="1">
      <c r="A39" s="14" t="s">
        <v>67</v>
      </c>
      <c r="B39" s="18" t="s">
        <v>88</v>
      </c>
      <c r="C39" s="19" t="s">
        <v>89</v>
      </c>
      <c r="D39" s="20" t="b">
        <v>1</v>
      </c>
      <c r="E39" s="4"/>
      <c r="F39" s="4"/>
      <c r="G39" s="4"/>
      <c r="H39" s="4"/>
      <c r="I39" s="4"/>
      <c r="J39" s="4"/>
      <c r="K39" s="4"/>
      <c r="L39" s="4"/>
      <c r="M39" s="4"/>
      <c r="N39" s="4"/>
      <c r="O39" s="4"/>
      <c r="P39" s="4"/>
      <c r="Q39" s="4"/>
      <c r="R39" s="4"/>
      <c r="S39" s="4"/>
      <c r="T39" s="4"/>
      <c r="U39" s="4"/>
      <c r="V39" s="4"/>
      <c r="W39" s="4"/>
      <c r="X39" s="4"/>
      <c r="Y39" s="4"/>
      <c r="Z39" s="4"/>
    </row>
    <row r="40" ht="15.75" customHeight="1">
      <c r="A40" s="14" t="s">
        <v>67</v>
      </c>
      <c r="B40" s="5" t="s">
        <v>90</v>
      </c>
      <c r="C40" s="16" t="s">
        <v>91</v>
      </c>
      <c r="D40" s="15" t="b">
        <f t="shared" ref="D40:D42" si="2">true</f>
        <v>1</v>
      </c>
      <c r="E40" s="4"/>
      <c r="F40" s="4"/>
      <c r="G40" s="4"/>
      <c r="H40" s="4"/>
      <c r="I40" s="4"/>
      <c r="J40" s="4"/>
      <c r="K40" s="4"/>
      <c r="L40" s="4"/>
      <c r="M40" s="4"/>
      <c r="N40" s="4"/>
      <c r="O40" s="4"/>
      <c r="P40" s="4"/>
      <c r="Q40" s="4"/>
      <c r="R40" s="4"/>
      <c r="S40" s="4"/>
      <c r="T40" s="4"/>
      <c r="U40" s="4"/>
      <c r="V40" s="4"/>
      <c r="W40" s="4"/>
      <c r="X40" s="4"/>
      <c r="Y40" s="4"/>
      <c r="Z40" s="4"/>
    </row>
    <row r="41" ht="15.75" customHeight="1">
      <c r="A41" s="14" t="s">
        <v>67</v>
      </c>
      <c r="B41" s="5" t="s">
        <v>92</v>
      </c>
      <c r="C41" s="16" t="s">
        <v>93</v>
      </c>
      <c r="D41" s="15" t="b">
        <f t="shared" si="2"/>
        <v>1</v>
      </c>
      <c r="E41" s="4"/>
      <c r="F41" s="4"/>
      <c r="G41" s="4"/>
      <c r="H41" s="4"/>
      <c r="I41" s="4"/>
      <c r="J41" s="4"/>
      <c r="K41" s="4"/>
      <c r="L41" s="4"/>
      <c r="M41" s="4"/>
      <c r="N41" s="4"/>
      <c r="O41" s="4"/>
      <c r="P41" s="4"/>
      <c r="Q41" s="4"/>
      <c r="R41" s="4"/>
      <c r="S41" s="4"/>
      <c r="T41" s="4"/>
      <c r="U41" s="4"/>
      <c r="V41" s="4"/>
      <c r="W41" s="4"/>
      <c r="X41" s="4"/>
      <c r="Y41" s="4"/>
      <c r="Z41" s="4"/>
    </row>
    <row r="42" ht="15.75" customHeight="1">
      <c r="A42" s="14" t="s">
        <v>67</v>
      </c>
      <c r="B42" s="5" t="s">
        <v>94</v>
      </c>
      <c r="C42" s="16" t="s">
        <v>95</v>
      </c>
      <c r="D42" s="15" t="b">
        <f t="shared" si="2"/>
        <v>1</v>
      </c>
      <c r="E42" s="4"/>
      <c r="F42" s="4"/>
      <c r="G42" s="4"/>
      <c r="H42" s="4"/>
      <c r="I42" s="4"/>
      <c r="J42" s="4"/>
      <c r="K42" s="4"/>
      <c r="L42" s="4"/>
      <c r="M42" s="4"/>
      <c r="N42" s="4"/>
      <c r="O42" s="4"/>
      <c r="P42" s="4"/>
      <c r="Q42" s="4"/>
      <c r="R42" s="4"/>
      <c r="S42" s="4"/>
      <c r="T42" s="4"/>
      <c r="U42" s="4"/>
      <c r="V42" s="4"/>
      <c r="W42" s="4"/>
      <c r="X42" s="4"/>
      <c r="Y42" s="4"/>
      <c r="Z42" s="4"/>
    </row>
    <row r="43" ht="15.75" customHeight="1">
      <c r="A43" s="14" t="s">
        <v>67</v>
      </c>
      <c r="B43" s="5" t="s">
        <v>96</v>
      </c>
      <c r="C43" s="5" t="s">
        <v>97</v>
      </c>
      <c r="D43" s="15" t="b">
        <f t="shared" ref="D43:D44" si="3">FALSE()</f>
        <v>0</v>
      </c>
      <c r="E43" s="4"/>
      <c r="F43" s="4"/>
      <c r="G43" s="4"/>
      <c r="H43" s="4"/>
      <c r="I43" s="4"/>
      <c r="J43" s="4"/>
      <c r="K43" s="4"/>
      <c r="L43" s="4"/>
      <c r="M43" s="4"/>
      <c r="N43" s="4"/>
      <c r="O43" s="4"/>
      <c r="P43" s="4"/>
      <c r="Q43" s="4"/>
      <c r="R43" s="4"/>
      <c r="S43" s="4"/>
      <c r="T43" s="4"/>
      <c r="U43" s="4"/>
      <c r="V43" s="4"/>
      <c r="W43" s="4"/>
      <c r="X43" s="4"/>
      <c r="Y43" s="4"/>
      <c r="Z43" s="4"/>
    </row>
    <row r="44" ht="15.75" customHeight="1">
      <c r="A44" s="14" t="s">
        <v>98</v>
      </c>
      <c r="B44" s="5" t="s">
        <v>99</v>
      </c>
      <c r="C44" s="5" t="s">
        <v>100</v>
      </c>
      <c r="D44" s="15" t="b">
        <f t="shared" si="3"/>
        <v>0</v>
      </c>
      <c r="E44" s="4"/>
      <c r="F44" s="4"/>
      <c r="G44" s="4"/>
      <c r="H44" s="4"/>
      <c r="I44" s="4"/>
      <c r="J44" s="4"/>
      <c r="K44" s="4"/>
      <c r="L44" s="4"/>
      <c r="M44" s="4"/>
      <c r="N44" s="4"/>
      <c r="O44" s="4"/>
      <c r="P44" s="4"/>
      <c r="Q44" s="4"/>
      <c r="R44" s="4"/>
      <c r="S44" s="4"/>
      <c r="T44" s="4"/>
      <c r="U44" s="4"/>
      <c r="V44" s="4"/>
      <c r="W44" s="4"/>
      <c r="X44" s="4"/>
      <c r="Y44" s="4"/>
      <c r="Z44" s="4"/>
    </row>
    <row r="45" ht="15.75" customHeight="1">
      <c r="A45" s="14" t="s">
        <v>67</v>
      </c>
      <c r="B45" s="5" t="s">
        <v>101</v>
      </c>
      <c r="C45" s="5" t="s">
        <v>102</v>
      </c>
      <c r="D45" s="15" t="b">
        <f>true</f>
        <v>1</v>
      </c>
      <c r="E45" s="4"/>
      <c r="F45" s="4"/>
      <c r="G45" s="4"/>
      <c r="H45" s="4"/>
      <c r="I45" s="4"/>
      <c r="J45" s="4"/>
      <c r="K45" s="4"/>
      <c r="L45" s="4"/>
      <c r="M45" s="4"/>
      <c r="N45" s="4"/>
      <c r="O45" s="4"/>
      <c r="P45" s="4"/>
      <c r="Q45" s="4"/>
      <c r="R45" s="4"/>
      <c r="S45" s="4"/>
      <c r="T45" s="4"/>
      <c r="U45" s="4"/>
      <c r="V45" s="4"/>
      <c r="W45" s="4"/>
      <c r="X45" s="4"/>
      <c r="Y45" s="4"/>
      <c r="Z45" s="4"/>
    </row>
    <row r="46" ht="15.75" customHeight="1">
      <c r="A46" s="14" t="s">
        <v>67</v>
      </c>
      <c r="B46" s="5" t="s">
        <v>103</v>
      </c>
      <c r="C46" s="5" t="s">
        <v>104</v>
      </c>
      <c r="D46" s="15" t="b">
        <f t="shared" ref="D46:D51" si="4">FALSE()</f>
        <v>0</v>
      </c>
      <c r="E46" s="4"/>
      <c r="F46" s="4"/>
      <c r="G46" s="4"/>
      <c r="H46" s="4"/>
      <c r="I46" s="4"/>
      <c r="J46" s="4"/>
      <c r="K46" s="4"/>
      <c r="L46" s="4"/>
      <c r="M46" s="4"/>
      <c r="N46" s="4"/>
      <c r="O46" s="4"/>
      <c r="P46" s="4"/>
      <c r="Q46" s="4"/>
      <c r="R46" s="4"/>
      <c r="S46" s="4"/>
      <c r="T46" s="4"/>
      <c r="U46" s="4"/>
      <c r="V46" s="4"/>
      <c r="W46" s="4"/>
      <c r="X46" s="4"/>
      <c r="Y46" s="4"/>
      <c r="Z46" s="4"/>
    </row>
    <row r="47" ht="15.75" customHeight="1">
      <c r="A47" s="14" t="s">
        <v>67</v>
      </c>
      <c r="B47" s="5" t="s">
        <v>105</v>
      </c>
      <c r="C47" s="16" t="s">
        <v>106</v>
      </c>
      <c r="D47" s="15" t="b">
        <f t="shared" si="4"/>
        <v>0</v>
      </c>
      <c r="E47" s="4"/>
      <c r="F47" s="4"/>
      <c r="G47" s="4"/>
      <c r="H47" s="4"/>
      <c r="I47" s="4"/>
      <c r="J47" s="4"/>
      <c r="K47" s="4"/>
      <c r="L47" s="4"/>
      <c r="M47" s="4"/>
      <c r="N47" s="4"/>
      <c r="O47" s="4"/>
      <c r="P47" s="4"/>
      <c r="Q47" s="4"/>
      <c r="R47" s="4"/>
      <c r="S47" s="4"/>
      <c r="T47" s="4"/>
      <c r="U47" s="4"/>
      <c r="V47" s="4"/>
      <c r="W47" s="4"/>
      <c r="X47" s="4"/>
      <c r="Y47" s="4"/>
      <c r="Z47" s="4"/>
    </row>
    <row r="48" ht="15.75" customHeight="1">
      <c r="A48" s="14" t="s">
        <v>67</v>
      </c>
      <c r="B48" s="5" t="s">
        <v>107</v>
      </c>
      <c r="C48" s="5" t="s">
        <v>108</v>
      </c>
      <c r="D48" s="15" t="b">
        <f t="shared" si="4"/>
        <v>0</v>
      </c>
      <c r="E48" s="4"/>
      <c r="F48" s="4"/>
      <c r="G48" s="4"/>
      <c r="H48" s="4"/>
      <c r="I48" s="4"/>
      <c r="J48" s="4"/>
      <c r="K48" s="4"/>
      <c r="L48" s="4"/>
      <c r="M48" s="4"/>
      <c r="N48" s="4"/>
      <c r="O48" s="4"/>
      <c r="P48" s="4"/>
      <c r="Q48" s="4"/>
      <c r="R48" s="4"/>
      <c r="S48" s="4"/>
      <c r="T48" s="4"/>
      <c r="U48" s="4"/>
      <c r="V48" s="4"/>
      <c r="W48" s="4"/>
      <c r="X48" s="4"/>
      <c r="Y48" s="4"/>
      <c r="Z48" s="4"/>
    </row>
    <row r="49" ht="15.75" customHeight="1">
      <c r="A49" s="14" t="s">
        <v>67</v>
      </c>
      <c r="B49" s="5" t="s">
        <v>109</v>
      </c>
      <c r="C49" s="5" t="s">
        <v>110</v>
      </c>
      <c r="D49" s="15" t="b">
        <f t="shared" si="4"/>
        <v>0</v>
      </c>
      <c r="E49" s="4"/>
      <c r="F49" s="4"/>
      <c r="G49" s="4"/>
      <c r="H49" s="4"/>
      <c r="I49" s="4"/>
      <c r="J49" s="4"/>
      <c r="K49" s="4"/>
      <c r="L49" s="4"/>
      <c r="M49" s="4"/>
      <c r="N49" s="4"/>
      <c r="O49" s="4"/>
      <c r="P49" s="4"/>
      <c r="Q49" s="4"/>
      <c r="R49" s="4"/>
      <c r="S49" s="4"/>
      <c r="T49" s="4"/>
      <c r="U49" s="4"/>
      <c r="V49" s="4"/>
      <c r="W49" s="4"/>
      <c r="X49" s="4"/>
      <c r="Y49" s="4"/>
      <c r="Z49" s="4"/>
    </row>
    <row r="50" ht="15.75" customHeight="1">
      <c r="A50" s="14" t="s">
        <v>67</v>
      </c>
      <c r="B50" s="5" t="s">
        <v>111</v>
      </c>
      <c r="C50" s="5" t="s">
        <v>112</v>
      </c>
      <c r="D50" s="15" t="b">
        <f t="shared" si="4"/>
        <v>0</v>
      </c>
      <c r="E50" s="4"/>
      <c r="F50" s="4"/>
      <c r="G50" s="4"/>
      <c r="H50" s="4"/>
      <c r="I50" s="4"/>
      <c r="J50" s="4"/>
      <c r="K50" s="4"/>
      <c r="L50" s="4"/>
      <c r="M50" s="4"/>
      <c r="N50" s="4"/>
      <c r="O50" s="4"/>
      <c r="P50" s="4"/>
      <c r="Q50" s="4"/>
      <c r="R50" s="4"/>
      <c r="S50" s="4"/>
      <c r="T50" s="4"/>
      <c r="U50" s="4"/>
      <c r="V50" s="4"/>
      <c r="W50" s="4"/>
      <c r="X50" s="4"/>
      <c r="Y50" s="4"/>
      <c r="Z50" s="4"/>
    </row>
    <row r="51" ht="15.75" customHeight="1">
      <c r="A51" s="14" t="s">
        <v>98</v>
      </c>
      <c r="B51" s="5" t="s">
        <v>113</v>
      </c>
      <c r="C51" s="21" t="s">
        <v>114</v>
      </c>
      <c r="D51" s="15" t="b">
        <f t="shared" si="4"/>
        <v>0</v>
      </c>
      <c r="E51" s="4"/>
      <c r="F51" s="4"/>
      <c r="G51" s="4"/>
      <c r="H51" s="4"/>
      <c r="I51" s="4"/>
      <c r="J51" s="4"/>
      <c r="K51" s="4"/>
      <c r="L51" s="4"/>
      <c r="M51" s="4"/>
      <c r="N51" s="4"/>
      <c r="O51" s="4"/>
      <c r="P51" s="4"/>
      <c r="Q51" s="4"/>
      <c r="R51" s="4"/>
      <c r="S51" s="4"/>
      <c r="T51" s="4"/>
      <c r="U51" s="4"/>
      <c r="V51" s="4"/>
      <c r="W51" s="4"/>
      <c r="X51" s="4"/>
      <c r="Y51" s="4"/>
      <c r="Z51" s="4"/>
    </row>
    <row r="52" ht="15.75" customHeight="1">
      <c r="A52" s="14" t="s">
        <v>67</v>
      </c>
      <c r="B52" s="5" t="s">
        <v>115</v>
      </c>
      <c r="C52" s="16" t="s">
        <v>116</v>
      </c>
      <c r="D52" s="15" t="b">
        <f>true</f>
        <v>1</v>
      </c>
      <c r="E52" s="4"/>
      <c r="F52" s="4"/>
      <c r="G52" s="4"/>
      <c r="H52" s="4"/>
      <c r="I52" s="4"/>
      <c r="J52" s="4"/>
      <c r="K52" s="4"/>
      <c r="L52" s="4"/>
      <c r="M52" s="4"/>
      <c r="N52" s="4"/>
      <c r="O52" s="4"/>
      <c r="P52" s="4"/>
      <c r="Q52" s="4"/>
      <c r="R52" s="4"/>
      <c r="S52" s="4"/>
      <c r="T52" s="4"/>
      <c r="U52" s="4"/>
      <c r="V52" s="4"/>
      <c r="W52" s="4"/>
      <c r="X52" s="4"/>
      <c r="Y52" s="4"/>
      <c r="Z52" s="4"/>
    </row>
    <row r="53" ht="15.75" customHeight="1">
      <c r="A53" s="14" t="s">
        <v>67</v>
      </c>
      <c r="B53" s="5" t="s">
        <v>117</v>
      </c>
      <c r="C53" s="16" t="s">
        <v>118</v>
      </c>
      <c r="D53" s="15" t="b">
        <f t="shared" ref="D53:D54" si="5">FALSE()</f>
        <v>0</v>
      </c>
      <c r="E53" s="4"/>
      <c r="F53" s="4"/>
      <c r="G53" s="4"/>
      <c r="H53" s="4"/>
      <c r="I53" s="4"/>
      <c r="J53" s="4"/>
      <c r="K53" s="4"/>
      <c r="L53" s="4"/>
      <c r="M53" s="4"/>
      <c r="N53" s="4"/>
      <c r="O53" s="4"/>
      <c r="P53" s="4"/>
      <c r="Q53" s="4"/>
      <c r="R53" s="4"/>
      <c r="S53" s="4"/>
      <c r="T53" s="4"/>
      <c r="U53" s="4"/>
      <c r="V53" s="4"/>
      <c r="W53" s="4"/>
      <c r="X53" s="4"/>
      <c r="Y53" s="4"/>
      <c r="Z53" s="4"/>
    </row>
    <row r="54" ht="15.75" customHeight="1">
      <c r="A54" s="14" t="s">
        <v>67</v>
      </c>
      <c r="B54" s="5" t="s">
        <v>119</v>
      </c>
      <c r="C54" s="16" t="s">
        <v>120</v>
      </c>
      <c r="D54" s="15" t="b">
        <f t="shared" si="5"/>
        <v>0</v>
      </c>
      <c r="E54" s="4"/>
      <c r="F54" s="4"/>
      <c r="G54" s="4"/>
      <c r="H54" s="4"/>
      <c r="I54" s="4"/>
      <c r="J54" s="4"/>
      <c r="K54" s="4"/>
      <c r="L54" s="4"/>
      <c r="M54" s="4"/>
      <c r="N54" s="4"/>
      <c r="O54" s="4"/>
      <c r="P54" s="4"/>
      <c r="Q54" s="4"/>
      <c r="R54" s="4"/>
      <c r="S54" s="4"/>
      <c r="T54" s="4"/>
      <c r="U54" s="4"/>
      <c r="V54" s="4"/>
      <c r="W54" s="4"/>
      <c r="X54" s="4"/>
      <c r="Y54" s="4"/>
      <c r="Z54" s="4"/>
    </row>
    <row r="55" ht="15.75" customHeight="1">
      <c r="A55" s="14" t="s">
        <v>67</v>
      </c>
      <c r="B55" s="5" t="s">
        <v>121</v>
      </c>
      <c r="C55" s="16" t="s">
        <v>122</v>
      </c>
      <c r="D55" s="15" t="b">
        <f>true</f>
        <v>1</v>
      </c>
      <c r="E55" s="4"/>
      <c r="F55" s="4"/>
      <c r="G55" s="4"/>
      <c r="H55" s="4"/>
      <c r="I55" s="4"/>
      <c r="J55" s="4"/>
      <c r="K55" s="4"/>
      <c r="L55" s="4"/>
      <c r="M55" s="4"/>
      <c r="N55" s="4"/>
      <c r="O55" s="4"/>
      <c r="P55" s="4"/>
      <c r="Q55" s="4"/>
      <c r="R55" s="4"/>
      <c r="S55" s="4"/>
      <c r="T55" s="4"/>
      <c r="U55" s="4"/>
      <c r="V55" s="4"/>
      <c r="W55" s="4"/>
      <c r="X55" s="4"/>
      <c r="Y55" s="4"/>
      <c r="Z55" s="4"/>
    </row>
    <row r="56" ht="15.75" customHeight="1">
      <c r="A56" s="14" t="s">
        <v>67</v>
      </c>
      <c r="B56" s="5" t="s">
        <v>123</v>
      </c>
      <c r="C56" s="5" t="s">
        <v>124</v>
      </c>
      <c r="D56" s="15" t="b">
        <f>FALSE()</f>
        <v>0</v>
      </c>
      <c r="E56" s="4"/>
      <c r="F56" s="4"/>
      <c r="G56" s="4"/>
      <c r="H56" s="4"/>
      <c r="I56" s="4"/>
      <c r="J56" s="4"/>
      <c r="K56" s="4"/>
      <c r="L56" s="4"/>
      <c r="M56" s="4"/>
      <c r="N56" s="4"/>
      <c r="O56" s="4"/>
      <c r="P56" s="4"/>
      <c r="Q56" s="4"/>
      <c r="R56" s="4"/>
      <c r="S56" s="4"/>
      <c r="T56" s="4"/>
      <c r="U56" s="4"/>
      <c r="V56" s="4"/>
      <c r="W56" s="4"/>
      <c r="X56" s="4"/>
      <c r="Y56" s="4"/>
      <c r="Z56" s="4"/>
    </row>
    <row r="57" ht="15.75" customHeight="1">
      <c r="A57" s="14" t="s">
        <v>67</v>
      </c>
      <c r="B57" s="5" t="s">
        <v>125</v>
      </c>
      <c r="C57" s="5" t="s">
        <v>126</v>
      </c>
      <c r="D57" s="15" t="b">
        <f t="shared" ref="D57:D58" si="6">true</f>
        <v>1</v>
      </c>
      <c r="E57" s="4"/>
      <c r="F57" s="4"/>
      <c r="G57" s="4"/>
      <c r="H57" s="4"/>
      <c r="I57" s="4"/>
      <c r="J57" s="4"/>
      <c r="K57" s="4"/>
      <c r="L57" s="4"/>
      <c r="M57" s="4"/>
      <c r="N57" s="4"/>
      <c r="O57" s="4"/>
      <c r="P57" s="4"/>
      <c r="Q57" s="4"/>
      <c r="R57" s="4"/>
      <c r="S57" s="4"/>
      <c r="T57" s="4"/>
      <c r="U57" s="4"/>
      <c r="V57" s="4"/>
      <c r="W57" s="4"/>
      <c r="X57" s="4"/>
      <c r="Y57" s="4"/>
      <c r="Z57" s="4"/>
    </row>
    <row r="58" ht="15.75" customHeight="1">
      <c r="A58" s="14" t="s">
        <v>67</v>
      </c>
      <c r="B58" s="14" t="s">
        <v>127</v>
      </c>
      <c r="C58" s="14" t="s">
        <v>128</v>
      </c>
      <c r="D58" s="17" t="b">
        <f t="shared" si="6"/>
        <v>1</v>
      </c>
      <c r="E58" s="4"/>
      <c r="F58" s="4"/>
      <c r="G58" s="4"/>
      <c r="H58" s="4"/>
      <c r="I58" s="4"/>
      <c r="J58" s="4"/>
      <c r="K58" s="4"/>
      <c r="L58" s="4"/>
      <c r="M58" s="4"/>
      <c r="N58" s="4"/>
      <c r="O58" s="4"/>
      <c r="P58" s="4"/>
      <c r="Q58" s="4"/>
      <c r="R58" s="4"/>
      <c r="S58" s="4"/>
      <c r="T58" s="4"/>
      <c r="U58" s="4"/>
      <c r="V58" s="4"/>
      <c r="W58" s="4"/>
      <c r="X58" s="4"/>
      <c r="Y58" s="4"/>
      <c r="Z58" s="4"/>
    </row>
    <row r="59" ht="15.75" customHeight="1">
      <c r="A59" s="14" t="s">
        <v>64</v>
      </c>
      <c r="B59" s="5" t="s">
        <v>129</v>
      </c>
      <c r="C59" s="5" t="s">
        <v>130</v>
      </c>
      <c r="D59" s="4"/>
      <c r="E59" s="4"/>
      <c r="F59" s="4"/>
      <c r="G59" s="4"/>
      <c r="H59" s="4"/>
      <c r="I59" s="4"/>
      <c r="J59" s="4"/>
      <c r="K59" s="4"/>
      <c r="L59" s="4"/>
      <c r="M59" s="4"/>
      <c r="N59" s="4"/>
      <c r="O59" s="4"/>
      <c r="P59" s="4"/>
      <c r="Q59" s="4"/>
      <c r="R59" s="4"/>
      <c r="S59" s="4"/>
      <c r="T59" s="4"/>
      <c r="U59" s="4"/>
      <c r="V59" s="4"/>
      <c r="W59" s="4"/>
      <c r="X59" s="4"/>
      <c r="Y59" s="4"/>
      <c r="Z59" s="4"/>
    </row>
    <row r="60" ht="15.75" customHeight="1">
      <c r="A60" s="14" t="s">
        <v>67</v>
      </c>
      <c r="B60" s="5" t="s">
        <v>131</v>
      </c>
      <c r="C60" s="5" t="s">
        <v>132</v>
      </c>
      <c r="D60" s="15" t="b">
        <f>true</f>
        <v>1</v>
      </c>
      <c r="E60" s="4"/>
      <c r="F60" s="4"/>
      <c r="G60" s="4"/>
      <c r="H60" s="4"/>
      <c r="I60" s="4"/>
      <c r="J60" s="4"/>
      <c r="K60" s="4"/>
      <c r="L60" s="4"/>
      <c r="M60" s="4"/>
      <c r="N60" s="4"/>
      <c r="O60" s="4"/>
      <c r="P60" s="4"/>
      <c r="Q60" s="4"/>
      <c r="R60" s="4"/>
      <c r="S60" s="4"/>
      <c r="T60" s="4"/>
      <c r="U60" s="4"/>
      <c r="V60" s="4"/>
      <c r="W60" s="4"/>
      <c r="X60" s="4"/>
      <c r="Y60" s="4"/>
      <c r="Z60" s="4"/>
    </row>
    <row r="61" ht="15.75" customHeight="1">
      <c r="A61" s="14" t="s">
        <v>67</v>
      </c>
      <c r="B61" s="5" t="s">
        <v>133</v>
      </c>
      <c r="C61" s="5" t="s">
        <v>134</v>
      </c>
      <c r="D61" s="15" t="b">
        <f>false</f>
        <v>0</v>
      </c>
      <c r="E61" s="4"/>
      <c r="F61" s="4"/>
      <c r="G61" s="4"/>
      <c r="H61" s="4"/>
      <c r="I61" s="4"/>
      <c r="J61" s="4"/>
      <c r="K61" s="4"/>
      <c r="L61" s="4"/>
      <c r="M61" s="4"/>
      <c r="N61" s="4"/>
      <c r="O61" s="4"/>
      <c r="P61" s="4"/>
      <c r="Q61" s="4"/>
      <c r="R61" s="4"/>
      <c r="S61" s="4"/>
      <c r="T61" s="4"/>
      <c r="U61" s="4"/>
      <c r="V61" s="4"/>
      <c r="W61" s="4"/>
      <c r="X61" s="4"/>
      <c r="Y61" s="4"/>
      <c r="Z61" s="4"/>
    </row>
    <row r="62" ht="15.75" customHeight="1">
      <c r="A62" s="14" t="s">
        <v>67</v>
      </c>
      <c r="B62" s="5" t="s">
        <v>135</v>
      </c>
      <c r="C62" s="5" t="s">
        <v>136</v>
      </c>
      <c r="D62" s="15" t="b">
        <f>true</f>
        <v>1</v>
      </c>
      <c r="E62" s="4"/>
      <c r="F62" s="4"/>
      <c r="G62" s="4"/>
      <c r="H62" s="4"/>
      <c r="I62" s="4"/>
      <c r="J62" s="4"/>
      <c r="K62" s="4"/>
      <c r="L62" s="4"/>
      <c r="M62" s="4"/>
      <c r="N62" s="4"/>
      <c r="O62" s="4"/>
      <c r="P62" s="4"/>
      <c r="Q62" s="4"/>
      <c r="R62" s="4"/>
      <c r="S62" s="4"/>
      <c r="T62" s="4"/>
      <c r="U62" s="4"/>
      <c r="V62" s="4"/>
      <c r="W62" s="4"/>
      <c r="X62" s="4"/>
      <c r="Y62" s="4"/>
      <c r="Z62" s="4"/>
    </row>
    <row r="63" ht="15.75" customHeight="1">
      <c r="A63" s="14" t="s">
        <v>67</v>
      </c>
      <c r="B63" s="5" t="s">
        <v>137</v>
      </c>
      <c r="C63" s="16" t="s">
        <v>138</v>
      </c>
      <c r="D63" s="15" t="b">
        <f>FALSE()</f>
        <v>0</v>
      </c>
      <c r="E63" s="4"/>
      <c r="F63" s="4"/>
      <c r="G63" s="4"/>
      <c r="H63" s="4"/>
      <c r="I63" s="4"/>
      <c r="J63" s="4"/>
      <c r="K63" s="4"/>
      <c r="L63" s="4"/>
      <c r="M63" s="4"/>
      <c r="N63" s="4"/>
      <c r="O63" s="4"/>
      <c r="P63" s="4"/>
      <c r="Q63" s="4"/>
      <c r="R63" s="4"/>
      <c r="S63" s="4"/>
      <c r="T63" s="4"/>
      <c r="U63" s="4"/>
      <c r="V63" s="4"/>
      <c r="W63" s="4"/>
      <c r="X63" s="4"/>
      <c r="Y63" s="4"/>
      <c r="Z63" s="4"/>
    </row>
    <row r="64" ht="15.75" customHeight="1">
      <c r="A64" s="14" t="s">
        <v>64</v>
      </c>
      <c r="B64" s="5" t="s">
        <v>139</v>
      </c>
      <c r="C64" s="16" t="s">
        <v>140</v>
      </c>
      <c r="D64" s="15"/>
      <c r="E64" s="4"/>
      <c r="F64" s="4"/>
      <c r="G64" s="4"/>
      <c r="H64" s="4"/>
      <c r="I64" s="4"/>
      <c r="J64" s="4"/>
      <c r="K64" s="4"/>
      <c r="L64" s="4"/>
      <c r="M64" s="4"/>
      <c r="N64" s="4"/>
      <c r="O64" s="4"/>
      <c r="P64" s="4"/>
      <c r="Q64" s="4"/>
      <c r="R64" s="4"/>
      <c r="S64" s="4"/>
      <c r="T64" s="4"/>
      <c r="U64" s="4"/>
      <c r="V64" s="4"/>
      <c r="W64" s="4"/>
      <c r="X64" s="4"/>
      <c r="Y64" s="4"/>
      <c r="Z64" s="4"/>
    </row>
    <row r="65" ht="15.75" customHeight="1">
      <c r="A65" s="14" t="s">
        <v>67</v>
      </c>
      <c r="B65" s="5" t="s">
        <v>141</v>
      </c>
      <c r="C65" s="16" t="s">
        <v>142</v>
      </c>
      <c r="D65" s="15" t="b">
        <f t="shared" ref="D65:D66" si="7">true</f>
        <v>1</v>
      </c>
      <c r="E65" s="4"/>
      <c r="F65" s="4"/>
      <c r="G65" s="4"/>
      <c r="H65" s="4"/>
      <c r="I65" s="4"/>
      <c r="J65" s="4"/>
      <c r="K65" s="4"/>
      <c r="L65" s="4"/>
      <c r="M65" s="4"/>
      <c r="N65" s="4"/>
      <c r="O65" s="4"/>
      <c r="P65" s="4"/>
      <c r="Q65" s="4"/>
      <c r="R65" s="4"/>
      <c r="S65" s="4"/>
      <c r="T65" s="4"/>
      <c r="U65" s="4"/>
      <c r="V65" s="4"/>
      <c r="W65" s="4"/>
      <c r="X65" s="4"/>
      <c r="Y65" s="4"/>
      <c r="Z65" s="4"/>
    </row>
    <row r="66" ht="15.75" customHeight="1">
      <c r="A66" s="14" t="s">
        <v>67</v>
      </c>
      <c r="B66" s="5" t="s">
        <v>143</v>
      </c>
      <c r="C66" s="5" t="s">
        <v>144</v>
      </c>
      <c r="D66" s="15" t="b">
        <f t="shared" si="7"/>
        <v>1</v>
      </c>
      <c r="E66" s="4"/>
      <c r="F66" s="4"/>
      <c r="G66" s="4"/>
      <c r="H66" s="4"/>
      <c r="I66" s="4"/>
      <c r="J66" s="4"/>
      <c r="K66" s="4"/>
      <c r="L66" s="4"/>
      <c r="M66" s="4"/>
      <c r="N66" s="4"/>
      <c r="O66" s="4"/>
      <c r="P66" s="4"/>
      <c r="Q66" s="4"/>
      <c r="R66" s="4"/>
      <c r="S66" s="4"/>
      <c r="T66" s="4"/>
      <c r="U66" s="4"/>
      <c r="V66" s="4"/>
      <c r="W66" s="4"/>
      <c r="X66" s="4"/>
      <c r="Y66" s="4"/>
      <c r="Z66" s="4"/>
    </row>
    <row r="67" ht="15.75" customHeight="1">
      <c r="A67" s="14" t="s">
        <v>67</v>
      </c>
      <c r="B67" s="18" t="s">
        <v>145</v>
      </c>
      <c r="C67" s="19" t="s">
        <v>146</v>
      </c>
      <c r="D67" s="20" t="b">
        <v>1</v>
      </c>
      <c r="E67" s="4"/>
      <c r="F67" s="4"/>
      <c r="G67" s="4"/>
      <c r="H67" s="4"/>
      <c r="I67" s="4"/>
      <c r="J67" s="4"/>
      <c r="K67" s="4"/>
      <c r="L67" s="4"/>
      <c r="M67" s="4"/>
      <c r="N67" s="4"/>
      <c r="O67" s="4"/>
      <c r="P67" s="4"/>
      <c r="Q67" s="4"/>
      <c r="R67" s="4"/>
      <c r="S67" s="4"/>
      <c r="T67" s="4"/>
      <c r="U67" s="4"/>
      <c r="V67" s="4"/>
      <c r="W67" s="4"/>
      <c r="X67" s="4"/>
      <c r="Y67" s="4"/>
      <c r="Z67" s="4"/>
    </row>
    <row r="68" ht="15.75" customHeight="1">
      <c r="A68" s="14" t="s">
        <v>98</v>
      </c>
      <c r="B68" s="5" t="s">
        <v>147</v>
      </c>
      <c r="C68" s="16" t="s">
        <v>148</v>
      </c>
      <c r="D68" s="15" t="b">
        <f t="shared" ref="D68:D71" si="8">true</f>
        <v>1</v>
      </c>
      <c r="E68" s="4"/>
      <c r="F68" s="4"/>
      <c r="G68" s="4"/>
      <c r="H68" s="4"/>
      <c r="I68" s="4"/>
      <c r="J68" s="4"/>
      <c r="K68" s="4"/>
      <c r="L68" s="4"/>
      <c r="M68" s="4"/>
      <c r="N68" s="4"/>
      <c r="O68" s="4"/>
      <c r="P68" s="4"/>
      <c r="Q68" s="4"/>
      <c r="R68" s="4"/>
      <c r="S68" s="4"/>
      <c r="T68" s="4"/>
      <c r="U68" s="4"/>
      <c r="V68" s="4"/>
      <c r="W68" s="4"/>
      <c r="X68" s="4"/>
      <c r="Y68" s="4"/>
      <c r="Z68" s="4"/>
    </row>
    <row r="69" ht="15.75" customHeight="1">
      <c r="A69" s="14" t="s">
        <v>67</v>
      </c>
      <c r="B69" s="5" t="s">
        <v>149</v>
      </c>
      <c r="C69" s="5" t="s">
        <v>150</v>
      </c>
      <c r="D69" s="15" t="b">
        <f t="shared" si="8"/>
        <v>1</v>
      </c>
      <c r="E69" s="4"/>
      <c r="F69" s="4"/>
      <c r="G69" s="4"/>
      <c r="H69" s="4"/>
      <c r="I69" s="4"/>
      <c r="J69" s="4"/>
      <c r="K69" s="4"/>
      <c r="L69" s="4"/>
      <c r="M69" s="4"/>
      <c r="N69" s="4"/>
      <c r="O69" s="4"/>
      <c r="P69" s="4"/>
      <c r="Q69" s="4"/>
      <c r="R69" s="4"/>
      <c r="S69" s="4"/>
      <c r="T69" s="4"/>
      <c r="U69" s="4"/>
      <c r="V69" s="4"/>
      <c r="W69" s="4"/>
      <c r="X69" s="4"/>
      <c r="Y69" s="4"/>
      <c r="Z69" s="4"/>
    </row>
    <row r="70" ht="15.75" customHeight="1">
      <c r="A70" s="14" t="s">
        <v>67</v>
      </c>
      <c r="B70" s="5" t="s">
        <v>151</v>
      </c>
      <c r="C70" s="16" t="s">
        <v>152</v>
      </c>
      <c r="D70" s="15" t="b">
        <f t="shared" si="8"/>
        <v>1</v>
      </c>
      <c r="E70" s="4"/>
      <c r="F70" s="4"/>
      <c r="G70" s="4"/>
      <c r="H70" s="4"/>
      <c r="I70" s="4"/>
      <c r="J70" s="4"/>
      <c r="K70" s="4"/>
      <c r="L70" s="4"/>
      <c r="M70" s="4"/>
      <c r="N70" s="4"/>
      <c r="O70" s="4"/>
      <c r="P70" s="4"/>
      <c r="Q70" s="4"/>
      <c r="R70" s="4"/>
      <c r="S70" s="4"/>
      <c r="T70" s="4"/>
      <c r="U70" s="4"/>
      <c r="V70" s="4"/>
      <c r="W70" s="4"/>
      <c r="X70" s="4"/>
      <c r="Y70" s="4"/>
      <c r="Z70" s="4"/>
    </row>
    <row r="71" ht="15.75" customHeight="1">
      <c r="A71" s="14" t="s">
        <v>67</v>
      </c>
      <c r="B71" s="5" t="s">
        <v>153</v>
      </c>
      <c r="C71" s="5" t="s">
        <v>154</v>
      </c>
      <c r="D71" s="15" t="b">
        <f t="shared" si="8"/>
        <v>1</v>
      </c>
      <c r="E71" s="4"/>
      <c r="F71" s="4"/>
      <c r="G71" s="4"/>
      <c r="H71" s="4"/>
      <c r="I71" s="4"/>
      <c r="J71" s="4"/>
      <c r="K71" s="4"/>
      <c r="L71" s="4"/>
      <c r="M71" s="4"/>
      <c r="N71" s="4"/>
      <c r="O71" s="4"/>
      <c r="P71" s="4"/>
      <c r="Q71" s="4"/>
      <c r="R71" s="4"/>
      <c r="S71" s="4"/>
      <c r="T71" s="4"/>
      <c r="U71" s="4"/>
      <c r="V71" s="4"/>
      <c r="W71" s="4"/>
      <c r="X71" s="4"/>
      <c r="Y71" s="4"/>
      <c r="Z71" s="4"/>
    </row>
    <row r="72" ht="15.75" customHeight="1">
      <c r="A72" s="14" t="s">
        <v>67</v>
      </c>
      <c r="B72" s="5" t="s">
        <v>155</v>
      </c>
      <c r="C72" s="5" t="s">
        <v>156</v>
      </c>
      <c r="D72" s="15" t="b">
        <f>FALSE()</f>
        <v>0</v>
      </c>
      <c r="E72" s="4"/>
      <c r="F72" s="4"/>
      <c r="G72" s="4"/>
      <c r="H72" s="4"/>
      <c r="I72" s="4"/>
      <c r="J72" s="4"/>
      <c r="K72" s="4"/>
      <c r="L72" s="4"/>
      <c r="M72" s="4"/>
      <c r="N72" s="4"/>
      <c r="O72" s="4"/>
      <c r="P72" s="4"/>
      <c r="Q72" s="4"/>
      <c r="R72" s="4"/>
      <c r="S72" s="4"/>
      <c r="T72" s="4"/>
      <c r="U72" s="4"/>
      <c r="V72" s="4"/>
      <c r="W72" s="4"/>
      <c r="X72" s="4"/>
      <c r="Y72" s="4"/>
      <c r="Z72" s="4"/>
    </row>
    <row r="73" ht="15.75" customHeight="1">
      <c r="A73" s="14" t="s">
        <v>67</v>
      </c>
      <c r="B73" s="5" t="s">
        <v>157</v>
      </c>
      <c r="C73" s="5" t="s">
        <v>158</v>
      </c>
      <c r="D73" s="15" t="b">
        <f>true</f>
        <v>1</v>
      </c>
      <c r="E73" s="4"/>
      <c r="F73" s="4"/>
      <c r="G73" s="4"/>
      <c r="H73" s="4"/>
      <c r="I73" s="4"/>
      <c r="J73" s="4"/>
      <c r="K73" s="4"/>
      <c r="L73" s="4"/>
      <c r="M73" s="4"/>
      <c r="N73" s="4"/>
      <c r="O73" s="4"/>
      <c r="P73" s="4"/>
      <c r="Q73" s="4"/>
      <c r="R73" s="4"/>
      <c r="S73" s="4"/>
      <c r="T73" s="4"/>
      <c r="U73" s="4"/>
      <c r="V73" s="4"/>
      <c r="W73" s="4"/>
      <c r="X73" s="4"/>
      <c r="Y73" s="4"/>
      <c r="Z73" s="4"/>
    </row>
    <row r="74" ht="15.75" customHeight="1">
      <c r="A74" s="14" t="s">
        <v>67</v>
      </c>
      <c r="B74" s="5" t="s">
        <v>159</v>
      </c>
      <c r="C74" s="5" t="s">
        <v>160</v>
      </c>
      <c r="D74" s="15" t="b">
        <f>FALSE()</f>
        <v>0</v>
      </c>
      <c r="E74" s="4"/>
      <c r="F74" s="4"/>
      <c r="G74" s="4"/>
      <c r="H74" s="4"/>
      <c r="I74" s="4"/>
      <c r="J74" s="4"/>
      <c r="K74" s="4"/>
      <c r="L74" s="4"/>
      <c r="M74" s="4"/>
      <c r="N74" s="4"/>
      <c r="O74" s="4"/>
      <c r="P74" s="4"/>
      <c r="Q74" s="4"/>
      <c r="R74" s="4"/>
      <c r="S74" s="4"/>
      <c r="T74" s="4"/>
      <c r="U74" s="4"/>
      <c r="V74" s="4"/>
      <c r="W74" s="4"/>
      <c r="X74" s="4"/>
      <c r="Y74" s="4"/>
      <c r="Z74" s="4"/>
    </row>
    <row r="75" ht="15.75" customHeight="1">
      <c r="A75" s="14" t="s">
        <v>67</v>
      </c>
      <c r="B75" s="5" t="s">
        <v>161</v>
      </c>
      <c r="C75" s="16" t="s">
        <v>162</v>
      </c>
      <c r="D75" s="15" t="b">
        <f t="shared" ref="D75:D76" si="9">true</f>
        <v>1</v>
      </c>
      <c r="E75" s="4"/>
      <c r="F75" s="4"/>
      <c r="G75" s="4"/>
      <c r="H75" s="4"/>
      <c r="I75" s="4"/>
      <c r="J75" s="4"/>
      <c r="K75" s="4"/>
      <c r="L75" s="4"/>
      <c r="M75" s="4"/>
      <c r="N75" s="4"/>
      <c r="O75" s="4"/>
      <c r="P75" s="4"/>
      <c r="Q75" s="4"/>
      <c r="R75" s="4"/>
      <c r="S75" s="4"/>
      <c r="T75" s="4"/>
      <c r="U75" s="4"/>
      <c r="V75" s="4"/>
      <c r="W75" s="4"/>
      <c r="X75" s="4"/>
      <c r="Y75" s="4"/>
      <c r="Z75" s="4"/>
    </row>
    <row r="76" ht="15.75" customHeight="1">
      <c r="A76" s="14" t="s">
        <v>67</v>
      </c>
      <c r="B76" s="5" t="s">
        <v>163</v>
      </c>
      <c r="C76" s="22" t="s">
        <v>164</v>
      </c>
      <c r="D76" s="15" t="b">
        <f t="shared" si="9"/>
        <v>1</v>
      </c>
      <c r="E76" s="4"/>
      <c r="F76" s="4"/>
      <c r="G76" s="4"/>
      <c r="H76" s="4"/>
      <c r="I76" s="4"/>
      <c r="J76" s="4"/>
      <c r="K76" s="4"/>
      <c r="L76" s="4"/>
      <c r="M76" s="4"/>
      <c r="N76" s="4"/>
      <c r="O76" s="4"/>
      <c r="P76" s="4"/>
      <c r="Q76" s="4"/>
      <c r="R76" s="4"/>
      <c r="S76" s="4"/>
      <c r="T76" s="4"/>
      <c r="U76" s="4"/>
      <c r="V76" s="4"/>
      <c r="W76" s="4"/>
      <c r="X76" s="4"/>
      <c r="Y76" s="4"/>
      <c r="Z76" s="4"/>
    </row>
    <row r="77" ht="15.75" customHeight="1">
      <c r="A77" s="14" t="s">
        <v>67</v>
      </c>
      <c r="B77" s="5" t="s">
        <v>165</v>
      </c>
      <c r="C77" s="16" t="s">
        <v>166</v>
      </c>
      <c r="D77" s="15" t="b">
        <f>FALSE()</f>
        <v>0</v>
      </c>
      <c r="E77" s="4"/>
      <c r="F77" s="4"/>
      <c r="G77" s="4"/>
      <c r="H77" s="4"/>
      <c r="I77" s="4"/>
      <c r="J77" s="4"/>
      <c r="K77" s="4"/>
      <c r="L77" s="4"/>
      <c r="M77" s="4"/>
      <c r="N77" s="4"/>
      <c r="O77" s="4"/>
      <c r="P77" s="4"/>
      <c r="Q77" s="4"/>
      <c r="R77" s="4"/>
      <c r="S77" s="4"/>
      <c r="T77" s="4"/>
      <c r="U77" s="4"/>
      <c r="V77" s="4"/>
      <c r="W77" s="4"/>
      <c r="X77" s="4"/>
      <c r="Y77" s="4"/>
      <c r="Z77" s="4"/>
    </row>
    <row r="78" ht="15.75" customHeight="1">
      <c r="A78" s="14" t="s">
        <v>67</v>
      </c>
      <c r="B78" s="18" t="s">
        <v>167</v>
      </c>
      <c r="C78" s="5" t="s">
        <v>168</v>
      </c>
      <c r="D78" s="15" t="b">
        <f t="shared" ref="D78:D79" si="10">true</f>
        <v>1</v>
      </c>
      <c r="E78" s="4"/>
      <c r="F78" s="4"/>
      <c r="G78" s="4"/>
      <c r="H78" s="4"/>
      <c r="I78" s="4"/>
      <c r="J78" s="4"/>
      <c r="K78" s="4"/>
      <c r="L78" s="4"/>
      <c r="M78" s="4"/>
      <c r="N78" s="4"/>
      <c r="O78" s="4"/>
      <c r="P78" s="4"/>
      <c r="Q78" s="4"/>
      <c r="R78" s="4"/>
      <c r="S78" s="4"/>
      <c r="T78" s="4"/>
      <c r="U78" s="4"/>
      <c r="V78" s="4"/>
      <c r="W78" s="4"/>
      <c r="X78" s="4"/>
      <c r="Y78" s="4"/>
      <c r="Z78" s="4"/>
    </row>
    <row r="79" ht="15.75" customHeight="1">
      <c r="A79" s="14" t="s">
        <v>67</v>
      </c>
      <c r="B79" s="5" t="s">
        <v>169</v>
      </c>
      <c r="C79" s="5" t="s">
        <v>170</v>
      </c>
      <c r="D79" s="15" t="b">
        <f t="shared" si="10"/>
        <v>1</v>
      </c>
      <c r="E79" s="4"/>
      <c r="F79" s="4"/>
      <c r="G79" s="4"/>
      <c r="H79" s="4"/>
      <c r="I79" s="4"/>
      <c r="J79" s="4"/>
      <c r="K79" s="4"/>
      <c r="L79" s="4"/>
      <c r="M79" s="4"/>
      <c r="N79" s="4"/>
      <c r="O79" s="4"/>
      <c r="P79" s="4"/>
      <c r="Q79" s="4"/>
      <c r="R79" s="4"/>
      <c r="S79" s="4"/>
      <c r="T79" s="4"/>
      <c r="U79" s="4"/>
      <c r="V79" s="4"/>
      <c r="W79" s="4"/>
      <c r="X79" s="4"/>
      <c r="Y79" s="4"/>
      <c r="Z79" s="4"/>
    </row>
    <row r="80" ht="15.75" customHeight="1">
      <c r="A80" s="14" t="s">
        <v>64</v>
      </c>
      <c r="B80" s="5" t="s">
        <v>171</v>
      </c>
      <c r="C80" s="5" t="s">
        <v>172</v>
      </c>
      <c r="D80" s="4"/>
      <c r="E80" s="4"/>
      <c r="F80" s="4"/>
      <c r="G80" s="4"/>
      <c r="H80" s="4"/>
      <c r="I80" s="4"/>
      <c r="J80" s="4"/>
      <c r="K80" s="4"/>
      <c r="L80" s="4"/>
      <c r="M80" s="4"/>
      <c r="N80" s="4"/>
      <c r="O80" s="4"/>
      <c r="P80" s="4"/>
      <c r="Q80" s="4"/>
      <c r="R80" s="4"/>
      <c r="S80" s="4"/>
      <c r="T80" s="4"/>
      <c r="U80" s="4"/>
      <c r="V80" s="4"/>
      <c r="W80" s="4"/>
      <c r="X80" s="4"/>
      <c r="Y80" s="4"/>
      <c r="Z80" s="4"/>
    </row>
    <row r="81" ht="15.75" customHeight="1">
      <c r="A81" s="14" t="s">
        <v>67</v>
      </c>
      <c r="B81" s="18" t="s">
        <v>173</v>
      </c>
      <c r="C81" s="18" t="s">
        <v>174</v>
      </c>
      <c r="D81" s="20" t="b">
        <v>1</v>
      </c>
      <c r="E81" s="4"/>
      <c r="F81" s="4"/>
      <c r="G81" s="4"/>
      <c r="H81" s="4"/>
      <c r="I81" s="4"/>
      <c r="J81" s="4"/>
      <c r="K81" s="4"/>
      <c r="L81" s="4"/>
      <c r="M81" s="4"/>
      <c r="N81" s="4"/>
      <c r="O81" s="4"/>
      <c r="P81" s="4"/>
      <c r="Q81" s="4"/>
      <c r="R81" s="4"/>
      <c r="S81" s="4"/>
      <c r="T81" s="4"/>
      <c r="U81" s="4"/>
      <c r="V81" s="4"/>
      <c r="W81" s="4"/>
      <c r="X81" s="4"/>
      <c r="Y81" s="4"/>
      <c r="Z81" s="4"/>
    </row>
    <row r="82" ht="15.75" customHeight="1">
      <c r="A82" s="14" t="s">
        <v>67</v>
      </c>
      <c r="B82" s="5" t="s">
        <v>175</v>
      </c>
      <c r="C82" s="5" t="s">
        <v>176</v>
      </c>
      <c r="D82" s="15" t="b">
        <f t="shared" ref="D82:D84" si="11">true</f>
        <v>1</v>
      </c>
      <c r="E82" s="4"/>
      <c r="F82" s="4"/>
      <c r="G82" s="4"/>
      <c r="H82" s="4"/>
      <c r="I82" s="4"/>
      <c r="J82" s="4"/>
      <c r="K82" s="4"/>
      <c r="L82" s="4"/>
      <c r="M82" s="4"/>
      <c r="N82" s="4"/>
      <c r="O82" s="4"/>
      <c r="P82" s="4"/>
      <c r="Q82" s="4"/>
      <c r="R82" s="4"/>
      <c r="S82" s="4"/>
      <c r="T82" s="4"/>
      <c r="U82" s="4"/>
      <c r="V82" s="4"/>
      <c r="W82" s="4"/>
      <c r="X82" s="4"/>
      <c r="Y82" s="4"/>
      <c r="Z82" s="4"/>
    </row>
    <row r="83" ht="15.75" customHeight="1">
      <c r="A83" s="14" t="s">
        <v>67</v>
      </c>
      <c r="B83" s="5" t="s">
        <v>177</v>
      </c>
      <c r="C83" s="16" t="s">
        <v>178</v>
      </c>
      <c r="D83" s="15" t="b">
        <f t="shared" si="11"/>
        <v>1</v>
      </c>
      <c r="E83" s="4"/>
      <c r="F83" s="4"/>
      <c r="G83" s="4"/>
      <c r="H83" s="4"/>
      <c r="I83" s="4"/>
      <c r="J83" s="4"/>
      <c r="K83" s="4"/>
      <c r="L83" s="4"/>
      <c r="M83" s="4"/>
      <c r="N83" s="4"/>
      <c r="O83" s="4"/>
      <c r="P83" s="4"/>
      <c r="Q83" s="4"/>
      <c r="R83" s="4"/>
      <c r="S83" s="4"/>
      <c r="T83" s="4"/>
      <c r="U83" s="4"/>
      <c r="V83" s="4"/>
      <c r="W83" s="4"/>
      <c r="X83" s="4"/>
      <c r="Y83" s="4"/>
      <c r="Z83" s="4"/>
    </row>
    <row r="84" ht="15.75" customHeight="1">
      <c r="A84" s="14" t="s">
        <v>67</v>
      </c>
      <c r="B84" s="14" t="s">
        <v>179</v>
      </c>
      <c r="C84" s="14" t="s">
        <v>180</v>
      </c>
      <c r="D84" s="17" t="b">
        <f t="shared" si="11"/>
        <v>1</v>
      </c>
      <c r="E84" s="4"/>
      <c r="F84" s="4"/>
      <c r="G84" s="4"/>
      <c r="H84" s="4"/>
      <c r="I84" s="4"/>
      <c r="J84" s="4"/>
      <c r="K84" s="4"/>
      <c r="L84" s="4"/>
      <c r="M84" s="4"/>
      <c r="N84" s="4"/>
      <c r="O84" s="4"/>
      <c r="P84" s="4"/>
      <c r="Q84" s="4"/>
      <c r="R84" s="4"/>
      <c r="S84" s="4"/>
      <c r="T84" s="4"/>
      <c r="U84" s="4"/>
      <c r="V84" s="4"/>
      <c r="W84" s="4"/>
      <c r="X84" s="4"/>
      <c r="Y84" s="4"/>
      <c r="Z84" s="4"/>
    </row>
    <row r="85" ht="15.75" customHeight="1">
      <c r="A85" s="14" t="s">
        <v>67</v>
      </c>
      <c r="B85" s="5" t="s">
        <v>181</v>
      </c>
      <c r="C85" s="5" t="s">
        <v>182</v>
      </c>
      <c r="D85" s="15" t="b">
        <f>FALSE()</f>
        <v>0</v>
      </c>
      <c r="E85" s="4"/>
      <c r="F85" s="4"/>
      <c r="G85" s="4"/>
      <c r="H85" s="4"/>
      <c r="I85" s="4"/>
      <c r="J85" s="4"/>
      <c r="K85" s="4"/>
      <c r="L85" s="4"/>
      <c r="M85" s="4"/>
      <c r="N85" s="4"/>
      <c r="O85" s="4"/>
      <c r="P85" s="4"/>
      <c r="Q85" s="4"/>
      <c r="R85" s="4"/>
      <c r="S85" s="4"/>
      <c r="T85" s="4"/>
      <c r="U85" s="4"/>
      <c r="V85" s="4"/>
      <c r="W85" s="4"/>
      <c r="X85" s="4"/>
      <c r="Y85" s="4"/>
      <c r="Z85" s="4"/>
    </row>
    <row r="86" ht="15.75" customHeight="1">
      <c r="A86" s="14" t="s">
        <v>67</v>
      </c>
      <c r="B86" s="5" t="s">
        <v>183</v>
      </c>
      <c r="C86" s="16" t="s">
        <v>184</v>
      </c>
      <c r="D86" s="15" t="b">
        <f t="shared" ref="D86:D87" si="12">true</f>
        <v>1</v>
      </c>
      <c r="E86" s="4"/>
      <c r="F86" s="4"/>
      <c r="G86" s="4"/>
      <c r="H86" s="4"/>
      <c r="I86" s="4"/>
      <c r="J86" s="4"/>
      <c r="K86" s="4"/>
      <c r="L86" s="4"/>
      <c r="M86" s="4"/>
      <c r="N86" s="4"/>
      <c r="O86" s="4"/>
      <c r="P86" s="4"/>
      <c r="Q86" s="4"/>
      <c r="R86" s="4"/>
      <c r="S86" s="4"/>
      <c r="T86" s="4"/>
      <c r="U86" s="4"/>
      <c r="V86" s="4"/>
      <c r="W86" s="4"/>
      <c r="X86" s="4"/>
      <c r="Y86" s="4"/>
      <c r="Z86" s="4"/>
    </row>
    <row r="87" ht="15.75" customHeight="1">
      <c r="A87" s="14" t="s">
        <v>67</v>
      </c>
      <c r="B87" s="5" t="s">
        <v>185</v>
      </c>
      <c r="C87" s="16" t="s">
        <v>186</v>
      </c>
      <c r="D87" s="15" t="b">
        <f t="shared" si="12"/>
        <v>1</v>
      </c>
      <c r="E87" s="4"/>
      <c r="F87" s="4"/>
      <c r="G87" s="4"/>
      <c r="H87" s="4"/>
      <c r="I87" s="4"/>
      <c r="J87" s="4"/>
      <c r="K87" s="4"/>
      <c r="L87" s="4"/>
      <c r="M87" s="4"/>
      <c r="N87" s="4"/>
      <c r="O87" s="4"/>
      <c r="P87" s="4"/>
      <c r="Q87" s="4"/>
      <c r="R87" s="4"/>
      <c r="S87" s="4"/>
      <c r="T87" s="4"/>
      <c r="U87" s="4"/>
      <c r="V87" s="4"/>
      <c r="W87" s="4"/>
      <c r="X87" s="4"/>
      <c r="Y87" s="4"/>
      <c r="Z87" s="4"/>
    </row>
    <row r="88" ht="15.75" customHeight="1">
      <c r="A88" s="14" t="s">
        <v>67</v>
      </c>
      <c r="B88" s="5" t="s">
        <v>187</v>
      </c>
      <c r="C88" s="5" t="s">
        <v>188</v>
      </c>
      <c r="D88" s="15" t="b">
        <f>FALSE()</f>
        <v>0</v>
      </c>
      <c r="E88" s="4"/>
      <c r="F88" s="4"/>
      <c r="G88" s="4"/>
      <c r="H88" s="4"/>
      <c r="I88" s="4"/>
      <c r="J88" s="4"/>
      <c r="K88" s="4"/>
      <c r="L88" s="4"/>
      <c r="M88" s="4"/>
      <c r="N88" s="4"/>
      <c r="O88" s="4"/>
      <c r="P88" s="4"/>
      <c r="Q88" s="4"/>
      <c r="R88" s="4"/>
      <c r="S88" s="4"/>
      <c r="T88" s="4"/>
      <c r="U88" s="4"/>
      <c r="V88" s="4"/>
      <c r="W88" s="4"/>
      <c r="X88" s="4"/>
      <c r="Y88" s="4"/>
      <c r="Z88" s="4"/>
    </row>
    <row r="89" ht="15.75" customHeight="1">
      <c r="A89" s="14" t="s">
        <v>98</v>
      </c>
      <c r="B89" s="5" t="s">
        <v>189</v>
      </c>
      <c r="C89" s="16" t="s">
        <v>190</v>
      </c>
      <c r="D89" s="15" t="b">
        <f t="shared" ref="D89:D90" si="13">true</f>
        <v>1</v>
      </c>
      <c r="E89" s="4"/>
      <c r="F89" s="4"/>
      <c r="G89" s="4"/>
      <c r="H89" s="4"/>
      <c r="I89" s="4"/>
      <c r="J89" s="4"/>
      <c r="K89" s="4"/>
      <c r="L89" s="4"/>
      <c r="M89" s="4"/>
      <c r="N89" s="4"/>
      <c r="O89" s="4"/>
      <c r="P89" s="4"/>
      <c r="Q89" s="4"/>
      <c r="R89" s="4"/>
      <c r="S89" s="4"/>
      <c r="T89" s="4"/>
      <c r="U89" s="4"/>
      <c r="V89" s="4"/>
      <c r="W89" s="4"/>
      <c r="X89" s="4"/>
      <c r="Y89" s="4"/>
      <c r="Z89" s="4"/>
    </row>
    <row r="90" ht="15.75" customHeight="1">
      <c r="A90" s="14" t="s">
        <v>67</v>
      </c>
      <c r="B90" s="5" t="s">
        <v>191</v>
      </c>
      <c r="C90" s="5" t="s">
        <v>192</v>
      </c>
      <c r="D90" s="15" t="b">
        <f t="shared" si="13"/>
        <v>1</v>
      </c>
      <c r="E90" s="4"/>
      <c r="F90" s="4"/>
      <c r="G90" s="4"/>
      <c r="H90" s="4"/>
      <c r="I90" s="4"/>
      <c r="J90" s="4"/>
      <c r="K90" s="4"/>
      <c r="L90" s="4"/>
      <c r="M90" s="4"/>
      <c r="N90" s="4"/>
      <c r="O90" s="4"/>
      <c r="P90" s="4"/>
      <c r="Q90" s="4"/>
      <c r="R90" s="4"/>
      <c r="S90" s="4"/>
      <c r="T90" s="4"/>
      <c r="U90" s="4"/>
      <c r="V90" s="4"/>
      <c r="W90" s="4"/>
      <c r="X90" s="4"/>
      <c r="Y90" s="4"/>
      <c r="Z90" s="4"/>
    </row>
    <row r="91" ht="15.75" customHeight="1">
      <c r="A91" s="14" t="s">
        <v>67</v>
      </c>
      <c r="B91" s="5" t="s">
        <v>193</v>
      </c>
      <c r="C91" s="5" t="s">
        <v>194</v>
      </c>
      <c r="D91" s="15" t="b">
        <f t="shared" ref="D91:D94" si="14">FALSE()</f>
        <v>0</v>
      </c>
      <c r="E91" s="4"/>
      <c r="F91" s="4"/>
      <c r="G91" s="4"/>
      <c r="H91" s="4"/>
      <c r="I91" s="4"/>
      <c r="J91" s="4"/>
      <c r="K91" s="4"/>
      <c r="L91" s="4"/>
      <c r="M91" s="4"/>
      <c r="N91" s="4"/>
      <c r="O91" s="4"/>
      <c r="P91" s="4"/>
      <c r="Q91" s="4"/>
      <c r="R91" s="4"/>
      <c r="S91" s="4"/>
      <c r="T91" s="4"/>
      <c r="U91" s="4"/>
      <c r="V91" s="4"/>
      <c r="W91" s="4"/>
      <c r="X91" s="4"/>
      <c r="Y91" s="4"/>
      <c r="Z91" s="4"/>
    </row>
    <row r="92" ht="15.75" customHeight="1">
      <c r="A92" s="14" t="s">
        <v>67</v>
      </c>
      <c r="B92" s="5" t="s">
        <v>195</v>
      </c>
      <c r="C92" s="16" t="s">
        <v>196</v>
      </c>
      <c r="D92" s="15" t="b">
        <f t="shared" si="14"/>
        <v>0</v>
      </c>
      <c r="E92" s="4"/>
      <c r="F92" s="4"/>
      <c r="G92" s="4"/>
      <c r="H92" s="4"/>
      <c r="I92" s="4"/>
      <c r="J92" s="4"/>
      <c r="K92" s="4"/>
      <c r="L92" s="4"/>
      <c r="M92" s="4"/>
      <c r="N92" s="4"/>
      <c r="O92" s="4"/>
      <c r="P92" s="4"/>
      <c r="Q92" s="4"/>
      <c r="R92" s="4"/>
      <c r="S92" s="4"/>
      <c r="T92" s="4"/>
      <c r="U92" s="4"/>
      <c r="V92" s="4"/>
      <c r="W92" s="4"/>
      <c r="X92" s="4"/>
      <c r="Y92" s="4"/>
      <c r="Z92" s="4"/>
    </row>
    <row r="93" ht="15.75" customHeight="1">
      <c r="A93" s="14" t="s">
        <v>67</v>
      </c>
      <c r="B93" s="5" t="s">
        <v>197</v>
      </c>
      <c r="C93" s="16" t="s">
        <v>198</v>
      </c>
      <c r="D93" s="15" t="b">
        <f t="shared" si="14"/>
        <v>0</v>
      </c>
      <c r="E93" s="4"/>
      <c r="F93" s="4"/>
      <c r="G93" s="4"/>
      <c r="H93" s="4"/>
      <c r="I93" s="4"/>
      <c r="J93" s="4"/>
      <c r="K93" s="4"/>
      <c r="L93" s="4"/>
      <c r="M93" s="4"/>
      <c r="N93" s="4"/>
      <c r="O93" s="4"/>
      <c r="P93" s="4"/>
      <c r="Q93" s="4"/>
      <c r="R93" s="4"/>
      <c r="S93" s="4"/>
      <c r="T93" s="4"/>
      <c r="U93" s="4"/>
      <c r="V93" s="4"/>
      <c r="W93" s="4"/>
      <c r="X93" s="4"/>
      <c r="Y93" s="4"/>
      <c r="Z93" s="4"/>
    </row>
    <row r="94" ht="15.75" customHeight="1">
      <c r="A94" s="14" t="s">
        <v>67</v>
      </c>
      <c r="B94" s="5" t="s">
        <v>199</v>
      </c>
      <c r="C94" s="16" t="s">
        <v>200</v>
      </c>
      <c r="D94" s="15" t="b">
        <f t="shared" si="14"/>
        <v>0</v>
      </c>
      <c r="E94" s="4"/>
      <c r="F94" s="4"/>
      <c r="G94" s="4"/>
      <c r="H94" s="4"/>
      <c r="I94" s="4"/>
      <c r="J94" s="4"/>
      <c r="K94" s="4"/>
      <c r="L94" s="4"/>
      <c r="M94" s="4"/>
      <c r="N94" s="4"/>
      <c r="O94" s="4"/>
      <c r="P94" s="4"/>
      <c r="Q94" s="4"/>
      <c r="R94" s="4"/>
      <c r="S94" s="4"/>
      <c r="T94" s="4"/>
      <c r="U94" s="4"/>
      <c r="V94" s="4"/>
      <c r="W94" s="4"/>
      <c r="X94" s="4"/>
      <c r="Y94" s="4"/>
      <c r="Z94" s="4"/>
    </row>
    <row r="95" ht="15.75" customHeight="1">
      <c r="A95" s="14" t="s">
        <v>67</v>
      </c>
      <c r="B95" s="5" t="s">
        <v>201</v>
      </c>
      <c r="C95" s="5" t="s">
        <v>202</v>
      </c>
      <c r="D95" s="15" t="b">
        <f>false</f>
        <v>0</v>
      </c>
      <c r="E95" s="4"/>
      <c r="F95" s="4"/>
      <c r="G95" s="4"/>
      <c r="H95" s="4"/>
      <c r="I95" s="4"/>
      <c r="J95" s="4"/>
      <c r="K95" s="4"/>
      <c r="L95" s="4"/>
      <c r="M95" s="4"/>
      <c r="N95" s="4"/>
      <c r="O95" s="4"/>
      <c r="P95" s="4"/>
      <c r="Q95" s="4"/>
      <c r="R95" s="4"/>
      <c r="S95" s="4"/>
      <c r="T95" s="4"/>
      <c r="U95" s="4"/>
      <c r="V95" s="4"/>
      <c r="W95" s="4"/>
      <c r="X95" s="4"/>
      <c r="Y95" s="4"/>
      <c r="Z95" s="4"/>
    </row>
    <row r="96" ht="15.75" customHeight="1">
      <c r="A96" s="14" t="s">
        <v>67</v>
      </c>
      <c r="B96" s="5" t="s">
        <v>203</v>
      </c>
      <c r="C96" s="5" t="s">
        <v>204</v>
      </c>
      <c r="D96" s="15" t="b">
        <f>FALSE()</f>
        <v>0</v>
      </c>
      <c r="E96" s="4"/>
      <c r="F96" s="4"/>
      <c r="G96" s="4"/>
      <c r="H96" s="4"/>
      <c r="I96" s="4"/>
      <c r="J96" s="4"/>
      <c r="K96" s="4"/>
      <c r="L96" s="4"/>
      <c r="M96" s="4"/>
      <c r="N96" s="4"/>
      <c r="O96" s="4"/>
      <c r="P96" s="4"/>
      <c r="Q96" s="4"/>
      <c r="R96" s="4"/>
      <c r="S96" s="4"/>
      <c r="T96" s="4"/>
      <c r="U96" s="4"/>
      <c r="V96" s="4"/>
      <c r="W96" s="4"/>
      <c r="X96" s="4"/>
      <c r="Y96" s="4"/>
      <c r="Z96" s="4"/>
    </row>
    <row r="97" ht="15.75" customHeight="1">
      <c r="A97" s="18" t="s">
        <v>98</v>
      </c>
      <c r="B97" s="18" t="s">
        <v>205</v>
      </c>
      <c r="C97" s="18" t="s">
        <v>206</v>
      </c>
      <c r="D97" s="15"/>
      <c r="E97" s="4"/>
      <c r="F97" s="4"/>
      <c r="G97" s="4"/>
      <c r="H97" s="4"/>
      <c r="I97" s="4"/>
      <c r="J97" s="4"/>
      <c r="K97" s="4"/>
      <c r="L97" s="4"/>
      <c r="M97" s="4"/>
      <c r="N97" s="4"/>
      <c r="O97" s="4"/>
      <c r="P97" s="4"/>
      <c r="Q97" s="4"/>
      <c r="R97" s="4"/>
      <c r="S97" s="4"/>
      <c r="T97" s="4"/>
      <c r="U97" s="4"/>
      <c r="V97" s="4"/>
      <c r="W97" s="4"/>
      <c r="X97" s="4"/>
      <c r="Y97" s="4"/>
      <c r="Z97" s="4"/>
    </row>
    <row r="98" ht="15.75" customHeight="1">
      <c r="A98" s="14" t="s">
        <v>67</v>
      </c>
      <c r="B98" s="5" t="s">
        <v>207</v>
      </c>
      <c r="C98" s="5" t="s">
        <v>208</v>
      </c>
      <c r="D98" s="15" t="b">
        <f t="shared" ref="D98:D99" si="15">true</f>
        <v>1</v>
      </c>
      <c r="E98" s="4"/>
      <c r="F98" s="4"/>
      <c r="G98" s="4"/>
      <c r="H98" s="4"/>
      <c r="I98" s="4"/>
      <c r="J98" s="4"/>
      <c r="K98" s="4"/>
      <c r="L98" s="4"/>
      <c r="M98" s="4"/>
      <c r="N98" s="4"/>
      <c r="O98" s="4"/>
      <c r="P98" s="4"/>
      <c r="Q98" s="4"/>
      <c r="R98" s="4"/>
      <c r="S98" s="4"/>
      <c r="T98" s="4"/>
      <c r="U98" s="4"/>
      <c r="V98" s="4"/>
      <c r="W98" s="4"/>
      <c r="X98" s="4"/>
      <c r="Y98" s="4"/>
      <c r="Z98" s="4"/>
    </row>
    <row r="99" ht="15.75" customHeight="1">
      <c r="A99" s="14" t="s">
        <v>98</v>
      </c>
      <c r="B99" s="5" t="s">
        <v>209</v>
      </c>
      <c r="C99" s="16" t="s">
        <v>210</v>
      </c>
      <c r="D99" s="15" t="b">
        <f t="shared" si="15"/>
        <v>1</v>
      </c>
      <c r="E99" s="4"/>
      <c r="F99" s="4"/>
      <c r="G99" s="4"/>
      <c r="H99" s="4"/>
      <c r="I99" s="4"/>
      <c r="J99" s="4"/>
      <c r="K99" s="4"/>
      <c r="L99" s="4"/>
      <c r="M99" s="4"/>
      <c r="N99" s="4"/>
      <c r="O99" s="4"/>
      <c r="P99" s="4"/>
      <c r="Q99" s="4"/>
      <c r="R99" s="4"/>
      <c r="S99" s="4"/>
      <c r="T99" s="4"/>
      <c r="U99" s="4"/>
      <c r="V99" s="4"/>
      <c r="W99" s="4"/>
      <c r="X99" s="4"/>
      <c r="Y99" s="4"/>
      <c r="Z99" s="4"/>
    </row>
    <row r="100" ht="15.75" customHeight="1">
      <c r="A100" s="14" t="s">
        <v>67</v>
      </c>
      <c r="B100" s="5" t="s">
        <v>211</v>
      </c>
      <c r="C100" s="5" t="s">
        <v>212</v>
      </c>
      <c r="D100" s="15" t="b">
        <f>FALSE()</f>
        <v>0</v>
      </c>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14" t="s">
        <v>67</v>
      </c>
      <c r="B101" s="5" t="s">
        <v>213</v>
      </c>
      <c r="C101" s="5" t="s">
        <v>214</v>
      </c>
      <c r="D101" s="15" t="b">
        <f>true</f>
        <v>1</v>
      </c>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14" t="s">
        <v>67</v>
      </c>
      <c r="B102" s="5" t="s">
        <v>215</v>
      </c>
      <c r="C102" s="5" t="s">
        <v>216</v>
      </c>
      <c r="D102" s="15" t="b">
        <f t="shared" ref="D102:D108" si="16">FALSE()</f>
        <v>0</v>
      </c>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14" t="s">
        <v>67</v>
      </c>
      <c r="B103" s="5" t="s">
        <v>217</v>
      </c>
      <c r="C103" s="5" t="s">
        <v>218</v>
      </c>
      <c r="D103" s="15" t="b">
        <f t="shared" si="16"/>
        <v>0</v>
      </c>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14" t="s">
        <v>67</v>
      </c>
      <c r="B104" s="5" t="s">
        <v>219</v>
      </c>
      <c r="C104" s="5" t="s">
        <v>220</v>
      </c>
      <c r="D104" s="15" t="b">
        <f t="shared" si="16"/>
        <v>0</v>
      </c>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14" t="s">
        <v>67</v>
      </c>
      <c r="B105" s="5" t="s">
        <v>221</v>
      </c>
      <c r="C105" s="5" t="s">
        <v>222</v>
      </c>
      <c r="D105" s="15" t="b">
        <f t="shared" si="16"/>
        <v>0</v>
      </c>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14" t="s">
        <v>98</v>
      </c>
      <c r="B106" s="5" t="s">
        <v>223</v>
      </c>
      <c r="C106" s="5" t="s">
        <v>224</v>
      </c>
      <c r="D106" s="15" t="b">
        <f t="shared" si="16"/>
        <v>0</v>
      </c>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14" t="s">
        <v>67</v>
      </c>
      <c r="B107" s="5" t="s">
        <v>225</v>
      </c>
      <c r="C107" s="5" t="s">
        <v>226</v>
      </c>
      <c r="D107" s="15" t="b">
        <f t="shared" si="16"/>
        <v>0</v>
      </c>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14" t="s">
        <v>67</v>
      </c>
      <c r="B108" s="5" t="s">
        <v>227</v>
      </c>
      <c r="C108" s="5" t="s">
        <v>228</v>
      </c>
      <c r="D108" s="15" t="b">
        <f t="shared" si="16"/>
        <v>0</v>
      </c>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14" t="s">
        <v>64</v>
      </c>
      <c r="B109" s="5" t="s">
        <v>229</v>
      </c>
      <c r="C109" s="5" t="s">
        <v>230</v>
      </c>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14" t="s">
        <v>231</v>
      </c>
      <c r="B110" s="5" t="s">
        <v>232</v>
      </c>
      <c r="C110" s="14" t="s">
        <v>233</v>
      </c>
      <c r="D110" s="15" t="b">
        <f t="shared" ref="D110:D113" si="17">true</f>
        <v>1</v>
      </c>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14" t="s">
        <v>231</v>
      </c>
      <c r="B111" s="14" t="s">
        <v>234</v>
      </c>
      <c r="C111" s="14" t="s">
        <v>235</v>
      </c>
      <c r="D111" s="15" t="b">
        <f t="shared" si="17"/>
        <v>1</v>
      </c>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14" t="s">
        <v>231</v>
      </c>
      <c r="B112" s="14" t="s">
        <v>236</v>
      </c>
      <c r="C112" s="14" t="s">
        <v>237</v>
      </c>
      <c r="D112" s="15" t="b">
        <f t="shared" si="17"/>
        <v>1</v>
      </c>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14" t="s">
        <v>231</v>
      </c>
      <c r="B113" s="5" t="s">
        <v>238</v>
      </c>
      <c r="C113" s="5" t="s">
        <v>239</v>
      </c>
      <c r="D113" s="15" t="b">
        <f t="shared" si="17"/>
        <v>1</v>
      </c>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14" t="s">
        <v>98</v>
      </c>
      <c r="B114" s="5" t="s">
        <v>240</v>
      </c>
      <c r="C114" s="16" t="s">
        <v>241</v>
      </c>
      <c r="D114" s="15" t="b">
        <f>FALSE()</f>
        <v>0</v>
      </c>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14" t="s">
        <v>67</v>
      </c>
      <c r="B115" s="5" t="s">
        <v>242</v>
      </c>
      <c r="C115" s="14" t="s">
        <v>243</v>
      </c>
      <c r="D115" s="15" t="b">
        <f t="shared" ref="D115:D118" si="18">true</f>
        <v>1</v>
      </c>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14" t="s">
        <v>67</v>
      </c>
      <c r="B116" s="14" t="s">
        <v>244</v>
      </c>
      <c r="C116" s="14" t="s">
        <v>245</v>
      </c>
      <c r="D116" s="17" t="b">
        <f t="shared" si="18"/>
        <v>1</v>
      </c>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14" t="s">
        <v>67</v>
      </c>
      <c r="B117" s="5" t="s">
        <v>246</v>
      </c>
      <c r="C117" s="16" t="s">
        <v>247</v>
      </c>
      <c r="D117" s="15" t="b">
        <f t="shared" si="18"/>
        <v>1</v>
      </c>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14" t="s">
        <v>67</v>
      </c>
      <c r="B118" s="5" t="s">
        <v>248</v>
      </c>
      <c r="C118" s="5" t="s">
        <v>249</v>
      </c>
      <c r="D118" s="15" t="b">
        <f t="shared" si="18"/>
        <v>1</v>
      </c>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14" t="s">
        <v>67</v>
      </c>
      <c r="B119" s="5" t="s">
        <v>250</v>
      </c>
      <c r="C119" s="16" t="s">
        <v>251</v>
      </c>
      <c r="D119" s="15" t="b">
        <f>FALSE()</f>
        <v>0</v>
      </c>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14" t="s">
        <v>67</v>
      </c>
      <c r="B120" s="5" t="s">
        <v>252</v>
      </c>
      <c r="C120" s="16" t="s">
        <v>253</v>
      </c>
      <c r="D120" s="15" t="b">
        <f>true</f>
        <v>1</v>
      </c>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18" t="s">
        <v>64</v>
      </c>
      <c r="B121" s="18" t="s">
        <v>254</v>
      </c>
      <c r="C121" s="18" t="s">
        <v>255</v>
      </c>
      <c r="D121" s="15"/>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14" t="s">
        <v>67</v>
      </c>
      <c r="B122" s="5" t="s">
        <v>256</v>
      </c>
      <c r="C122" s="5" t="s">
        <v>257</v>
      </c>
      <c r="D122" s="15" t="b">
        <f>FALSE()</f>
        <v>0</v>
      </c>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14" t="s">
        <v>64</v>
      </c>
      <c r="B123" s="5" t="s">
        <v>258</v>
      </c>
      <c r="C123" s="5" t="s">
        <v>259</v>
      </c>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14" t="s">
        <v>67</v>
      </c>
      <c r="B124" s="5" t="s">
        <v>260</v>
      </c>
      <c r="C124" s="5" t="s">
        <v>261</v>
      </c>
      <c r="D124" s="15" t="b">
        <f>FALSE()</f>
        <v>0</v>
      </c>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14" t="s">
        <v>64</v>
      </c>
      <c r="B125" s="5" t="s">
        <v>262</v>
      </c>
      <c r="C125" s="5" t="s">
        <v>263</v>
      </c>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14" t="s">
        <v>98</v>
      </c>
      <c r="B126" s="5" t="s">
        <v>264</v>
      </c>
      <c r="C126" s="5" t="s">
        <v>265</v>
      </c>
      <c r="D126" s="15" t="b">
        <f>FALSE()</f>
        <v>0</v>
      </c>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14" t="s">
        <v>64</v>
      </c>
      <c r="B127" s="5" t="s">
        <v>266</v>
      </c>
      <c r="C127" s="5" t="s">
        <v>267</v>
      </c>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18" t="s">
        <v>64</v>
      </c>
      <c r="B128" s="18" t="s">
        <v>268</v>
      </c>
      <c r="C128" s="18" t="s">
        <v>269</v>
      </c>
      <c r="D128" s="17"/>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14" t="s">
        <v>98</v>
      </c>
      <c r="B129" s="14" t="s">
        <v>270</v>
      </c>
      <c r="C129" s="14" t="s">
        <v>271</v>
      </c>
      <c r="D129" s="17" t="b">
        <f>true</f>
        <v>1</v>
      </c>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14" t="s">
        <v>67</v>
      </c>
      <c r="B130" s="5" t="s">
        <v>272</v>
      </c>
      <c r="C130" s="5" t="s">
        <v>273</v>
      </c>
      <c r="D130" s="15" t="b">
        <f>FALSE()</f>
        <v>0</v>
      </c>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14" t="s">
        <v>98</v>
      </c>
      <c r="B131" s="5" t="s">
        <v>274</v>
      </c>
      <c r="C131" s="16" t="s">
        <v>275</v>
      </c>
      <c r="D131" s="15" t="b">
        <f>true</f>
        <v>1</v>
      </c>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5"/>
      <c r="B132" s="5"/>
      <c r="C132" s="5"/>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5.75"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5.75"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15.75"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ht="15.75"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ht="15.75"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ht="15.75"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ht="15.75"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ht="15.75"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ht="15.75" customHeigh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ht="15.75" customHeight="1">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ht="15.75" customHeight="1">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ht="15.75" customHeight="1">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ht="15.75" customHeight="1">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ht="15.75" customHeight="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ht="15.75" customHeight="1">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ht="15.75" customHeight="1">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ht="15.75" customHeight="1">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ht="15.75" customHeight="1">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ht="15.75" customHeight="1">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ht="15.75" customHeight="1">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ht="15.75" customHeight="1">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ht="15.75" customHeight="1">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ht="15.75" customHeight="1">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ht="15.75" customHeight="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ht="15.75" customHeight="1">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33"/>
    <col customWidth="1" min="2" max="6" width="10.56"/>
    <col customWidth="1" min="7" max="7" width="11.44"/>
    <col customWidth="1" min="8" max="8" width="37.22"/>
    <col customWidth="1" min="9" max="26" width="10.56"/>
  </cols>
  <sheetData>
    <row r="1" ht="15.75" customHeight="1">
      <c r="A1" s="23" t="s">
        <v>6</v>
      </c>
      <c r="B1" s="23" t="s">
        <v>9</v>
      </c>
      <c r="C1" s="23" t="s">
        <v>12</v>
      </c>
      <c r="D1" s="23" t="s">
        <v>15</v>
      </c>
      <c r="E1" s="23" t="s">
        <v>18</v>
      </c>
      <c r="F1" s="23" t="s">
        <v>21</v>
      </c>
      <c r="G1" s="23" t="s">
        <v>24</v>
      </c>
      <c r="H1" s="24" t="s">
        <v>26</v>
      </c>
      <c r="I1" s="23"/>
      <c r="J1" s="23"/>
      <c r="K1" s="23"/>
      <c r="L1" s="23"/>
      <c r="M1" s="23"/>
      <c r="N1" s="23"/>
      <c r="O1" s="23"/>
      <c r="P1" s="23"/>
      <c r="Q1" s="23"/>
      <c r="R1" s="23"/>
      <c r="S1" s="23"/>
      <c r="T1" s="23"/>
      <c r="U1" s="23"/>
      <c r="V1" s="23"/>
      <c r="W1" s="23"/>
      <c r="X1" s="23"/>
      <c r="Y1" s="23"/>
      <c r="Z1" s="23"/>
    </row>
    <row r="2" ht="74.25" customHeight="1">
      <c r="A2" s="25" t="s">
        <v>276</v>
      </c>
      <c r="B2" s="25" t="s">
        <v>277</v>
      </c>
      <c r="C2" s="26"/>
      <c r="D2" s="27"/>
      <c r="E2" s="28"/>
      <c r="F2" s="29"/>
      <c r="G2" s="25" t="s">
        <v>278</v>
      </c>
      <c r="H2" s="26"/>
      <c r="I2" s="26"/>
      <c r="J2" s="26"/>
      <c r="K2" s="26"/>
      <c r="L2" s="26"/>
      <c r="M2" s="26"/>
      <c r="N2" s="26"/>
      <c r="O2" s="26"/>
      <c r="P2" s="26"/>
      <c r="Q2" s="26"/>
      <c r="R2" s="26"/>
      <c r="S2" s="26"/>
      <c r="T2" s="26"/>
      <c r="U2" s="26"/>
      <c r="V2" s="26"/>
      <c r="W2" s="26"/>
      <c r="X2" s="26"/>
      <c r="Y2" s="26"/>
      <c r="Z2" s="26"/>
    </row>
    <row r="3" ht="15.7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ht="15.75" customHeight="1">
      <c r="A4" s="30"/>
      <c r="B4" s="30"/>
      <c r="C4" s="30"/>
      <c r="D4" s="30"/>
      <c r="E4" s="30"/>
      <c r="F4" s="30"/>
      <c r="G4" s="30"/>
      <c r="H4" s="30"/>
      <c r="I4" s="30"/>
      <c r="J4" s="30"/>
      <c r="K4" s="30"/>
      <c r="L4" s="30"/>
      <c r="M4" s="30"/>
      <c r="N4" s="30"/>
      <c r="O4" s="30"/>
      <c r="P4" s="30"/>
      <c r="Q4" s="30"/>
      <c r="R4" s="30"/>
      <c r="S4" s="30"/>
      <c r="T4" s="30"/>
      <c r="U4" s="30"/>
      <c r="V4" s="30"/>
      <c r="W4" s="30"/>
      <c r="X4" s="30"/>
      <c r="Y4" s="30"/>
      <c r="Z4" s="30"/>
    </row>
    <row r="5" ht="15.75" customHeight="1">
      <c r="A5" s="30"/>
      <c r="B5" s="30"/>
      <c r="C5" s="30"/>
      <c r="D5" s="30"/>
      <c r="E5" s="30"/>
      <c r="F5" s="30"/>
      <c r="G5" s="30"/>
      <c r="H5" s="30"/>
      <c r="I5" s="30"/>
      <c r="J5" s="30"/>
      <c r="K5" s="30"/>
      <c r="L5" s="30"/>
      <c r="M5" s="30"/>
      <c r="N5" s="30"/>
      <c r="O5" s="30"/>
      <c r="P5" s="30"/>
      <c r="Q5" s="30"/>
      <c r="R5" s="30"/>
      <c r="S5" s="30"/>
      <c r="T5" s="30"/>
      <c r="U5" s="30"/>
      <c r="V5" s="30"/>
      <c r="W5" s="30"/>
      <c r="X5" s="30"/>
      <c r="Y5" s="30"/>
      <c r="Z5" s="30"/>
    </row>
    <row r="6" ht="15.75" customHeight="1">
      <c r="A6" s="30"/>
      <c r="B6" s="30"/>
      <c r="C6" s="30"/>
      <c r="D6" s="30"/>
      <c r="E6" s="30"/>
      <c r="F6" s="30"/>
      <c r="G6" s="30"/>
      <c r="H6" s="30"/>
      <c r="I6" s="30"/>
      <c r="J6" s="30"/>
      <c r="K6" s="30"/>
      <c r="L6" s="30"/>
      <c r="M6" s="30"/>
      <c r="N6" s="30"/>
      <c r="O6" s="30"/>
      <c r="P6" s="30"/>
      <c r="Q6" s="30"/>
      <c r="R6" s="30"/>
      <c r="S6" s="30"/>
      <c r="T6" s="30"/>
      <c r="U6" s="30"/>
      <c r="V6" s="30"/>
      <c r="W6" s="30"/>
      <c r="X6" s="30"/>
      <c r="Y6" s="30"/>
      <c r="Z6" s="30"/>
    </row>
    <row r="7" ht="15.75" customHeight="1">
      <c r="A7" s="30"/>
      <c r="B7" s="30"/>
      <c r="C7" s="30"/>
      <c r="D7" s="30"/>
      <c r="E7" s="30"/>
      <c r="F7" s="30"/>
      <c r="G7" s="30"/>
      <c r="H7" s="30"/>
      <c r="I7" s="30"/>
      <c r="J7" s="30"/>
      <c r="K7" s="30"/>
      <c r="L7" s="30"/>
      <c r="M7" s="30"/>
      <c r="N7" s="30"/>
      <c r="O7" s="30"/>
      <c r="P7" s="30"/>
      <c r="Q7" s="30"/>
      <c r="R7" s="30"/>
      <c r="S7" s="30"/>
      <c r="T7" s="30"/>
      <c r="U7" s="30"/>
      <c r="V7" s="30"/>
      <c r="W7" s="30"/>
      <c r="X7" s="30"/>
      <c r="Y7" s="30"/>
      <c r="Z7" s="30"/>
    </row>
    <row r="8" ht="15.75" customHeight="1">
      <c r="A8" s="30"/>
      <c r="B8" s="30"/>
      <c r="C8" s="30"/>
      <c r="D8" s="30"/>
      <c r="E8" s="30"/>
      <c r="F8" s="30"/>
      <c r="G8" s="30"/>
      <c r="H8" s="30"/>
      <c r="I8" s="30"/>
      <c r="J8" s="30"/>
      <c r="K8" s="30"/>
      <c r="L8" s="30"/>
      <c r="M8" s="30"/>
      <c r="N8" s="30"/>
      <c r="O8" s="30"/>
      <c r="P8" s="30"/>
      <c r="Q8" s="30"/>
      <c r="R8" s="30"/>
      <c r="S8" s="30"/>
      <c r="T8" s="30"/>
      <c r="U8" s="30"/>
      <c r="V8" s="30"/>
      <c r="W8" s="30"/>
      <c r="X8" s="30"/>
      <c r="Y8" s="30"/>
      <c r="Z8" s="30"/>
    </row>
    <row r="9" ht="15.75" customHeight="1">
      <c r="A9" s="30"/>
      <c r="B9" s="30"/>
      <c r="C9" s="30"/>
      <c r="D9" s="30"/>
      <c r="E9" s="30"/>
      <c r="F9" s="30"/>
      <c r="G9" s="30"/>
      <c r="H9" s="30"/>
      <c r="I9" s="30"/>
      <c r="J9" s="30"/>
      <c r="K9" s="30"/>
      <c r="L9" s="30"/>
      <c r="M9" s="30"/>
      <c r="N9" s="30"/>
      <c r="O9" s="30"/>
      <c r="P9" s="30"/>
      <c r="Q9" s="30"/>
      <c r="R9" s="30"/>
      <c r="S9" s="30"/>
      <c r="T9" s="30"/>
      <c r="U9" s="30"/>
      <c r="V9" s="30"/>
      <c r="W9" s="30"/>
      <c r="X9" s="30"/>
      <c r="Y9" s="30"/>
      <c r="Z9" s="30"/>
    </row>
    <row r="10" ht="15.7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ht="15.75"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ht="15.7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ht="15.7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ht="15.7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ht="15.7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ht="15.7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 width="10.56"/>
    <col customWidth="1" min="4" max="4" width="11.11"/>
    <col customWidth="1" min="5" max="6" width="10.56"/>
    <col customWidth="1" min="7" max="7" width="13.44"/>
    <col customWidth="1" min="8" max="8" width="11.33"/>
    <col customWidth="1" min="9" max="9" width="10.56"/>
    <col customWidth="1" min="10" max="10" width="16.56"/>
    <col customWidth="1" min="11" max="12" width="13.67"/>
    <col customWidth="1" min="13" max="39" width="10.56"/>
  </cols>
  <sheetData>
    <row r="1" ht="15.75" customHeight="1">
      <c r="A1" s="31" t="s">
        <v>28</v>
      </c>
      <c r="B1" s="31" t="s">
        <v>30</v>
      </c>
      <c r="C1" s="31" t="s">
        <v>32</v>
      </c>
      <c r="D1" s="31" t="s">
        <v>34</v>
      </c>
      <c r="E1" s="31" t="s">
        <v>36</v>
      </c>
      <c r="F1" s="2" t="s">
        <v>38</v>
      </c>
      <c r="G1" s="2" t="s">
        <v>40</v>
      </c>
      <c r="H1" s="2" t="s">
        <v>42</v>
      </c>
      <c r="I1" s="31" t="s">
        <v>26</v>
      </c>
      <c r="J1" s="4"/>
      <c r="K1" s="4"/>
      <c r="L1" s="4"/>
      <c r="M1" s="4"/>
      <c r="N1" s="4"/>
      <c r="O1" s="4"/>
      <c r="P1" s="4"/>
      <c r="Q1" s="4"/>
      <c r="R1" s="4"/>
      <c r="S1" s="4"/>
      <c r="T1" s="4"/>
      <c r="U1" s="4"/>
      <c r="V1" s="4"/>
      <c r="W1" s="4"/>
      <c r="X1" s="4"/>
      <c r="Y1" s="4"/>
      <c r="Z1" s="4"/>
      <c r="AA1" s="2"/>
      <c r="AB1" s="2"/>
      <c r="AC1" s="2"/>
      <c r="AD1" s="2"/>
      <c r="AE1" s="2"/>
      <c r="AF1" s="2"/>
      <c r="AG1" s="2"/>
      <c r="AH1" s="2"/>
      <c r="AI1" s="2"/>
      <c r="AJ1" s="2"/>
      <c r="AK1" s="2"/>
      <c r="AL1" s="2"/>
      <c r="AM1" s="2"/>
    </row>
    <row r="2" ht="15.75" customHeight="1">
      <c r="A2" s="32">
        <v>1.1</v>
      </c>
      <c r="B2" s="33">
        <v>0.2</v>
      </c>
      <c r="C2" s="33">
        <v>0.6</v>
      </c>
      <c r="D2" s="32" t="s">
        <v>117</v>
      </c>
      <c r="E2" s="33">
        <v>10.0</v>
      </c>
      <c r="F2" s="34">
        <v>100.0</v>
      </c>
      <c r="G2" s="35">
        <f t="shared" ref="G2:G947" si="1">C2-B2</f>
        <v>0.4</v>
      </c>
      <c r="H2" s="36">
        <f t="shared" ref="H2:H947" si="2">(C2-B2)*(F2/100)</f>
        <v>0.4</v>
      </c>
      <c r="I2" s="37"/>
      <c r="J2" s="38"/>
      <c r="K2" s="39"/>
      <c r="L2" s="39"/>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row>
    <row r="3" ht="15.75" customHeight="1">
      <c r="A3" s="32">
        <v>1.1</v>
      </c>
      <c r="B3" s="33">
        <v>1.1</v>
      </c>
      <c r="C3" s="33">
        <v>1.2</v>
      </c>
      <c r="D3" s="32" t="s">
        <v>117</v>
      </c>
      <c r="E3" s="33">
        <v>15.0</v>
      </c>
      <c r="F3" s="34">
        <v>100.0</v>
      </c>
      <c r="G3" s="35">
        <f t="shared" si="1"/>
        <v>0.1</v>
      </c>
      <c r="H3" s="36">
        <f t="shared" si="2"/>
        <v>0.1</v>
      </c>
      <c r="I3" s="37"/>
      <c r="J3" s="38"/>
      <c r="K3" s="39"/>
      <c r="L3" s="39"/>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row>
    <row r="4" ht="15.75" customHeight="1">
      <c r="A4" s="32">
        <v>1.1</v>
      </c>
      <c r="B4" s="33">
        <v>1.3</v>
      </c>
      <c r="C4" s="33">
        <v>1.4</v>
      </c>
      <c r="D4" s="32" t="s">
        <v>117</v>
      </c>
      <c r="E4" s="33">
        <v>15.0</v>
      </c>
      <c r="F4" s="34">
        <v>100.0</v>
      </c>
      <c r="G4" s="35">
        <f t="shared" si="1"/>
        <v>0.1</v>
      </c>
      <c r="H4" s="36">
        <f t="shared" si="2"/>
        <v>0.1</v>
      </c>
      <c r="I4" s="37"/>
      <c r="J4" s="38"/>
      <c r="K4" s="39"/>
      <c r="L4" s="39"/>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row>
    <row r="5" ht="15.75" customHeight="1">
      <c r="A5" s="32">
        <v>1.1</v>
      </c>
      <c r="B5" s="33">
        <v>1.5</v>
      </c>
      <c r="C5" s="33">
        <v>1.6</v>
      </c>
      <c r="D5" s="32" t="s">
        <v>117</v>
      </c>
      <c r="E5" s="33">
        <v>10.0</v>
      </c>
      <c r="F5" s="34">
        <v>100.0</v>
      </c>
      <c r="G5" s="35">
        <f t="shared" si="1"/>
        <v>0.1</v>
      </c>
      <c r="H5" s="36">
        <f t="shared" si="2"/>
        <v>0.1</v>
      </c>
      <c r="I5" s="37"/>
      <c r="J5" s="38"/>
      <c r="K5" s="39"/>
      <c r="L5" s="39"/>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row>
    <row r="6" ht="15.75" customHeight="1">
      <c r="A6" s="32">
        <v>1.1</v>
      </c>
      <c r="B6" s="33">
        <v>2.5</v>
      </c>
      <c r="C6" s="33">
        <v>3.6</v>
      </c>
      <c r="D6" s="32" t="s">
        <v>117</v>
      </c>
      <c r="E6" s="33">
        <v>12.0</v>
      </c>
      <c r="F6" s="34">
        <v>100.0</v>
      </c>
      <c r="G6" s="35">
        <f t="shared" si="1"/>
        <v>1.1</v>
      </c>
      <c r="H6" s="36">
        <f t="shared" si="2"/>
        <v>1.1</v>
      </c>
      <c r="I6" s="37" t="s">
        <v>279</v>
      </c>
      <c r="J6" s="38"/>
      <c r="K6" s="39"/>
      <c r="L6" s="39"/>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row>
    <row r="7" ht="15.75" customHeight="1">
      <c r="A7" s="32">
        <v>1.1</v>
      </c>
      <c r="B7" s="33">
        <v>4.9</v>
      </c>
      <c r="C7" s="33">
        <v>8.7</v>
      </c>
      <c r="D7" s="32" t="s">
        <v>117</v>
      </c>
      <c r="E7" s="33">
        <v>20.0</v>
      </c>
      <c r="F7" s="34">
        <v>100.0</v>
      </c>
      <c r="G7" s="35">
        <f t="shared" si="1"/>
        <v>3.8</v>
      </c>
      <c r="H7" s="36">
        <f t="shared" si="2"/>
        <v>3.8</v>
      </c>
      <c r="I7" s="37" t="s">
        <v>279</v>
      </c>
      <c r="J7" s="38"/>
      <c r="K7" s="39"/>
      <c r="L7" s="39"/>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row>
    <row r="8" ht="15.75" customHeight="1">
      <c r="A8" s="32">
        <v>1.1</v>
      </c>
      <c r="B8" s="33">
        <v>14.6</v>
      </c>
      <c r="C8" s="33">
        <v>16.3</v>
      </c>
      <c r="D8" s="32" t="s">
        <v>117</v>
      </c>
      <c r="E8" s="33">
        <v>15.0</v>
      </c>
      <c r="F8" s="34">
        <v>100.0</v>
      </c>
      <c r="G8" s="35">
        <f t="shared" si="1"/>
        <v>1.7</v>
      </c>
      <c r="H8" s="36">
        <f t="shared" si="2"/>
        <v>1.7</v>
      </c>
      <c r="I8" s="37" t="s">
        <v>279</v>
      </c>
      <c r="J8" s="38"/>
      <c r="K8" s="39"/>
      <c r="L8" s="39"/>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row>
    <row r="9" ht="15.75" customHeight="1">
      <c r="A9" s="32">
        <v>1.1</v>
      </c>
      <c r="B9" s="33">
        <v>18.7</v>
      </c>
      <c r="C9" s="33">
        <v>18.9</v>
      </c>
      <c r="D9" s="32" t="s">
        <v>117</v>
      </c>
      <c r="E9" s="33">
        <v>5.0</v>
      </c>
      <c r="F9" s="34">
        <v>100.0</v>
      </c>
      <c r="G9" s="35">
        <f t="shared" si="1"/>
        <v>0.2</v>
      </c>
      <c r="H9" s="36">
        <f t="shared" si="2"/>
        <v>0.2</v>
      </c>
      <c r="I9" s="37" t="s">
        <v>279</v>
      </c>
      <c r="J9" s="38"/>
      <c r="K9" s="39"/>
      <c r="L9" s="39"/>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row>
    <row r="10" ht="15.75" customHeight="1">
      <c r="A10" s="32">
        <v>1.1</v>
      </c>
      <c r="B10" s="33">
        <v>19.5</v>
      </c>
      <c r="C10" s="33">
        <v>20.0</v>
      </c>
      <c r="D10" s="32" t="s">
        <v>117</v>
      </c>
      <c r="E10" s="33">
        <v>5.0</v>
      </c>
      <c r="F10" s="34">
        <v>100.0</v>
      </c>
      <c r="G10" s="35">
        <f t="shared" si="1"/>
        <v>0.5</v>
      </c>
      <c r="H10" s="36">
        <f t="shared" si="2"/>
        <v>0.5</v>
      </c>
      <c r="I10" s="37" t="s">
        <v>279</v>
      </c>
      <c r="J10" s="38"/>
      <c r="K10" s="39"/>
      <c r="L10" s="39"/>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row>
    <row r="11" ht="15.75" customHeight="1">
      <c r="A11" s="32">
        <v>1.1</v>
      </c>
      <c r="B11" s="33">
        <v>20.8</v>
      </c>
      <c r="C11" s="33">
        <v>21.0</v>
      </c>
      <c r="D11" s="32" t="s">
        <v>117</v>
      </c>
      <c r="E11" s="33">
        <v>5.0</v>
      </c>
      <c r="F11" s="34">
        <v>100.0</v>
      </c>
      <c r="G11" s="35">
        <f t="shared" si="1"/>
        <v>0.2</v>
      </c>
      <c r="H11" s="36">
        <f t="shared" si="2"/>
        <v>0.2</v>
      </c>
      <c r="I11" s="37" t="s">
        <v>279</v>
      </c>
      <c r="J11" s="38"/>
      <c r="K11" s="39"/>
      <c r="L11" s="39"/>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row>
    <row r="12" ht="15.75" customHeight="1">
      <c r="A12" s="32">
        <v>1.1</v>
      </c>
      <c r="B12" s="33">
        <v>21.4</v>
      </c>
      <c r="C12" s="33">
        <v>24.2</v>
      </c>
      <c r="D12" s="32" t="s">
        <v>117</v>
      </c>
      <c r="E12" s="33">
        <v>20.0</v>
      </c>
      <c r="F12" s="34">
        <v>100.0</v>
      </c>
      <c r="G12" s="35">
        <f t="shared" si="1"/>
        <v>2.8</v>
      </c>
      <c r="H12" s="36">
        <f t="shared" si="2"/>
        <v>2.8</v>
      </c>
      <c r="I12" s="37" t="s">
        <v>279</v>
      </c>
      <c r="J12" s="38"/>
      <c r="K12" s="39"/>
      <c r="L12" s="39"/>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row>
    <row r="13" ht="15.75" customHeight="1">
      <c r="A13" s="32">
        <v>1.1</v>
      </c>
      <c r="B13" s="33">
        <v>24.8</v>
      </c>
      <c r="C13" s="33">
        <v>25.3</v>
      </c>
      <c r="D13" s="32" t="s">
        <v>117</v>
      </c>
      <c r="E13" s="33">
        <v>15.0</v>
      </c>
      <c r="F13" s="34">
        <v>100.0</v>
      </c>
      <c r="G13" s="35">
        <f t="shared" si="1"/>
        <v>0.5</v>
      </c>
      <c r="H13" s="36">
        <f t="shared" si="2"/>
        <v>0.5</v>
      </c>
      <c r="I13" s="37" t="s">
        <v>279</v>
      </c>
      <c r="J13" s="38"/>
      <c r="K13" s="39"/>
      <c r="L13" s="39"/>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row>
    <row r="14" ht="15.75" customHeight="1">
      <c r="A14" s="32">
        <v>1.1</v>
      </c>
      <c r="B14" s="33">
        <v>26.5</v>
      </c>
      <c r="C14" s="33">
        <v>26.6</v>
      </c>
      <c r="D14" s="32" t="s">
        <v>117</v>
      </c>
      <c r="E14" s="33">
        <v>10.0</v>
      </c>
      <c r="F14" s="34">
        <v>100.0</v>
      </c>
      <c r="G14" s="35">
        <f t="shared" si="1"/>
        <v>0.1</v>
      </c>
      <c r="H14" s="36">
        <f t="shared" si="2"/>
        <v>0.1</v>
      </c>
      <c r="I14" s="37" t="s">
        <v>279</v>
      </c>
      <c r="J14" s="38"/>
      <c r="K14" s="39"/>
      <c r="L14" s="39"/>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row>
    <row r="15" ht="15.75" customHeight="1">
      <c r="A15" s="32">
        <v>1.1</v>
      </c>
      <c r="B15" s="33">
        <v>27.4</v>
      </c>
      <c r="C15" s="33">
        <v>27.7</v>
      </c>
      <c r="D15" s="32" t="s">
        <v>117</v>
      </c>
      <c r="E15" s="33">
        <v>10.0</v>
      </c>
      <c r="F15" s="34">
        <v>100.0</v>
      </c>
      <c r="G15" s="35">
        <f t="shared" si="1"/>
        <v>0.3</v>
      </c>
      <c r="H15" s="36">
        <f t="shared" si="2"/>
        <v>0.3</v>
      </c>
      <c r="I15" s="37" t="s">
        <v>279</v>
      </c>
      <c r="J15" s="38"/>
      <c r="K15" s="39"/>
      <c r="L15" s="39"/>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row>
    <row r="16" ht="15.75" customHeight="1">
      <c r="A16" s="32">
        <v>1.1</v>
      </c>
      <c r="B16" s="33">
        <v>27.8</v>
      </c>
      <c r="C16" s="33">
        <v>27.9</v>
      </c>
      <c r="D16" s="32" t="s">
        <v>117</v>
      </c>
      <c r="E16" s="33">
        <v>10.0</v>
      </c>
      <c r="F16" s="34">
        <v>100.0</v>
      </c>
      <c r="G16" s="35">
        <f t="shared" si="1"/>
        <v>0.1</v>
      </c>
      <c r="H16" s="36">
        <f t="shared" si="2"/>
        <v>0.1</v>
      </c>
      <c r="I16" s="37" t="s">
        <v>279</v>
      </c>
      <c r="J16" s="38"/>
      <c r="K16" s="39"/>
      <c r="L16" s="39"/>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row>
    <row r="17" ht="15.75" customHeight="1">
      <c r="A17" s="32">
        <v>1.1</v>
      </c>
      <c r="B17" s="33">
        <v>28.1</v>
      </c>
      <c r="C17" s="33">
        <v>28.3</v>
      </c>
      <c r="D17" s="32" t="s">
        <v>117</v>
      </c>
      <c r="E17" s="33">
        <v>10.0</v>
      </c>
      <c r="F17" s="34">
        <v>100.0</v>
      </c>
      <c r="G17" s="35">
        <f t="shared" si="1"/>
        <v>0.2</v>
      </c>
      <c r="H17" s="36">
        <f t="shared" si="2"/>
        <v>0.2</v>
      </c>
      <c r="I17" s="37" t="s">
        <v>279</v>
      </c>
      <c r="J17" s="38"/>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row>
    <row r="18" ht="15.75" customHeight="1">
      <c r="A18" s="32">
        <v>1.1</v>
      </c>
      <c r="B18" s="33">
        <v>30.8</v>
      </c>
      <c r="C18" s="33">
        <v>34.9</v>
      </c>
      <c r="D18" s="32" t="s">
        <v>80</v>
      </c>
      <c r="E18" s="33">
        <v>10.0</v>
      </c>
      <c r="F18" s="34">
        <v>100.0</v>
      </c>
      <c r="G18" s="35">
        <f t="shared" si="1"/>
        <v>4.1</v>
      </c>
      <c r="H18" s="36">
        <f t="shared" si="2"/>
        <v>4.1</v>
      </c>
      <c r="I18" s="37" t="s">
        <v>279</v>
      </c>
      <c r="J18" s="38"/>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row>
    <row r="19" ht="15.75" customHeight="1">
      <c r="A19" s="32">
        <v>1.1</v>
      </c>
      <c r="B19" s="33">
        <v>37.9</v>
      </c>
      <c r="C19" s="33">
        <v>45.3</v>
      </c>
      <c r="D19" s="32" t="s">
        <v>80</v>
      </c>
      <c r="E19" s="33">
        <v>10.0</v>
      </c>
      <c r="F19" s="34">
        <v>100.0</v>
      </c>
      <c r="G19" s="35">
        <f t="shared" si="1"/>
        <v>7.4</v>
      </c>
      <c r="H19" s="36">
        <f t="shared" si="2"/>
        <v>7.4</v>
      </c>
      <c r="I19" s="37" t="s">
        <v>279</v>
      </c>
      <c r="J19" s="38"/>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row>
    <row r="20" ht="15.75" customHeight="1">
      <c r="A20" s="32">
        <v>1.1</v>
      </c>
      <c r="B20" s="33">
        <v>47.7</v>
      </c>
      <c r="C20" s="33">
        <v>50.9</v>
      </c>
      <c r="D20" s="32" t="s">
        <v>80</v>
      </c>
      <c r="E20" s="33">
        <v>10.0</v>
      </c>
      <c r="F20" s="34">
        <v>100.0</v>
      </c>
      <c r="G20" s="35">
        <f t="shared" si="1"/>
        <v>3.2</v>
      </c>
      <c r="H20" s="36">
        <f t="shared" si="2"/>
        <v>3.2</v>
      </c>
      <c r="I20" s="37" t="s">
        <v>279</v>
      </c>
      <c r="J20" s="38"/>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row>
    <row r="21" ht="15.75" customHeight="1">
      <c r="A21" s="32">
        <v>1.1</v>
      </c>
      <c r="B21" s="33">
        <v>50.9</v>
      </c>
      <c r="C21" s="33">
        <v>52.3</v>
      </c>
      <c r="D21" s="32" t="s">
        <v>70</v>
      </c>
      <c r="E21" s="33">
        <v>15.0</v>
      </c>
      <c r="F21" s="34">
        <v>100.0</v>
      </c>
      <c r="G21" s="35">
        <f t="shared" si="1"/>
        <v>1.4</v>
      </c>
      <c r="H21" s="36">
        <f t="shared" si="2"/>
        <v>1.4</v>
      </c>
      <c r="I21" s="37" t="s">
        <v>279</v>
      </c>
      <c r="J21" s="38"/>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row>
    <row r="22" ht="15.75" customHeight="1">
      <c r="A22" s="32">
        <v>1.1</v>
      </c>
      <c r="B22" s="33">
        <v>52.3</v>
      </c>
      <c r="C22" s="33">
        <v>53.0</v>
      </c>
      <c r="D22" s="32" t="s">
        <v>80</v>
      </c>
      <c r="E22" s="33">
        <v>10.0</v>
      </c>
      <c r="F22" s="34">
        <v>100.0</v>
      </c>
      <c r="G22" s="35">
        <f t="shared" si="1"/>
        <v>0.7</v>
      </c>
      <c r="H22" s="36">
        <f t="shared" si="2"/>
        <v>0.7</v>
      </c>
      <c r="I22" s="37" t="s">
        <v>279</v>
      </c>
      <c r="J22" s="38"/>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row>
    <row r="23" ht="15.75" customHeight="1">
      <c r="A23" s="32">
        <v>1.1</v>
      </c>
      <c r="B23" s="33">
        <v>53.8</v>
      </c>
      <c r="C23" s="33">
        <v>54.5</v>
      </c>
      <c r="D23" s="32" t="s">
        <v>80</v>
      </c>
      <c r="E23" s="33">
        <v>10.0</v>
      </c>
      <c r="F23" s="34">
        <v>100.0</v>
      </c>
      <c r="G23" s="35">
        <f t="shared" si="1"/>
        <v>0.7</v>
      </c>
      <c r="H23" s="36">
        <f t="shared" si="2"/>
        <v>0.7</v>
      </c>
      <c r="I23" s="37" t="s">
        <v>279</v>
      </c>
      <c r="J23" s="38"/>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row>
    <row r="24" ht="15.75" customHeight="1">
      <c r="A24" s="32">
        <v>1.1</v>
      </c>
      <c r="B24" s="33">
        <v>54.5</v>
      </c>
      <c r="C24" s="33">
        <v>55.0</v>
      </c>
      <c r="D24" s="32" t="s">
        <v>70</v>
      </c>
      <c r="E24" s="33">
        <v>15.0</v>
      </c>
      <c r="F24" s="34">
        <v>100.0</v>
      </c>
      <c r="G24" s="35">
        <f t="shared" si="1"/>
        <v>0.5</v>
      </c>
      <c r="H24" s="36">
        <f t="shared" si="2"/>
        <v>0.5</v>
      </c>
      <c r="I24" s="37" t="s">
        <v>279</v>
      </c>
      <c r="J24" s="38"/>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row>
    <row r="25" ht="15.75" customHeight="1">
      <c r="A25" s="32">
        <v>1.1</v>
      </c>
      <c r="B25" s="33">
        <v>55.5</v>
      </c>
      <c r="C25" s="33">
        <v>57.8</v>
      </c>
      <c r="D25" s="32" t="s">
        <v>80</v>
      </c>
      <c r="E25" s="33">
        <v>20.0</v>
      </c>
      <c r="F25" s="34">
        <v>100.0</v>
      </c>
      <c r="G25" s="35">
        <f t="shared" si="1"/>
        <v>2.3</v>
      </c>
      <c r="H25" s="36">
        <f t="shared" si="2"/>
        <v>2.3</v>
      </c>
      <c r="I25" s="37" t="s">
        <v>279</v>
      </c>
      <c r="J25" s="38"/>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row>
    <row r="26" ht="15.75" customHeight="1">
      <c r="A26" s="32">
        <v>1.1</v>
      </c>
      <c r="B26" s="33">
        <v>59.3</v>
      </c>
      <c r="C26" s="33">
        <v>59.5</v>
      </c>
      <c r="D26" s="32" t="s">
        <v>80</v>
      </c>
      <c r="E26" s="33">
        <v>10.0</v>
      </c>
      <c r="F26" s="34">
        <v>100.0</v>
      </c>
      <c r="G26" s="35">
        <f t="shared" si="1"/>
        <v>0.2</v>
      </c>
      <c r="H26" s="36">
        <f t="shared" si="2"/>
        <v>0.2</v>
      </c>
      <c r="I26" s="37" t="s">
        <v>279</v>
      </c>
      <c r="J26" s="38"/>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row>
    <row r="27" ht="15.75" customHeight="1">
      <c r="A27" s="32">
        <v>1.1</v>
      </c>
      <c r="B27" s="33">
        <v>60.3</v>
      </c>
      <c r="C27" s="33">
        <v>63.4</v>
      </c>
      <c r="D27" s="32" t="s">
        <v>80</v>
      </c>
      <c r="E27" s="33">
        <v>20.0</v>
      </c>
      <c r="F27" s="34">
        <v>100.0</v>
      </c>
      <c r="G27" s="35">
        <f t="shared" si="1"/>
        <v>3.1</v>
      </c>
      <c r="H27" s="36">
        <f t="shared" si="2"/>
        <v>3.1</v>
      </c>
      <c r="I27" s="37" t="s">
        <v>279</v>
      </c>
      <c r="J27" s="38"/>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row>
    <row r="28" ht="15.75" customHeight="1">
      <c r="A28" s="32">
        <v>1.1</v>
      </c>
      <c r="B28" s="33">
        <v>64.0</v>
      </c>
      <c r="C28" s="33">
        <v>65.5</v>
      </c>
      <c r="D28" s="32" t="s">
        <v>80</v>
      </c>
      <c r="E28" s="33">
        <v>10.0</v>
      </c>
      <c r="F28" s="34">
        <v>100.0</v>
      </c>
      <c r="G28" s="35">
        <f t="shared" si="1"/>
        <v>1.5</v>
      </c>
      <c r="H28" s="36">
        <f t="shared" si="2"/>
        <v>1.5</v>
      </c>
      <c r="I28" s="37" t="s">
        <v>279</v>
      </c>
      <c r="J28" s="38"/>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row>
    <row r="29" ht="15.75" customHeight="1">
      <c r="A29" s="32">
        <v>1.1</v>
      </c>
      <c r="B29" s="33">
        <v>66.4</v>
      </c>
      <c r="C29" s="33">
        <v>66.7</v>
      </c>
      <c r="D29" s="32" t="s">
        <v>119</v>
      </c>
      <c r="E29" s="33">
        <v>15.0</v>
      </c>
      <c r="F29" s="34">
        <v>100.0</v>
      </c>
      <c r="G29" s="35">
        <f t="shared" si="1"/>
        <v>0.3</v>
      </c>
      <c r="H29" s="36">
        <f t="shared" si="2"/>
        <v>0.3</v>
      </c>
      <c r="I29" s="37" t="s">
        <v>279</v>
      </c>
      <c r="J29" s="38"/>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row>
    <row r="30" ht="15.75" customHeight="1">
      <c r="A30" s="32">
        <v>1.1</v>
      </c>
      <c r="B30" s="33">
        <v>74.6</v>
      </c>
      <c r="C30" s="33">
        <v>77.9</v>
      </c>
      <c r="D30" s="32" t="s">
        <v>70</v>
      </c>
      <c r="E30" s="33">
        <v>10.0</v>
      </c>
      <c r="F30" s="34">
        <v>100.0</v>
      </c>
      <c r="G30" s="35">
        <f t="shared" si="1"/>
        <v>3.3</v>
      </c>
      <c r="H30" s="36">
        <f t="shared" si="2"/>
        <v>3.3</v>
      </c>
      <c r="I30" s="37" t="s">
        <v>279</v>
      </c>
      <c r="J30" s="38"/>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row>
    <row r="31" ht="15.75" customHeight="1">
      <c r="A31" s="32">
        <v>1.2</v>
      </c>
      <c r="B31" s="33">
        <v>0.0</v>
      </c>
      <c r="C31" s="33">
        <v>1.07</v>
      </c>
      <c r="D31" s="32" t="s">
        <v>117</v>
      </c>
      <c r="E31" s="33">
        <v>10.0</v>
      </c>
      <c r="F31" s="34">
        <v>100.0</v>
      </c>
      <c r="G31" s="35">
        <f t="shared" si="1"/>
        <v>1.07</v>
      </c>
      <c r="H31" s="36">
        <f t="shared" si="2"/>
        <v>1.07</v>
      </c>
      <c r="I31" s="37" t="s">
        <v>279</v>
      </c>
      <c r="J31" s="38"/>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row>
    <row r="32" ht="15.75" customHeight="1">
      <c r="A32" s="32">
        <v>1.2</v>
      </c>
      <c r="B32" s="33">
        <v>1.07</v>
      </c>
      <c r="C32" s="33">
        <v>1.32</v>
      </c>
      <c r="D32" s="32" t="s">
        <v>173</v>
      </c>
      <c r="E32" s="33">
        <v>30.0</v>
      </c>
      <c r="F32" s="34">
        <v>100.0</v>
      </c>
      <c r="G32" s="35">
        <f t="shared" si="1"/>
        <v>0.25</v>
      </c>
      <c r="H32" s="36">
        <f t="shared" si="2"/>
        <v>0.25</v>
      </c>
      <c r="I32" s="37" t="s">
        <v>279</v>
      </c>
      <c r="J32" s="38"/>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row>
    <row r="33" ht="15.75" customHeight="1">
      <c r="A33" s="32">
        <v>1.2</v>
      </c>
      <c r="B33" s="33">
        <v>1.32</v>
      </c>
      <c r="C33" s="33">
        <v>4.07</v>
      </c>
      <c r="D33" s="32" t="s">
        <v>258</v>
      </c>
      <c r="E33" s="33">
        <v>10.0</v>
      </c>
      <c r="F33" s="34">
        <v>100.0</v>
      </c>
      <c r="G33" s="35">
        <f t="shared" si="1"/>
        <v>2.75</v>
      </c>
      <c r="H33" s="36">
        <f t="shared" si="2"/>
        <v>2.75</v>
      </c>
      <c r="I33" s="37" t="s">
        <v>279</v>
      </c>
      <c r="J33" s="38"/>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row>
    <row r="34" ht="15.75" customHeight="1">
      <c r="A34" s="32">
        <v>1.2</v>
      </c>
      <c r="B34" s="33">
        <v>4.07</v>
      </c>
      <c r="C34" s="33">
        <v>4.32</v>
      </c>
      <c r="D34" s="32" t="s">
        <v>117</v>
      </c>
      <c r="E34" s="33">
        <v>10.0</v>
      </c>
      <c r="F34" s="34">
        <v>100.0</v>
      </c>
      <c r="G34" s="35">
        <f t="shared" si="1"/>
        <v>0.25</v>
      </c>
      <c r="H34" s="36">
        <f t="shared" si="2"/>
        <v>0.25</v>
      </c>
      <c r="I34" s="37" t="s">
        <v>279</v>
      </c>
      <c r="J34" s="38"/>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row>
    <row r="35" ht="15.75" customHeight="1">
      <c r="A35" s="32">
        <v>1.2</v>
      </c>
      <c r="B35" s="33">
        <v>4.32</v>
      </c>
      <c r="C35" s="33">
        <v>5.1</v>
      </c>
      <c r="D35" s="32" t="s">
        <v>258</v>
      </c>
      <c r="E35" s="33">
        <v>10.0</v>
      </c>
      <c r="F35" s="34">
        <v>100.0</v>
      </c>
      <c r="G35" s="35">
        <f t="shared" si="1"/>
        <v>0.78</v>
      </c>
      <c r="H35" s="36">
        <f t="shared" si="2"/>
        <v>0.78</v>
      </c>
      <c r="I35" s="37" t="s">
        <v>279</v>
      </c>
      <c r="J35" s="38"/>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row>
    <row r="36" ht="15.75" customHeight="1">
      <c r="A36" s="32">
        <v>1.2</v>
      </c>
      <c r="B36" s="33">
        <v>5.1</v>
      </c>
      <c r="C36" s="33">
        <v>9.4</v>
      </c>
      <c r="D36" s="32" t="s">
        <v>117</v>
      </c>
      <c r="E36" s="33">
        <v>20.0</v>
      </c>
      <c r="F36" s="34">
        <v>100.0</v>
      </c>
      <c r="G36" s="35">
        <f t="shared" si="1"/>
        <v>4.3</v>
      </c>
      <c r="H36" s="36">
        <f t="shared" si="2"/>
        <v>4.3</v>
      </c>
      <c r="I36" s="37" t="s">
        <v>279</v>
      </c>
      <c r="J36" s="38"/>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row>
    <row r="37" ht="15.75" customHeight="1">
      <c r="A37" s="32">
        <v>1.2</v>
      </c>
      <c r="B37" s="33">
        <v>9.4</v>
      </c>
      <c r="C37" s="33">
        <v>10.6</v>
      </c>
      <c r="D37" s="32" t="s">
        <v>258</v>
      </c>
      <c r="E37" s="33">
        <v>20.0</v>
      </c>
      <c r="F37" s="34">
        <v>100.0</v>
      </c>
      <c r="G37" s="35">
        <f t="shared" si="1"/>
        <v>1.2</v>
      </c>
      <c r="H37" s="36">
        <f t="shared" si="2"/>
        <v>1.2</v>
      </c>
      <c r="I37" s="37" t="s">
        <v>279</v>
      </c>
      <c r="J37" s="38"/>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row>
    <row r="38" ht="15.75" customHeight="1">
      <c r="A38" s="32">
        <v>1.2</v>
      </c>
      <c r="B38" s="33">
        <v>10.6</v>
      </c>
      <c r="C38" s="33">
        <v>11.32</v>
      </c>
      <c r="D38" s="32" t="s">
        <v>117</v>
      </c>
      <c r="E38" s="33">
        <v>10.0</v>
      </c>
      <c r="F38" s="34">
        <v>100.0</v>
      </c>
      <c r="G38" s="35">
        <f t="shared" si="1"/>
        <v>0.72</v>
      </c>
      <c r="H38" s="36">
        <f t="shared" si="2"/>
        <v>0.72</v>
      </c>
      <c r="I38" s="37" t="s">
        <v>279</v>
      </c>
      <c r="J38" s="38"/>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row>
    <row r="39" ht="15.75" customHeight="1">
      <c r="A39" s="32">
        <v>1.2</v>
      </c>
      <c r="B39" s="33">
        <v>11.32</v>
      </c>
      <c r="C39" s="33">
        <v>12.25</v>
      </c>
      <c r="D39" s="32" t="s">
        <v>161</v>
      </c>
      <c r="E39" s="33">
        <v>30.0</v>
      </c>
      <c r="F39" s="34">
        <v>100.0</v>
      </c>
      <c r="G39" s="35">
        <f t="shared" si="1"/>
        <v>0.93</v>
      </c>
      <c r="H39" s="36">
        <f t="shared" si="2"/>
        <v>0.93</v>
      </c>
      <c r="I39" s="37" t="s">
        <v>279</v>
      </c>
      <c r="J39" s="38"/>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row>
    <row r="40" ht="15.75" customHeight="1">
      <c r="A40" s="32">
        <v>1.2</v>
      </c>
      <c r="B40" s="33">
        <v>12.25</v>
      </c>
      <c r="C40" s="33">
        <v>13.92</v>
      </c>
      <c r="D40" s="32" t="s">
        <v>258</v>
      </c>
      <c r="E40" s="33">
        <v>10.0</v>
      </c>
      <c r="F40" s="34">
        <v>100.0</v>
      </c>
      <c r="G40" s="35">
        <f t="shared" si="1"/>
        <v>1.67</v>
      </c>
      <c r="H40" s="36">
        <f t="shared" si="2"/>
        <v>1.67</v>
      </c>
      <c r="I40" s="37" t="s">
        <v>279</v>
      </c>
      <c r="J40" s="38"/>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row>
    <row r="41" ht="15.75" customHeight="1">
      <c r="A41" s="32">
        <v>1.2</v>
      </c>
      <c r="B41" s="33">
        <v>13.92</v>
      </c>
      <c r="C41" s="33">
        <v>15.8</v>
      </c>
      <c r="D41" s="32" t="s">
        <v>117</v>
      </c>
      <c r="E41" s="33">
        <v>10.0</v>
      </c>
      <c r="F41" s="34">
        <v>100.0</v>
      </c>
      <c r="G41" s="35">
        <f t="shared" si="1"/>
        <v>1.88</v>
      </c>
      <c r="H41" s="36">
        <f t="shared" si="2"/>
        <v>1.88</v>
      </c>
      <c r="I41" s="37" t="s">
        <v>279</v>
      </c>
      <c r="J41" s="38"/>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row>
    <row r="42" ht="15.75" customHeight="1">
      <c r="A42" s="32">
        <v>1.2</v>
      </c>
      <c r="B42" s="33">
        <v>17.1</v>
      </c>
      <c r="C42" s="33">
        <v>18.27</v>
      </c>
      <c r="D42" s="32" t="s">
        <v>173</v>
      </c>
      <c r="E42" s="33">
        <v>30.0</v>
      </c>
      <c r="F42" s="34">
        <v>100.0</v>
      </c>
      <c r="G42" s="35">
        <f t="shared" si="1"/>
        <v>1.17</v>
      </c>
      <c r="H42" s="36">
        <f t="shared" si="2"/>
        <v>1.17</v>
      </c>
      <c r="I42" s="37" t="s">
        <v>279</v>
      </c>
      <c r="J42" s="38"/>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row>
    <row r="43" ht="15.75" customHeight="1">
      <c r="A43" s="32">
        <v>1.2</v>
      </c>
      <c r="B43" s="33">
        <v>18.27</v>
      </c>
      <c r="C43" s="33">
        <v>19.37</v>
      </c>
      <c r="D43" s="32" t="s">
        <v>258</v>
      </c>
      <c r="E43" s="33">
        <v>0.0</v>
      </c>
      <c r="F43" s="34">
        <v>100.0</v>
      </c>
      <c r="G43" s="35">
        <f t="shared" si="1"/>
        <v>1.1</v>
      </c>
      <c r="H43" s="36">
        <f t="shared" si="2"/>
        <v>1.1</v>
      </c>
      <c r="I43" s="37" t="s">
        <v>279</v>
      </c>
      <c r="J43" s="38"/>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row>
    <row r="44" ht="15.75" customHeight="1">
      <c r="A44" s="32">
        <v>1.2</v>
      </c>
      <c r="B44" s="33">
        <v>19.37</v>
      </c>
      <c r="C44" s="33">
        <v>20.12</v>
      </c>
      <c r="D44" s="32" t="s">
        <v>117</v>
      </c>
      <c r="E44" s="33">
        <v>10.0</v>
      </c>
      <c r="F44" s="34">
        <v>100.0</v>
      </c>
      <c r="G44" s="35">
        <f t="shared" si="1"/>
        <v>0.75</v>
      </c>
      <c r="H44" s="36">
        <f t="shared" si="2"/>
        <v>0.75</v>
      </c>
      <c r="I44" s="37" t="s">
        <v>279</v>
      </c>
      <c r="J44" s="38"/>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row>
    <row r="45" ht="15.75" customHeight="1">
      <c r="A45" s="32">
        <v>1.2</v>
      </c>
      <c r="B45" s="33">
        <v>20.12</v>
      </c>
      <c r="C45" s="33">
        <v>21.47</v>
      </c>
      <c r="D45" s="32" t="s">
        <v>161</v>
      </c>
      <c r="E45" s="33">
        <v>40.0</v>
      </c>
      <c r="F45" s="34">
        <v>100.0</v>
      </c>
      <c r="G45" s="35">
        <f t="shared" si="1"/>
        <v>1.35</v>
      </c>
      <c r="H45" s="36">
        <f t="shared" si="2"/>
        <v>1.35</v>
      </c>
      <c r="I45" s="37" t="s">
        <v>279</v>
      </c>
      <c r="J45" s="38"/>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row>
    <row r="46" ht="15.75" customHeight="1">
      <c r="A46" s="32">
        <v>1.2</v>
      </c>
      <c r="B46" s="33">
        <v>21.47</v>
      </c>
      <c r="C46" s="33">
        <v>22.22</v>
      </c>
      <c r="D46" s="32" t="s">
        <v>258</v>
      </c>
      <c r="E46" s="33">
        <v>0.0</v>
      </c>
      <c r="F46" s="34">
        <v>100.0</v>
      </c>
      <c r="G46" s="35">
        <f t="shared" si="1"/>
        <v>0.75</v>
      </c>
      <c r="H46" s="36">
        <f t="shared" si="2"/>
        <v>0.75</v>
      </c>
      <c r="I46" s="37" t="s">
        <v>279</v>
      </c>
      <c r="J46" s="38"/>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row>
    <row r="47" ht="15.75" customHeight="1">
      <c r="A47" s="32">
        <v>1.2</v>
      </c>
      <c r="B47" s="33">
        <v>22.22</v>
      </c>
      <c r="C47" s="33">
        <v>22.57</v>
      </c>
      <c r="D47" s="32" t="s">
        <v>117</v>
      </c>
      <c r="E47" s="33">
        <v>10.0</v>
      </c>
      <c r="F47" s="34">
        <v>100.0</v>
      </c>
      <c r="G47" s="35">
        <f t="shared" si="1"/>
        <v>0.35</v>
      </c>
      <c r="H47" s="36">
        <f t="shared" si="2"/>
        <v>0.35</v>
      </c>
      <c r="I47" s="37" t="s">
        <v>279</v>
      </c>
      <c r="J47" s="38"/>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row>
    <row r="48" ht="15.75" customHeight="1">
      <c r="A48" s="32">
        <v>1.2</v>
      </c>
      <c r="B48" s="33">
        <v>24.37</v>
      </c>
      <c r="C48" s="33">
        <v>25.05</v>
      </c>
      <c r="D48" s="32" t="s">
        <v>258</v>
      </c>
      <c r="E48" s="33">
        <v>20.0</v>
      </c>
      <c r="F48" s="34">
        <v>100.0</v>
      </c>
      <c r="G48" s="35">
        <f t="shared" si="1"/>
        <v>0.68</v>
      </c>
      <c r="H48" s="36">
        <f t="shared" si="2"/>
        <v>0.68</v>
      </c>
      <c r="I48" s="37" t="s">
        <v>279</v>
      </c>
      <c r="J48" s="38"/>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row>
    <row r="49" ht="15.75" customHeight="1">
      <c r="A49" s="32">
        <v>1.2</v>
      </c>
      <c r="B49" s="33">
        <v>25.82</v>
      </c>
      <c r="C49" s="33">
        <v>27.67</v>
      </c>
      <c r="D49" s="32" t="s">
        <v>117</v>
      </c>
      <c r="E49" s="33">
        <v>10.0</v>
      </c>
      <c r="F49" s="34">
        <v>100.0</v>
      </c>
      <c r="G49" s="35">
        <f t="shared" si="1"/>
        <v>1.85</v>
      </c>
      <c r="H49" s="36">
        <f t="shared" si="2"/>
        <v>1.85</v>
      </c>
      <c r="I49" s="37" t="s">
        <v>279</v>
      </c>
      <c r="J49" s="38"/>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row>
    <row r="50" ht="15.75" customHeight="1">
      <c r="A50" s="32">
        <v>1.2</v>
      </c>
      <c r="B50" s="33">
        <v>27.67</v>
      </c>
      <c r="C50" s="33">
        <v>29.07</v>
      </c>
      <c r="D50" s="32" t="s">
        <v>258</v>
      </c>
      <c r="E50" s="33">
        <v>10.0</v>
      </c>
      <c r="F50" s="34">
        <v>100.0</v>
      </c>
      <c r="G50" s="35">
        <f t="shared" si="1"/>
        <v>1.4</v>
      </c>
      <c r="H50" s="36">
        <f t="shared" si="2"/>
        <v>1.4</v>
      </c>
      <c r="I50" s="37" t="s">
        <v>279</v>
      </c>
      <c r="J50" s="38"/>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row>
    <row r="51" ht="15.75" customHeight="1">
      <c r="A51" s="32">
        <v>1.2</v>
      </c>
      <c r="B51" s="33">
        <v>29.07</v>
      </c>
      <c r="C51" s="33">
        <v>33.65</v>
      </c>
      <c r="D51" s="32" t="s">
        <v>117</v>
      </c>
      <c r="E51" s="33">
        <v>10.0</v>
      </c>
      <c r="F51" s="34">
        <v>100.0</v>
      </c>
      <c r="G51" s="35">
        <f t="shared" si="1"/>
        <v>4.58</v>
      </c>
      <c r="H51" s="36">
        <f t="shared" si="2"/>
        <v>4.58</v>
      </c>
      <c r="I51" s="37" t="s">
        <v>279</v>
      </c>
      <c r="J51" s="38"/>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row>
    <row r="52" ht="15.75" customHeight="1">
      <c r="A52" s="32">
        <v>1.2</v>
      </c>
      <c r="B52" s="33">
        <v>33.65</v>
      </c>
      <c r="C52" s="33">
        <v>36.25</v>
      </c>
      <c r="D52" s="32" t="s">
        <v>258</v>
      </c>
      <c r="E52" s="33">
        <v>10.0</v>
      </c>
      <c r="F52" s="34">
        <v>100.0</v>
      </c>
      <c r="G52" s="35">
        <f t="shared" si="1"/>
        <v>2.6</v>
      </c>
      <c r="H52" s="36">
        <f t="shared" si="2"/>
        <v>2.6</v>
      </c>
      <c r="I52" s="37" t="s">
        <v>279</v>
      </c>
      <c r="J52" s="38"/>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row>
    <row r="53" ht="15.75" customHeight="1">
      <c r="A53" s="32">
        <v>1.2</v>
      </c>
      <c r="B53" s="33">
        <v>36.25</v>
      </c>
      <c r="C53" s="33">
        <v>37.57</v>
      </c>
      <c r="D53" s="32" t="s">
        <v>117</v>
      </c>
      <c r="E53" s="33">
        <v>10.0</v>
      </c>
      <c r="F53" s="34">
        <v>100.0</v>
      </c>
      <c r="G53" s="35">
        <f t="shared" si="1"/>
        <v>1.32</v>
      </c>
      <c r="H53" s="36">
        <f t="shared" si="2"/>
        <v>1.32</v>
      </c>
      <c r="I53" s="37" t="s">
        <v>279</v>
      </c>
      <c r="J53" s="38"/>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row>
    <row r="54" ht="15.75" customHeight="1">
      <c r="A54" s="32">
        <v>1.2</v>
      </c>
      <c r="B54" s="33">
        <v>40.92</v>
      </c>
      <c r="C54" s="33">
        <v>41.87</v>
      </c>
      <c r="D54" s="32" t="s">
        <v>80</v>
      </c>
      <c r="E54" s="33">
        <v>10.0</v>
      </c>
      <c r="F54" s="34">
        <v>100.0</v>
      </c>
      <c r="G54" s="35">
        <f t="shared" si="1"/>
        <v>0.95</v>
      </c>
      <c r="H54" s="36">
        <f t="shared" si="2"/>
        <v>0.95</v>
      </c>
      <c r="I54" s="37" t="s">
        <v>279</v>
      </c>
      <c r="J54" s="38"/>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row>
    <row r="55" ht="15.75" customHeight="1">
      <c r="A55" s="32">
        <v>1.2</v>
      </c>
      <c r="B55" s="33">
        <v>43.07</v>
      </c>
      <c r="C55" s="33">
        <v>45.65</v>
      </c>
      <c r="D55" s="32" t="s">
        <v>80</v>
      </c>
      <c r="E55" s="33">
        <v>20.0</v>
      </c>
      <c r="F55" s="34">
        <v>100.0</v>
      </c>
      <c r="G55" s="35">
        <f t="shared" si="1"/>
        <v>2.58</v>
      </c>
      <c r="H55" s="36">
        <f t="shared" si="2"/>
        <v>2.58</v>
      </c>
      <c r="I55" s="37" t="s">
        <v>279</v>
      </c>
      <c r="J55" s="38"/>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row>
    <row r="56" ht="15.75" customHeight="1">
      <c r="A56" s="32">
        <v>1.2</v>
      </c>
      <c r="B56" s="33">
        <v>58.52</v>
      </c>
      <c r="C56" s="33">
        <v>61.02</v>
      </c>
      <c r="D56" s="32" t="s">
        <v>68</v>
      </c>
      <c r="E56" s="33">
        <v>5.0</v>
      </c>
      <c r="F56" s="34">
        <v>100.0</v>
      </c>
      <c r="G56" s="35">
        <f t="shared" si="1"/>
        <v>2.5</v>
      </c>
      <c r="H56" s="36">
        <f t="shared" si="2"/>
        <v>2.5</v>
      </c>
      <c r="I56" s="37" t="s">
        <v>279</v>
      </c>
      <c r="J56" s="38"/>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row>
    <row r="57" ht="15.75" customHeight="1">
      <c r="A57" s="32">
        <v>1.2</v>
      </c>
      <c r="B57" s="33">
        <v>66.6</v>
      </c>
      <c r="C57" s="33">
        <v>68.92</v>
      </c>
      <c r="D57" s="32" t="s">
        <v>70</v>
      </c>
      <c r="E57" s="33">
        <v>10.0</v>
      </c>
      <c r="F57" s="34">
        <v>100.0</v>
      </c>
      <c r="G57" s="35">
        <f t="shared" si="1"/>
        <v>2.32</v>
      </c>
      <c r="H57" s="36">
        <f t="shared" si="2"/>
        <v>2.32</v>
      </c>
      <c r="I57" s="37" t="s">
        <v>279</v>
      </c>
      <c r="J57" s="38"/>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row>
    <row r="58" ht="15.75" customHeight="1">
      <c r="A58" s="32">
        <v>1.2</v>
      </c>
      <c r="B58" s="33">
        <v>89.62</v>
      </c>
      <c r="C58" s="33">
        <v>91.05</v>
      </c>
      <c r="D58" s="32" t="s">
        <v>258</v>
      </c>
      <c r="E58" s="33">
        <v>10.0</v>
      </c>
      <c r="F58" s="34">
        <v>100.0</v>
      </c>
      <c r="G58" s="35">
        <f t="shared" si="1"/>
        <v>1.43</v>
      </c>
      <c r="H58" s="36">
        <f t="shared" si="2"/>
        <v>1.43</v>
      </c>
      <c r="I58" s="37" t="s">
        <v>279</v>
      </c>
      <c r="J58" s="38"/>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row>
    <row r="59" ht="15.75" customHeight="1">
      <c r="A59" s="32">
        <v>1.2</v>
      </c>
      <c r="B59" s="33">
        <v>104.67</v>
      </c>
      <c r="C59" s="33">
        <v>105.3</v>
      </c>
      <c r="D59" s="32" t="s">
        <v>209</v>
      </c>
      <c r="E59" s="33">
        <v>0.0</v>
      </c>
      <c r="F59" s="34">
        <v>100.0</v>
      </c>
      <c r="G59" s="35">
        <f t="shared" si="1"/>
        <v>0.63</v>
      </c>
      <c r="H59" s="36">
        <f t="shared" si="2"/>
        <v>0.63</v>
      </c>
      <c r="I59" s="37" t="s">
        <v>279</v>
      </c>
      <c r="J59" s="38"/>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row>
    <row r="60" ht="15.75" customHeight="1">
      <c r="A60" s="32">
        <v>1.3</v>
      </c>
      <c r="B60" s="33">
        <v>1.1</v>
      </c>
      <c r="C60" s="33">
        <v>1.9</v>
      </c>
      <c r="D60" s="32" t="s">
        <v>161</v>
      </c>
      <c r="E60" s="33">
        <v>25.0</v>
      </c>
      <c r="F60" s="34">
        <v>100.0</v>
      </c>
      <c r="G60" s="35">
        <f t="shared" si="1"/>
        <v>0.8</v>
      </c>
      <c r="H60" s="36">
        <f t="shared" si="2"/>
        <v>0.8</v>
      </c>
      <c r="I60" s="37" t="s">
        <v>279</v>
      </c>
      <c r="J60" s="38"/>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row>
    <row r="61" ht="15.75" customHeight="1">
      <c r="A61" s="32">
        <v>1.3</v>
      </c>
      <c r="B61" s="33">
        <v>2.2</v>
      </c>
      <c r="C61" s="33">
        <v>3.6</v>
      </c>
      <c r="D61" s="32" t="s">
        <v>161</v>
      </c>
      <c r="E61" s="33">
        <v>30.0</v>
      </c>
      <c r="F61" s="34">
        <v>100.0</v>
      </c>
      <c r="G61" s="35">
        <f t="shared" si="1"/>
        <v>1.4</v>
      </c>
      <c r="H61" s="36">
        <f t="shared" si="2"/>
        <v>1.4</v>
      </c>
      <c r="I61" s="37" t="s">
        <v>279</v>
      </c>
      <c r="J61" s="38"/>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row>
    <row r="62" ht="15.75" customHeight="1">
      <c r="A62" s="32">
        <v>1.3</v>
      </c>
      <c r="B62" s="33">
        <v>4.5</v>
      </c>
      <c r="C62" s="33">
        <v>5.5</v>
      </c>
      <c r="D62" s="32" t="s">
        <v>117</v>
      </c>
      <c r="E62" s="33">
        <v>10.0</v>
      </c>
      <c r="F62" s="34">
        <v>100.0</v>
      </c>
      <c r="G62" s="35">
        <f t="shared" si="1"/>
        <v>1</v>
      </c>
      <c r="H62" s="36">
        <f t="shared" si="2"/>
        <v>1</v>
      </c>
      <c r="I62" s="37" t="s">
        <v>279</v>
      </c>
      <c r="J62" s="38"/>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row>
    <row r="63" ht="15.75" customHeight="1">
      <c r="A63" s="32">
        <v>1.3</v>
      </c>
      <c r="B63" s="33">
        <v>7.6</v>
      </c>
      <c r="C63" s="33">
        <v>7.9</v>
      </c>
      <c r="D63" s="32" t="s">
        <v>145</v>
      </c>
      <c r="E63" s="33">
        <v>20.0</v>
      </c>
      <c r="F63" s="34">
        <v>100.0</v>
      </c>
      <c r="G63" s="35">
        <f t="shared" si="1"/>
        <v>0.3</v>
      </c>
      <c r="H63" s="36">
        <f t="shared" si="2"/>
        <v>0.3</v>
      </c>
      <c r="I63" s="37" t="s">
        <v>279</v>
      </c>
      <c r="J63" s="38"/>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row>
    <row r="64" ht="15.75" customHeight="1">
      <c r="A64" s="32">
        <v>1.3</v>
      </c>
      <c r="B64" s="33">
        <v>8.9</v>
      </c>
      <c r="C64" s="33">
        <v>9.6</v>
      </c>
      <c r="D64" s="32" t="s">
        <v>117</v>
      </c>
      <c r="E64" s="33">
        <v>15.0</v>
      </c>
      <c r="F64" s="34">
        <v>100.0</v>
      </c>
      <c r="G64" s="35">
        <f t="shared" si="1"/>
        <v>0.7</v>
      </c>
      <c r="H64" s="36">
        <f t="shared" si="2"/>
        <v>0.7</v>
      </c>
      <c r="I64" s="37" t="s">
        <v>279</v>
      </c>
      <c r="J64" s="38"/>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row>
    <row r="65" ht="15.75" customHeight="1">
      <c r="A65" s="32">
        <v>1.3</v>
      </c>
      <c r="B65" s="33">
        <v>9.6</v>
      </c>
      <c r="C65" s="33">
        <v>11.2</v>
      </c>
      <c r="D65" s="32" t="s">
        <v>161</v>
      </c>
      <c r="E65" s="33">
        <v>50.0</v>
      </c>
      <c r="F65" s="34">
        <v>100.0</v>
      </c>
      <c r="G65" s="35">
        <f t="shared" si="1"/>
        <v>1.6</v>
      </c>
      <c r="H65" s="36">
        <f t="shared" si="2"/>
        <v>1.6</v>
      </c>
      <c r="I65" s="37" t="s">
        <v>279</v>
      </c>
      <c r="J65" s="38"/>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row>
    <row r="66" ht="15.75" customHeight="1">
      <c r="A66" s="32">
        <v>1.3</v>
      </c>
      <c r="B66" s="33">
        <v>12.1</v>
      </c>
      <c r="C66" s="33">
        <v>12.8</v>
      </c>
      <c r="D66" s="32" t="s">
        <v>161</v>
      </c>
      <c r="E66" s="33">
        <v>20.0</v>
      </c>
      <c r="F66" s="34">
        <v>100.0</v>
      </c>
      <c r="G66" s="35">
        <f t="shared" si="1"/>
        <v>0.7</v>
      </c>
      <c r="H66" s="36">
        <f t="shared" si="2"/>
        <v>0.7</v>
      </c>
      <c r="I66" s="37" t="s">
        <v>279</v>
      </c>
      <c r="J66" s="38"/>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row>
    <row r="67" ht="15.75" customHeight="1">
      <c r="A67" s="32">
        <v>1.3</v>
      </c>
      <c r="B67" s="33">
        <v>13.2</v>
      </c>
      <c r="C67" s="33">
        <v>14.8</v>
      </c>
      <c r="D67" s="32" t="s">
        <v>117</v>
      </c>
      <c r="E67" s="33">
        <v>10.0</v>
      </c>
      <c r="F67" s="34">
        <v>100.0</v>
      </c>
      <c r="G67" s="35">
        <f t="shared" si="1"/>
        <v>1.6</v>
      </c>
      <c r="H67" s="36">
        <f t="shared" si="2"/>
        <v>1.6</v>
      </c>
      <c r="I67" s="37" t="s">
        <v>279</v>
      </c>
      <c r="J67" s="38"/>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row>
    <row r="68" ht="15.75" customHeight="1">
      <c r="A68" s="32">
        <v>1.3</v>
      </c>
      <c r="B68" s="33">
        <v>14.8</v>
      </c>
      <c r="C68" s="33">
        <v>16.1</v>
      </c>
      <c r="D68" s="32" t="s">
        <v>80</v>
      </c>
      <c r="E68" s="33">
        <v>15.0</v>
      </c>
      <c r="F68" s="34">
        <v>100.0</v>
      </c>
      <c r="G68" s="35">
        <f t="shared" si="1"/>
        <v>1.3</v>
      </c>
      <c r="H68" s="36">
        <f t="shared" si="2"/>
        <v>1.3</v>
      </c>
      <c r="I68" s="37" t="s">
        <v>279</v>
      </c>
      <c r="J68" s="38"/>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row>
    <row r="69" ht="15.75" customHeight="1">
      <c r="A69" s="32">
        <v>1.3</v>
      </c>
      <c r="B69" s="33">
        <v>16.1</v>
      </c>
      <c r="C69" s="33">
        <v>16.6</v>
      </c>
      <c r="D69" s="32" t="s">
        <v>161</v>
      </c>
      <c r="E69" s="33">
        <v>10.0</v>
      </c>
      <c r="F69" s="34">
        <v>100.0</v>
      </c>
      <c r="G69" s="35">
        <f t="shared" si="1"/>
        <v>0.5</v>
      </c>
      <c r="H69" s="36">
        <f t="shared" si="2"/>
        <v>0.5</v>
      </c>
      <c r="I69" s="37" t="s">
        <v>279</v>
      </c>
      <c r="J69" s="38"/>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row>
    <row r="70" ht="15.75" customHeight="1">
      <c r="A70" s="32">
        <v>1.3</v>
      </c>
      <c r="B70" s="33">
        <v>18.6</v>
      </c>
      <c r="C70" s="33">
        <v>21.0</v>
      </c>
      <c r="D70" s="32" t="s">
        <v>161</v>
      </c>
      <c r="E70" s="33">
        <v>60.0</v>
      </c>
      <c r="F70" s="34">
        <v>100.0</v>
      </c>
      <c r="G70" s="35">
        <f t="shared" si="1"/>
        <v>2.4</v>
      </c>
      <c r="H70" s="36">
        <f t="shared" si="2"/>
        <v>2.4</v>
      </c>
      <c r="I70" s="37" t="s">
        <v>279</v>
      </c>
      <c r="J70" s="38"/>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row>
    <row r="71" ht="15.75" customHeight="1">
      <c r="A71" s="32">
        <v>1.3</v>
      </c>
      <c r="B71" s="33">
        <v>21.3</v>
      </c>
      <c r="C71" s="33">
        <v>23.9</v>
      </c>
      <c r="D71" s="32" t="s">
        <v>161</v>
      </c>
      <c r="E71" s="33">
        <v>70.0</v>
      </c>
      <c r="F71" s="34">
        <v>100.0</v>
      </c>
      <c r="G71" s="35">
        <f t="shared" si="1"/>
        <v>2.6</v>
      </c>
      <c r="H71" s="36">
        <f t="shared" si="2"/>
        <v>2.6</v>
      </c>
      <c r="I71" s="37" t="s">
        <v>279</v>
      </c>
      <c r="J71" s="38"/>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row>
    <row r="72" ht="15.75" customHeight="1">
      <c r="A72" s="32">
        <v>1.3</v>
      </c>
      <c r="B72" s="33">
        <v>25.7</v>
      </c>
      <c r="C72" s="33">
        <v>26.1</v>
      </c>
      <c r="D72" s="32" t="s">
        <v>161</v>
      </c>
      <c r="E72" s="33">
        <v>15.0</v>
      </c>
      <c r="F72" s="34">
        <v>100.0</v>
      </c>
      <c r="G72" s="35">
        <f t="shared" si="1"/>
        <v>0.4</v>
      </c>
      <c r="H72" s="36">
        <f t="shared" si="2"/>
        <v>0.4</v>
      </c>
      <c r="I72" s="37" t="s">
        <v>279</v>
      </c>
      <c r="J72" s="38"/>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row>
    <row r="73" ht="15.75" customHeight="1">
      <c r="A73" s="32">
        <v>1.3</v>
      </c>
      <c r="B73" s="33">
        <v>26.1</v>
      </c>
      <c r="C73" s="33">
        <v>26.3</v>
      </c>
      <c r="D73" s="32" t="s">
        <v>117</v>
      </c>
      <c r="E73" s="33">
        <v>15.0</v>
      </c>
      <c r="F73" s="34">
        <v>100.0</v>
      </c>
      <c r="G73" s="35">
        <f t="shared" si="1"/>
        <v>0.2</v>
      </c>
      <c r="H73" s="36">
        <f t="shared" si="2"/>
        <v>0.2</v>
      </c>
      <c r="I73" s="37" t="s">
        <v>279</v>
      </c>
      <c r="J73" s="38"/>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row>
    <row r="74" ht="15.75" customHeight="1">
      <c r="A74" s="32">
        <v>1.3</v>
      </c>
      <c r="B74" s="33">
        <v>26.3</v>
      </c>
      <c r="C74" s="33">
        <v>26.7</v>
      </c>
      <c r="D74" s="32" t="s">
        <v>161</v>
      </c>
      <c r="E74" s="33">
        <v>25.0</v>
      </c>
      <c r="F74" s="34">
        <v>100.0</v>
      </c>
      <c r="G74" s="35">
        <f t="shared" si="1"/>
        <v>0.4</v>
      </c>
      <c r="H74" s="36">
        <f t="shared" si="2"/>
        <v>0.4</v>
      </c>
      <c r="I74" s="37" t="s">
        <v>279</v>
      </c>
      <c r="J74" s="38"/>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row>
    <row r="75" ht="15.75" customHeight="1">
      <c r="A75" s="32">
        <v>1.3</v>
      </c>
      <c r="B75" s="33">
        <v>27.7</v>
      </c>
      <c r="C75" s="33">
        <v>28.8</v>
      </c>
      <c r="D75" s="32" t="s">
        <v>161</v>
      </c>
      <c r="E75" s="33">
        <v>10.0</v>
      </c>
      <c r="F75" s="34">
        <v>100.0</v>
      </c>
      <c r="G75" s="35">
        <f t="shared" si="1"/>
        <v>1.1</v>
      </c>
      <c r="H75" s="36">
        <f t="shared" si="2"/>
        <v>1.1</v>
      </c>
      <c r="I75" s="37" t="s">
        <v>279</v>
      </c>
      <c r="J75" s="38"/>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row>
    <row r="76" ht="15.75" customHeight="1">
      <c r="A76" s="32">
        <v>1.3</v>
      </c>
      <c r="B76" s="33">
        <v>28.8</v>
      </c>
      <c r="C76" s="33">
        <v>29.2</v>
      </c>
      <c r="D76" s="32" t="s">
        <v>117</v>
      </c>
      <c r="E76" s="33">
        <v>15.0</v>
      </c>
      <c r="F76" s="34">
        <v>100.0</v>
      </c>
      <c r="G76" s="35">
        <f t="shared" si="1"/>
        <v>0.4</v>
      </c>
      <c r="H76" s="36">
        <f t="shared" si="2"/>
        <v>0.4</v>
      </c>
      <c r="I76" s="37" t="s">
        <v>279</v>
      </c>
      <c r="J76" s="38"/>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row>
    <row r="77" ht="15.75" customHeight="1">
      <c r="A77" s="32">
        <v>1.3</v>
      </c>
      <c r="B77" s="33">
        <v>32.7</v>
      </c>
      <c r="C77" s="33">
        <v>33.2</v>
      </c>
      <c r="D77" s="32" t="s">
        <v>117</v>
      </c>
      <c r="E77" s="33">
        <v>10.0</v>
      </c>
      <c r="F77" s="34">
        <v>100.0</v>
      </c>
      <c r="G77" s="35">
        <f t="shared" si="1"/>
        <v>0.5</v>
      </c>
      <c r="H77" s="36">
        <f t="shared" si="2"/>
        <v>0.5</v>
      </c>
      <c r="I77" s="37" t="s">
        <v>279</v>
      </c>
      <c r="J77" s="38"/>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row>
    <row r="78" ht="15.75" customHeight="1">
      <c r="A78" s="32">
        <v>1.3</v>
      </c>
      <c r="B78" s="33">
        <v>33.2</v>
      </c>
      <c r="C78" s="33">
        <v>34.1</v>
      </c>
      <c r="D78" s="32" t="s">
        <v>161</v>
      </c>
      <c r="E78" s="33">
        <v>30.0</v>
      </c>
      <c r="F78" s="34">
        <v>100.0</v>
      </c>
      <c r="G78" s="35">
        <f t="shared" si="1"/>
        <v>0.9</v>
      </c>
      <c r="H78" s="36">
        <f t="shared" si="2"/>
        <v>0.9</v>
      </c>
      <c r="I78" s="37" t="s">
        <v>279</v>
      </c>
      <c r="J78" s="38"/>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row>
    <row r="79" ht="15.75" customHeight="1">
      <c r="A79" s="32">
        <v>1.3</v>
      </c>
      <c r="B79" s="33">
        <v>34.1</v>
      </c>
      <c r="C79" s="33">
        <v>34.7</v>
      </c>
      <c r="D79" s="32" t="s">
        <v>80</v>
      </c>
      <c r="E79" s="33">
        <v>15.0</v>
      </c>
      <c r="F79" s="34">
        <v>100.0</v>
      </c>
      <c r="G79" s="35">
        <f t="shared" si="1"/>
        <v>0.6</v>
      </c>
      <c r="H79" s="36">
        <f t="shared" si="2"/>
        <v>0.6</v>
      </c>
      <c r="I79" s="37" t="s">
        <v>279</v>
      </c>
      <c r="J79" s="38"/>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row>
    <row r="80" ht="15.75" customHeight="1">
      <c r="A80" s="32">
        <v>1.3</v>
      </c>
      <c r="B80" s="33">
        <v>35.3</v>
      </c>
      <c r="C80" s="33">
        <v>35.7</v>
      </c>
      <c r="D80" s="32" t="s">
        <v>80</v>
      </c>
      <c r="E80" s="33">
        <v>15.0</v>
      </c>
      <c r="F80" s="34">
        <v>100.0</v>
      </c>
      <c r="G80" s="35">
        <f t="shared" si="1"/>
        <v>0.4</v>
      </c>
      <c r="H80" s="36">
        <f t="shared" si="2"/>
        <v>0.4</v>
      </c>
      <c r="I80" s="37" t="s">
        <v>279</v>
      </c>
      <c r="J80" s="38"/>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row>
    <row r="81" ht="15.75" customHeight="1">
      <c r="A81" s="32">
        <v>1.3</v>
      </c>
      <c r="B81" s="33">
        <v>37.9</v>
      </c>
      <c r="C81" s="33">
        <v>38.5</v>
      </c>
      <c r="D81" s="32" t="s">
        <v>88</v>
      </c>
      <c r="E81" s="33">
        <v>45.0</v>
      </c>
      <c r="F81" s="34">
        <v>100.0</v>
      </c>
      <c r="G81" s="35">
        <f t="shared" si="1"/>
        <v>0.6</v>
      </c>
      <c r="H81" s="36">
        <f t="shared" si="2"/>
        <v>0.6</v>
      </c>
      <c r="I81" s="37" t="s">
        <v>279</v>
      </c>
      <c r="J81" s="38"/>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row>
    <row r="82" ht="15.75" customHeight="1">
      <c r="A82" s="32">
        <v>1.3</v>
      </c>
      <c r="B82" s="33">
        <v>38.5</v>
      </c>
      <c r="C82" s="33">
        <v>40.5</v>
      </c>
      <c r="D82" s="32" t="s">
        <v>117</v>
      </c>
      <c r="E82" s="33">
        <v>15.0</v>
      </c>
      <c r="F82" s="34">
        <v>100.0</v>
      </c>
      <c r="G82" s="35">
        <f t="shared" si="1"/>
        <v>2</v>
      </c>
      <c r="H82" s="36">
        <f t="shared" si="2"/>
        <v>2</v>
      </c>
      <c r="I82" s="37" t="s">
        <v>279</v>
      </c>
      <c r="J82" s="38"/>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row>
    <row r="83" ht="15.75" customHeight="1">
      <c r="A83" s="32">
        <v>1.3</v>
      </c>
      <c r="B83" s="33">
        <v>41.7</v>
      </c>
      <c r="C83" s="33">
        <v>43.7</v>
      </c>
      <c r="D83" s="32" t="s">
        <v>80</v>
      </c>
      <c r="E83" s="33">
        <v>20.0</v>
      </c>
      <c r="F83" s="34">
        <v>100.0</v>
      </c>
      <c r="G83" s="35">
        <f t="shared" si="1"/>
        <v>2</v>
      </c>
      <c r="H83" s="36">
        <f t="shared" si="2"/>
        <v>2</v>
      </c>
      <c r="I83" s="37" t="s">
        <v>279</v>
      </c>
      <c r="J83" s="38"/>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row>
    <row r="84" ht="15.75" customHeight="1">
      <c r="A84" s="32">
        <v>1.3</v>
      </c>
      <c r="B84" s="33">
        <v>44.3</v>
      </c>
      <c r="C84" s="33">
        <v>44.7</v>
      </c>
      <c r="D84" s="32" t="s">
        <v>161</v>
      </c>
      <c r="E84" s="33">
        <v>20.0</v>
      </c>
      <c r="F84" s="34">
        <v>100.0</v>
      </c>
      <c r="G84" s="35">
        <f t="shared" si="1"/>
        <v>0.4</v>
      </c>
      <c r="H84" s="36">
        <f t="shared" si="2"/>
        <v>0.4</v>
      </c>
      <c r="I84" s="37" t="s">
        <v>279</v>
      </c>
      <c r="J84" s="38"/>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row>
    <row r="85" ht="15.75" customHeight="1">
      <c r="A85" s="32">
        <v>1.3</v>
      </c>
      <c r="B85" s="33">
        <v>46.7</v>
      </c>
      <c r="C85" s="33">
        <v>46.8</v>
      </c>
      <c r="D85" s="32" t="s">
        <v>70</v>
      </c>
      <c r="E85" s="33">
        <v>5.0</v>
      </c>
      <c r="F85" s="34">
        <v>100.0</v>
      </c>
      <c r="G85" s="35">
        <f t="shared" si="1"/>
        <v>0.1</v>
      </c>
      <c r="H85" s="36">
        <f t="shared" si="2"/>
        <v>0.1</v>
      </c>
      <c r="I85" s="37" t="s">
        <v>279</v>
      </c>
      <c r="J85" s="38"/>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row>
    <row r="86" ht="15.75" customHeight="1">
      <c r="A86" s="32">
        <v>1.3</v>
      </c>
      <c r="B86" s="33">
        <v>48.0</v>
      </c>
      <c r="C86" s="33">
        <v>48.8</v>
      </c>
      <c r="D86" s="32" t="s">
        <v>117</v>
      </c>
      <c r="E86" s="33">
        <v>10.0</v>
      </c>
      <c r="F86" s="34">
        <v>100.0</v>
      </c>
      <c r="G86" s="35">
        <f t="shared" si="1"/>
        <v>0.8</v>
      </c>
      <c r="H86" s="36">
        <f t="shared" si="2"/>
        <v>0.8</v>
      </c>
      <c r="I86" s="37" t="s">
        <v>279</v>
      </c>
      <c r="J86" s="38"/>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row>
    <row r="87" ht="15.75" customHeight="1">
      <c r="A87" s="32">
        <v>1.3</v>
      </c>
      <c r="B87" s="33">
        <v>49.4</v>
      </c>
      <c r="C87" s="33">
        <v>49.8</v>
      </c>
      <c r="D87" s="32" t="s">
        <v>117</v>
      </c>
      <c r="E87" s="33">
        <v>20.0</v>
      </c>
      <c r="F87" s="34">
        <v>100.0</v>
      </c>
      <c r="G87" s="35">
        <f t="shared" si="1"/>
        <v>0.4</v>
      </c>
      <c r="H87" s="36">
        <f t="shared" si="2"/>
        <v>0.4</v>
      </c>
      <c r="I87" s="37" t="s">
        <v>279</v>
      </c>
      <c r="J87" s="38"/>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row>
    <row r="88" ht="15.75" customHeight="1">
      <c r="A88" s="32">
        <v>1.3</v>
      </c>
      <c r="B88" s="33">
        <v>49.8</v>
      </c>
      <c r="C88" s="33">
        <v>50.8</v>
      </c>
      <c r="D88" s="32" t="s">
        <v>80</v>
      </c>
      <c r="E88" s="33">
        <v>20.0</v>
      </c>
      <c r="F88" s="34">
        <v>100.0</v>
      </c>
      <c r="G88" s="35">
        <f t="shared" si="1"/>
        <v>1</v>
      </c>
      <c r="H88" s="36">
        <f t="shared" si="2"/>
        <v>1</v>
      </c>
      <c r="I88" s="37" t="s">
        <v>279</v>
      </c>
      <c r="J88" s="38"/>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row>
    <row r="89" ht="15.75" customHeight="1">
      <c r="A89" s="32">
        <v>1.3</v>
      </c>
      <c r="B89" s="33">
        <v>51.5</v>
      </c>
      <c r="C89" s="33">
        <v>52.7</v>
      </c>
      <c r="D89" s="32" t="s">
        <v>80</v>
      </c>
      <c r="E89" s="33">
        <v>30.0</v>
      </c>
      <c r="F89" s="34">
        <v>100.0</v>
      </c>
      <c r="G89" s="35">
        <f t="shared" si="1"/>
        <v>1.2</v>
      </c>
      <c r="H89" s="36">
        <f t="shared" si="2"/>
        <v>1.2</v>
      </c>
      <c r="I89" s="37" t="s">
        <v>279</v>
      </c>
      <c r="J89" s="38"/>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row>
    <row r="90" ht="15.75" customHeight="1">
      <c r="A90" s="32">
        <v>1.3</v>
      </c>
      <c r="B90" s="33">
        <v>64.9</v>
      </c>
      <c r="C90" s="33">
        <v>65.6</v>
      </c>
      <c r="D90" s="32" t="s">
        <v>119</v>
      </c>
      <c r="E90" s="33">
        <v>30.0</v>
      </c>
      <c r="F90" s="34">
        <v>100.0</v>
      </c>
      <c r="G90" s="35">
        <f t="shared" si="1"/>
        <v>0.7</v>
      </c>
      <c r="H90" s="36">
        <f t="shared" si="2"/>
        <v>0.7</v>
      </c>
      <c r="I90" s="37" t="s">
        <v>279</v>
      </c>
      <c r="J90" s="38"/>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row>
    <row r="91" ht="15.75" customHeight="1">
      <c r="A91" s="32">
        <v>1.3</v>
      </c>
      <c r="B91" s="33">
        <v>66.2</v>
      </c>
      <c r="C91" s="33">
        <v>66.4</v>
      </c>
      <c r="D91" s="32" t="s">
        <v>119</v>
      </c>
      <c r="E91" s="33">
        <v>10.0</v>
      </c>
      <c r="F91" s="34">
        <v>100.0</v>
      </c>
      <c r="G91" s="35">
        <f t="shared" si="1"/>
        <v>0.2</v>
      </c>
      <c r="H91" s="36">
        <f t="shared" si="2"/>
        <v>0.2</v>
      </c>
      <c r="I91" s="37" t="s">
        <v>279</v>
      </c>
      <c r="J91" s="38"/>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row>
    <row r="92" ht="15.75" customHeight="1">
      <c r="A92" s="32">
        <v>1.3</v>
      </c>
      <c r="B92" s="33">
        <v>69.9</v>
      </c>
      <c r="C92" s="33">
        <v>71.0</v>
      </c>
      <c r="D92" s="32" t="s">
        <v>119</v>
      </c>
      <c r="E92" s="33">
        <v>15.0</v>
      </c>
      <c r="F92" s="34">
        <v>100.0</v>
      </c>
      <c r="G92" s="35">
        <f t="shared" si="1"/>
        <v>1.1</v>
      </c>
      <c r="H92" s="36">
        <f t="shared" si="2"/>
        <v>1.1</v>
      </c>
      <c r="I92" s="37" t="s">
        <v>279</v>
      </c>
      <c r="J92" s="38"/>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row>
    <row r="93" ht="15.75" customHeight="1">
      <c r="A93" s="32">
        <v>1.3</v>
      </c>
      <c r="B93" s="33">
        <v>72.6</v>
      </c>
      <c r="C93" s="33">
        <v>73.3</v>
      </c>
      <c r="D93" s="32" t="s">
        <v>119</v>
      </c>
      <c r="E93" s="33">
        <v>10.0</v>
      </c>
      <c r="F93" s="34">
        <v>100.0</v>
      </c>
      <c r="G93" s="35">
        <f t="shared" si="1"/>
        <v>0.7</v>
      </c>
      <c r="H93" s="36">
        <f t="shared" si="2"/>
        <v>0.7</v>
      </c>
      <c r="I93" s="37" t="s">
        <v>279</v>
      </c>
      <c r="J93" s="38"/>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row>
    <row r="94" ht="15.75" customHeight="1">
      <c r="A94" s="32">
        <v>1.3</v>
      </c>
      <c r="B94" s="33">
        <v>75.6</v>
      </c>
      <c r="C94" s="33">
        <v>75.7</v>
      </c>
      <c r="D94" s="32" t="s">
        <v>70</v>
      </c>
      <c r="E94" s="33">
        <v>5.0</v>
      </c>
      <c r="F94" s="34">
        <v>100.0</v>
      </c>
      <c r="G94" s="35">
        <f t="shared" si="1"/>
        <v>0.1</v>
      </c>
      <c r="H94" s="36">
        <f t="shared" si="2"/>
        <v>0.1</v>
      </c>
      <c r="I94" s="37" t="s">
        <v>279</v>
      </c>
      <c r="J94" s="38"/>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row>
    <row r="95" ht="15.75" customHeight="1">
      <c r="A95" s="32">
        <v>1.3</v>
      </c>
      <c r="B95" s="33">
        <v>76.7</v>
      </c>
      <c r="C95" s="33">
        <v>77.2</v>
      </c>
      <c r="D95" s="32" t="s">
        <v>70</v>
      </c>
      <c r="E95" s="33">
        <v>5.0</v>
      </c>
      <c r="F95" s="34">
        <v>100.0</v>
      </c>
      <c r="G95" s="35">
        <f t="shared" si="1"/>
        <v>0.5</v>
      </c>
      <c r="H95" s="36">
        <f t="shared" si="2"/>
        <v>0.5</v>
      </c>
      <c r="I95" s="37" t="s">
        <v>279</v>
      </c>
      <c r="J95" s="38"/>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row>
    <row r="96" ht="15.75" customHeight="1">
      <c r="A96" s="32">
        <v>1.3</v>
      </c>
      <c r="B96" s="33">
        <v>78.8</v>
      </c>
      <c r="C96" s="33">
        <v>80.3</v>
      </c>
      <c r="D96" s="32" t="s">
        <v>70</v>
      </c>
      <c r="E96" s="33">
        <v>5.0</v>
      </c>
      <c r="F96" s="34">
        <v>100.0</v>
      </c>
      <c r="G96" s="35">
        <f t="shared" si="1"/>
        <v>1.5</v>
      </c>
      <c r="H96" s="36">
        <f t="shared" si="2"/>
        <v>1.5</v>
      </c>
      <c r="I96" s="37" t="s">
        <v>279</v>
      </c>
      <c r="J96" s="38"/>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row>
    <row r="97" ht="15.75" customHeight="1">
      <c r="A97" s="32">
        <v>1.3</v>
      </c>
      <c r="B97" s="33">
        <v>86.7</v>
      </c>
      <c r="C97" s="33">
        <v>86.9</v>
      </c>
      <c r="D97" s="32" t="s">
        <v>70</v>
      </c>
      <c r="E97" s="33">
        <v>5.0</v>
      </c>
      <c r="F97" s="34">
        <v>100.0</v>
      </c>
      <c r="G97" s="35">
        <f t="shared" si="1"/>
        <v>0.2</v>
      </c>
      <c r="H97" s="36">
        <f t="shared" si="2"/>
        <v>0.2</v>
      </c>
      <c r="I97" s="37" t="s">
        <v>279</v>
      </c>
      <c r="J97" s="38"/>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row>
    <row r="98" ht="15.75" customHeight="1">
      <c r="A98" s="32">
        <v>1.3</v>
      </c>
      <c r="B98" s="33">
        <v>87.3</v>
      </c>
      <c r="C98" s="33">
        <v>87.9</v>
      </c>
      <c r="D98" s="32" t="s">
        <v>70</v>
      </c>
      <c r="E98" s="33">
        <v>5.0</v>
      </c>
      <c r="F98" s="34">
        <v>100.0</v>
      </c>
      <c r="G98" s="35">
        <f t="shared" si="1"/>
        <v>0.6</v>
      </c>
      <c r="H98" s="36">
        <f t="shared" si="2"/>
        <v>0.6</v>
      </c>
      <c r="I98" s="37" t="s">
        <v>279</v>
      </c>
      <c r="J98" s="38"/>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row>
    <row r="99" ht="15.75" customHeight="1">
      <c r="A99" s="32">
        <v>1.3</v>
      </c>
      <c r="B99" s="33">
        <v>88.4</v>
      </c>
      <c r="C99" s="33">
        <v>88.8</v>
      </c>
      <c r="D99" s="32" t="s">
        <v>70</v>
      </c>
      <c r="E99" s="33">
        <v>5.0</v>
      </c>
      <c r="F99" s="34">
        <v>100.0</v>
      </c>
      <c r="G99" s="35">
        <f t="shared" si="1"/>
        <v>0.4</v>
      </c>
      <c r="H99" s="36">
        <f t="shared" si="2"/>
        <v>0.4</v>
      </c>
      <c r="I99" s="37" t="s">
        <v>279</v>
      </c>
      <c r="J99" s="38"/>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row>
    <row r="100" ht="15.75" customHeight="1">
      <c r="A100" s="32">
        <v>1.3</v>
      </c>
      <c r="B100" s="33">
        <v>89.1</v>
      </c>
      <c r="C100" s="33">
        <v>89.4</v>
      </c>
      <c r="D100" s="32" t="s">
        <v>70</v>
      </c>
      <c r="E100" s="33">
        <v>5.0</v>
      </c>
      <c r="F100" s="34">
        <v>100.0</v>
      </c>
      <c r="G100" s="35">
        <f t="shared" si="1"/>
        <v>0.3</v>
      </c>
      <c r="H100" s="36">
        <f t="shared" si="2"/>
        <v>0.3</v>
      </c>
      <c r="I100" s="37" t="s">
        <v>279</v>
      </c>
      <c r="J100" s="38"/>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row>
    <row r="101" ht="15.75" customHeight="1">
      <c r="A101" s="32">
        <v>1.3</v>
      </c>
      <c r="B101" s="33">
        <v>90.5</v>
      </c>
      <c r="C101" s="33">
        <v>93.2</v>
      </c>
      <c r="D101" s="32" t="s">
        <v>80</v>
      </c>
      <c r="E101" s="33">
        <v>10.0</v>
      </c>
      <c r="F101" s="34">
        <v>100.0</v>
      </c>
      <c r="G101" s="35">
        <f t="shared" si="1"/>
        <v>2.7</v>
      </c>
      <c r="H101" s="36">
        <f t="shared" si="2"/>
        <v>2.7</v>
      </c>
      <c r="I101" s="37" t="s">
        <v>279</v>
      </c>
      <c r="J101" s="38"/>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row>
    <row r="102" ht="15.75" customHeight="1">
      <c r="A102" s="32">
        <v>1.3</v>
      </c>
      <c r="B102" s="33">
        <v>94.4</v>
      </c>
      <c r="C102" s="33">
        <v>94.6</v>
      </c>
      <c r="D102" s="32" t="s">
        <v>70</v>
      </c>
      <c r="E102" s="33">
        <v>5.0</v>
      </c>
      <c r="F102" s="34">
        <v>100.0</v>
      </c>
      <c r="G102" s="35">
        <f t="shared" si="1"/>
        <v>0.2</v>
      </c>
      <c r="H102" s="36">
        <f t="shared" si="2"/>
        <v>0.2</v>
      </c>
      <c r="I102" s="37" t="s">
        <v>279</v>
      </c>
      <c r="J102" s="38"/>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row>
    <row r="103" ht="15.75" customHeight="1">
      <c r="A103" s="32">
        <v>1.3</v>
      </c>
      <c r="B103" s="33">
        <v>110.5</v>
      </c>
      <c r="C103" s="33">
        <v>110.6</v>
      </c>
      <c r="D103" s="32" t="s">
        <v>209</v>
      </c>
      <c r="E103" s="33">
        <v>5.0</v>
      </c>
      <c r="F103" s="34">
        <v>100.0</v>
      </c>
      <c r="G103" s="35">
        <f t="shared" si="1"/>
        <v>0.1</v>
      </c>
      <c r="H103" s="36">
        <f t="shared" si="2"/>
        <v>0.1</v>
      </c>
      <c r="I103" s="37" t="s">
        <v>279</v>
      </c>
      <c r="J103" s="38"/>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row>
    <row r="104" ht="15.75" customHeight="1">
      <c r="A104" s="32">
        <v>1.3</v>
      </c>
      <c r="B104" s="33">
        <v>110.6</v>
      </c>
      <c r="C104" s="33">
        <v>110.7</v>
      </c>
      <c r="D104" s="32" t="s">
        <v>147</v>
      </c>
      <c r="E104" s="33">
        <v>5.0</v>
      </c>
      <c r="F104" s="34">
        <v>100.0</v>
      </c>
      <c r="G104" s="35">
        <f t="shared" si="1"/>
        <v>0.1</v>
      </c>
      <c r="H104" s="36">
        <f t="shared" si="2"/>
        <v>0.1</v>
      </c>
      <c r="I104" s="41"/>
      <c r="J104" s="38"/>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row>
    <row r="105" ht="15.75" customHeight="1">
      <c r="A105" s="32">
        <v>2.1</v>
      </c>
      <c r="B105" s="33">
        <v>45.6</v>
      </c>
      <c r="C105" s="33">
        <v>45.8</v>
      </c>
      <c r="D105" s="32" t="s">
        <v>80</v>
      </c>
      <c r="E105" s="33">
        <v>5.0</v>
      </c>
      <c r="F105" s="34">
        <v>100.0</v>
      </c>
      <c r="G105" s="35">
        <f t="shared" si="1"/>
        <v>0.2</v>
      </c>
      <c r="H105" s="36">
        <f t="shared" si="2"/>
        <v>0.2</v>
      </c>
      <c r="I105" s="37" t="s">
        <v>279</v>
      </c>
      <c r="J105" s="38"/>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row>
    <row r="106" ht="15.75" customHeight="1">
      <c r="A106" s="32">
        <v>2.1</v>
      </c>
      <c r="B106" s="33">
        <v>46.2</v>
      </c>
      <c r="C106" s="33">
        <v>46.3</v>
      </c>
      <c r="D106" s="32" t="s">
        <v>119</v>
      </c>
      <c r="E106" s="33">
        <v>10.0</v>
      </c>
      <c r="F106" s="34">
        <v>100.0</v>
      </c>
      <c r="G106" s="35">
        <f t="shared" si="1"/>
        <v>0.1</v>
      </c>
      <c r="H106" s="36">
        <f t="shared" si="2"/>
        <v>0.1</v>
      </c>
      <c r="I106" s="37" t="s">
        <v>279</v>
      </c>
      <c r="J106" s="38"/>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row>
    <row r="107" ht="15.75" customHeight="1">
      <c r="A107" s="32">
        <v>2.1</v>
      </c>
      <c r="B107" s="33">
        <v>47.1</v>
      </c>
      <c r="C107" s="33">
        <v>48.2</v>
      </c>
      <c r="D107" s="32" t="s">
        <v>80</v>
      </c>
      <c r="E107" s="33">
        <v>10.0</v>
      </c>
      <c r="F107" s="34">
        <v>100.0</v>
      </c>
      <c r="G107" s="35">
        <f t="shared" si="1"/>
        <v>1.1</v>
      </c>
      <c r="H107" s="36">
        <f t="shared" si="2"/>
        <v>1.1</v>
      </c>
      <c r="I107" s="37" t="s">
        <v>279</v>
      </c>
      <c r="J107" s="38"/>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row>
    <row r="108" ht="15.75" customHeight="1">
      <c r="A108" s="32">
        <v>2.1</v>
      </c>
      <c r="B108" s="33">
        <v>48.8</v>
      </c>
      <c r="C108" s="33">
        <v>49.0</v>
      </c>
      <c r="D108" s="32" t="s">
        <v>119</v>
      </c>
      <c r="E108" s="33">
        <v>15.0</v>
      </c>
      <c r="F108" s="34">
        <v>100.0</v>
      </c>
      <c r="G108" s="35">
        <f t="shared" si="1"/>
        <v>0.2</v>
      </c>
      <c r="H108" s="36">
        <f t="shared" si="2"/>
        <v>0.2</v>
      </c>
      <c r="I108" s="37" t="s">
        <v>279</v>
      </c>
      <c r="J108" s="38"/>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row>
    <row r="109" ht="15.75" customHeight="1">
      <c r="A109" s="32">
        <v>2.1</v>
      </c>
      <c r="B109" s="33">
        <v>51.3</v>
      </c>
      <c r="C109" s="33">
        <v>51.6</v>
      </c>
      <c r="D109" s="32" t="s">
        <v>119</v>
      </c>
      <c r="E109" s="33">
        <v>10.0</v>
      </c>
      <c r="F109" s="34">
        <v>100.0</v>
      </c>
      <c r="G109" s="35">
        <f t="shared" si="1"/>
        <v>0.3</v>
      </c>
      <c r="H109" s="36">
        <f t="shared" si="2"/>
        <v>0.3</v>
      </c>
      <c r="I109" s="37" t="s">
        <v>279</v>
      </c>
      <c r="J109" s="38"/>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row>
    <row r="110" ht="15.75" customHeight="1">
      <c r="A110" s="32">
        <v>2.1</v>
      </c>
      <c r="B110" s="33">
        <v>51.9</v>
      </c>
      <c r="C110" s="33">
        <v>52.2</v>
      </c>
      <c r="D110" s="32" t="s">
        <v>119</v>
      </c>
      <c r="E110" s="33">
        <v>10.0</v>
      </c>
      <c r="F110" s="34">
        <v>100.0</v>
      </c>
      <c r="G110" s="35">
        <f t="shared" si="1"/>
        <v>0.3</v>
      </c>
      <c r="H110" s="36">
        <f t="shared" si="2"/>
        <v>0.3</v>
      </c>
      <c r="I110" s="37" t="s">
        <v>279</v>
      </c>
      <c r="J110" s="38"/>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row>
    <row r="111" ht="15.75" customHeight="1">
      <c r="A111" s="32">
        <v>2.1</v>
      </c>
      <c r="B111" s="33">
        <v>54.0</v>
      </c>
      <c r="C111" s="33">
        <v>54.3</v>
      </c>
      <c r="D111" s="32" t="s">
        <v>119</v>
      </c>
      <c r="E111" s="33">
        <v>10.0</v>
      </c>
      <c r="F111" s="34">
        <v>100.0</v>
      </c>
      <c r="G111" s="35">
        <f t="shared" si="1"/>
        <v>0.3</v>
      </c>
      <c r="H111" s="36">
        <f t="shared" si="2"/>
        <v>0.3</v>
      </c>
      <c r="I111" s="37" t="s">
        <v>279</v>
      </c>
      <c r="J111" s="38"/>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row>
    <row r="112" ht="15.75" customHeight="1">
      <c r="A112" s="32">
        <v>2.1</v>
      </c>
      <c r="B112" s="33">
        <v>64.9</v>
      </c>
      <c r="C112" s="33">
        <v>65.2</v>
      </c>
      <c r="D112" s="32" t="s">
        <v>70</v>
      </c>
      <c r="E112" s="33">
        <v>5.0</v>
      </c>
      <c r="F112" s="34">
        <v>100.0</v>
      </c>
      <c r="G112" s="35">
        <f t="shared" si="1"/>
        <v>0.3</v>
      </c>
      <c r="H112" s="36">
        <f t="shared" si="2"/>
        <v>0.3</v>
      </c>
      <c r="I112" s="37" t="s">
        <v>279</v>
      </c>
      <c r="J112" s="38"/>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row>
    <row r="113" ht="15.75" customHeight="1">
      <c r="A113" s="32">
        <v>2.1</v>
      </c>
      <c r="B113" s="33">
        <v>65.9</v>
      </c>
      <c r="C113" s="33">
        <v>66.0</v>
      </c>
      <c r="D113" s="32" t="s">
        <v>119</v>
      </c>
      <c r="E113" s="33">
        <v>10.0</v>
      </c>
      <c r="F113" s="34">
        <v>100.0</v>
      </c>
      <c r="G113" s="35">
        <f t="shared" si="1"/>
        <v>0.1</v>
      </c>
      <c r="H113" s="36">
        <f t="shared" si="2"/>
        <v>0.1</v>
      </c>
      <c r="I113" s="37" t="s">
        <v>279</v>
      </c>
      <c r="J113" s="38"/>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row>
    <row r="114" ht="15.75" customHeight="1">
      <c r="A114" s="32">
        <v>2.1</v>
      </c>
      <c r="B114" s="33">
        <v>67.4</v>
      </c>
      <c r="C114" s="33">
        <v>67.9</v>
      </c>
      <c r="D114" s="32" t="s">
        <v>80</v>
      </c>
      <c r="E114" s="33">
        <v>10.0</v>
      </c>
      <c r="F114" s="34">
        <v>100.0</v>
      </c>
      <c r="G114" s="35">
        <f t="shared" si="1"/>
        <v>0.5</v>
      </c>
      <c r="H114" s="36">
        <f t="shared" si="2"/>
        <v>0.5</v>
      </c>
      <c r="I114" s="37" t="s">
        <v>279</v>
      </c>
      <c r="J114" s="38"/>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row>
    <row r="115" ht="15.75" customHeight="1">
      <c r="A115" s="32">
        <v>2.1</v>
      </c>
      <c r="B115" s="33">
        <v>73.5</v>
      </c>
      <c r="C115" s="33">
        <v>74.0</v>
      </c>
      <c r="D115" s="32" t="s">
        <v>80</v>
      </c>
      <c r="E115" s="33">
        <v>10.0</v>
      </c>
      <c r="F115" s="34">
        <v>100.0</v>
      </c>
      <c r="G115" s="35">
        <f t="shared" si="1"/>
        <v>0.5</v>
      </c>
      <c r="H115" s="36">
        <f t="shared" si="2"/>
        <v>0.5</v>
      </c>
      <c r="I115" s="37" t="s">
        <v>279</v>
      </c>
      <c r="J115" s="38"/>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row>
    <row r="116" ht="15.75" customHeight="1">
      <c r="A116" s="32">
        <v>2.1</v>
      </c>
      <c r="B116" s="33">
        <v>80.1</v>
      </c>
      <c r="C116" s="33">
        <v>80.4</v>
      </c>
      <c r="D116" s="32" t="s">
        <v>117</v>
      </c>
      <c r="E116" s="33">
        <v>10.0</v>
      </c>
      <c r="F116" s="34">
        <v>100.0</v>
      </c>
      <c r="G116" s="35">
        <f t="shared" si="1"/>
        <v>0.3</v>
      </c>
      <c r="H116" s="36">
        <f t="shared" si="2"/>
        <v>0.3</v>
      </c>
      <c r="I116" s="37" t="s">
        <v>279</v>
      </c>
      <c r="J116" s="38"/>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row>
    <row r="117" ht="15.75" customHeight="1">
      <c r="A117" s="32">
        <v>2.1</v>
      </c>
      <c r="B117" s="33">
        <v>80.6</v>
      </c>
      <c r="C117" s="33">
        <v>80.7</v>
      </c>
      <c r="D117" s="32" t="s">
        <v>117</v>
      </c>
      <c r="E117" s="33">
        <v>10.0</v>
      </c>
      <c r="F117" s="34">
        <v>100.0</v>
      </c>
      <c r="G117" s="35">
        <f t="shared" si="1"/>
        <v>0.1</v>
      </c>
      <c r="H117" s="36">
        <f t="shared" si="2"/>
        <v>0.1</v>
      </c>
      <c r="I117" s="37" t="s">
        <v>279</v>
      </c>
      <c r="J117" s="38"/>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row>
    <row r="118" ht="15.75" customHeight="1">
      <c r="A118" s="32">
        <v>2.1</v>
      </c>
      <c r="B118" s="33">
        <v>86.3</v>
      </c>
      <c r="C118" s="33">
        <v>86.9</v>
      </c>
      <c r="D118" s="32" t="s">
        <v>117</v>
      </c>
      <c r="E118" s="33">
        <v>10.0</v>
      </c>
      <c r="F118" s="34">
        <v>100.0</v>
      </c>
      <c r="G118" s="35">
        <f t="shared" si="1"/>
        <v>0.6</v>
      </c>
      <c r="H118" s="36">
        <f t="shared" si="2"/>
        <v>0.6</v>
      </c>
      <c r="I118" s="37" t="s">
        <v>279</v>
      </c>
      <c r="J118" s="38"/>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row>
    <row r="119" ht="15.75" customHeight="1">
      <c r="A119" s="32">
        <v>2.1</v>
      </c>
      <c r="B119" s="33">
        <v>98.7</v>
      </c>
      <c r="C119" s="33">
        <v>99.1</v>
      </c>
      <c r="D119" s="32" t="s">
        <v>117</v>
      </c>
      <c r="E119" s="33">
        <v>10.0</v>
      </c>
      <c r="F119" s="34">
        <v>100.0</v>
      </c>
      <c r="G119" s="35">
        <f t="shared" si="1"/>
        <v>0.4</v>
      </c>
      <c r="H119" s="36">
        <f t="shared" si="2"/>
        <v>0.4</v>
      </c>
      <c r="I119" s="37" t="s">
        <v>279</v>
      </c>
      <c r="J119" s="38"/>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row>
    <row r="120" ht="15.75" customHeight="1">
      <c r="A120" s="32">
        <v>2.1</v>
      </c>
      <c r="B120" s="33">
        <v>99.7</v>
      </c>
      <c r="C120" s="33">
        <v>100.2</v>
      </c>
      <c r="D120" s="32" t="s">
        <v>161</v>
      </c>
      <c r="E120" s="33">
        <v>15.0</v>
      </c>
      <c r="F120" s="34">
        <v>100.0</v>
      </c>
      <c r="G120" s="35">
        <f t="shared" si="1"/>
        <v>0.5</v>
      </c>
      <c r="H120" s="36">
        <f t="shared" si="2"/>
        <v>0.5</v>
      </c>
      <c r="I120" s="37" t="s">
        <v>279</v>
      </c>
      <c r="J120" s="38"/>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row>
    <row r="121" ht="15.75" customHeight="1">
      <c r="A121" s="32">
        <v>2.1</v>
      </c>
      <c r="B121" s="33">
        <v>105.1</v>
      </c>
      <c r="C121" s="33">
        <v>106.8</v>
      </c>
      <c r="D121" s="32" t="s">
        <v>117</v>
      </c>
      <c r="E121" s="33">
        <v>10.0</v>
      </c>
      <c r="F121" s="34">
        <v>100.0</v>
      </c>
      <c r="G121" s="35">
        <f t="shared" si="1"/>
        <v>1.7</v>
      </c>
      <c r="H121" s="36">
        <f t="shared" si="2"/>
        <v>1.7</v>
      </c>
      <c r="I121" s="37" t="s">
        <v>279</v>
      </c>
      <c r="J121" s="38"/>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row>
    <row r="122" ht="15.75" customHeight="1">
      <c r="A122" s="32">
        <v>2.1</v>
      </c>
      <c r="B122" s="33">
        <v>106.8</v>
      </c>
      <c r="C122" s="33">
        <v>107.5</v>
      </c>
      <c r="D122" s="32" t="s">
        <v>161</v>
      </c>
      <c r="E122" s="33">
        <v>30.0</v>
      </c>
      <c r="F122" s="34">
        <v>100.0</v>
      </c>
      <c r="G122" s="35">
        <f t="shared" si="1"/>
        <v>0.7</v>
      </c>
      <c r="H122" s="36">
        <f t="shared" si="2"/>
        <v>0.7</v>
      </c>
      <c r="I122" s="37" t="s">
        <v>279</v>
      </c>
      <c r="J122" s="38"/>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row>
    <row r="123" ht="15.75" customHeight="1">
      <c r="A123" s="32">
        <v>2.1</v>
      </c>
      <c r="B123" s="33">
        <v>117.6</v>
      </c>
      <c r="C123" s="33">
        <v>118.0</v>
      </c>
      <c r="D123" s="32" t="s">
        <v>117</v>
      </c>
      <c r="E123" s="33">
        <v>5.0</v>
      </c>
      <c r="F123" s="34">
        <v>100.0</v>
      </c>
      <c r="G123" s="35">
        <f t="shared" si="1"/>
        <v>0.4</v>
      </c>
      <c r="H123" s="36">
        <f t="shared" si="2"/>
        <v>0.4</v>
      </c>
      <c r="I123" s="37" t="s">
        <v>279</v>
      </c>
      <c r="J123" s="38"/>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row>
    <row r="124" ht="15.75" customHeight="1">
      <c r="A124" s="32">
        <v>2.1</v>
      </c>
      <c r="B124" s="33">
        <v>124.2</v>
      </c>
      <c r="C124" s="33">
        <v>125.0</v>
      </c>
      <c r="D124" s="32" t="s">
        <v>117</v>
      </c>
      <c r="E124" s="33">
        <v>10.0</v>
      </c>
      <c r="F124" s="34">
        <v>100.0</v>
      </c>
      <c r="G124" s="35">
        <f t="shared" si="1"/>
        <v>0.8</v>
      </c>
      <c r="H124" s="36">
        <f t="shared" si="2"/>
        <v>0.8</v>
      </c>
      <c r="I124" s="37" t="s">
        <v>279</v>
      </c>
      <c r="J124" s="38"/>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row>
    <row r="125" ht="15.75" customHeight="1">
      <c r="A125" s="32">
        <v>2.1</v>
      </c>
      <c r="B125" s="33">
        <v>125.2</v>
      </c>
      <c r="C125" s="33">
        <v>126.2</v>
      </c>
      <c r="D125" s="32" t="s">
        <v>161</v>
      </c>
      <c r="E125" s="33">
        <v>25.0</v>
      </c>
      <c r="F125" s="34">
        <v>100.0</v>
      </c>
      <c r="G125" s="35">
        <f t="shared" si="1"/>
        <v>1</v>
      </c>
      <c r="H125" s="36">
        <f t="shared" si="2"/>
        <v>1</v>
      </c>
      <c r="I125" s="37" t="s">
        <v>279</v>
      </c>
      <c r="J125" s="38"/>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row>
    <row r="126" ht="15.75" customHeight="1">
      <c r="A126" s="32">
        <v>2.1</v>
      </c>
      <c r="B126" s="33">
        <v>137.6</v>
      </c>
      <c r="C126" s="33">
        <v>138.8</v>
      </c>
      <c r="D126" s="32" t="s">
        <v>161</v>
      </c>
      <c r="E126" s="33">
        <v>75.0</v>
      </c>
      <c r="F126" s="34">
        <v>100.0</v>
      </c>
      <c r="G126" s="35">
        <f t="shared" si="1"/>
        <v>1.2</v>
      </c>
      <c r="H126" s="36">
        <f t="shared" si="2"/>
        <v>1.2</v>
      </c>
      <c r="I126" s="37" t="s">
        <v>279</v>
      </c>
      <c r="J126" s="38"/>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row>
    <row r="127" ht="15.75" customHeight="1">
      <c r="A127" s="32">
        <v>2.1</v>
      </c>
      <c r="B127" s="33">
        <v>141.7</v>
      </c>
      <c r="C127" s="33">
        <v>141.9</v>
      </c>
      <c r="D127" s="32" t="s">
        <v>161</v>
      </c>
      <c r="E127" s="33">
        <v>15.0</v>
      </c>
      <c r="F127" s="34">
        <v>100.0</v>
      </c>
      <c r="G127" s="35">
        <f t="shared" si="1"/>
        <v>0.2</v>
      </c>
      <c r="H127" s="36">
        <f t="shared" si="2"/>
        <v>0.2</v>
      </c>
      <c r="I127" s="37" t="s">
        <v>279</v>
      </c>
      <c r="J127" s="38"/>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row>
    <row r="128" ht="15.75" customHeight="1">
      <c r="A128" s="32">
        <v>2.1</v>
      </c>
      <c r="B128" s="33">
        <v>167.0</v>
      </c>
      <c r="C128" s="33">
        <v>167.4</v>
      </c>
      <c r="D128" s="32" t="s">
        <v>161</v>
      </c>
      <c r="E128" s="33">
        <v>10.0</v>
      </c>
      <c r="F128" s="34">
        <v>100.0</v>
      </c>
      <c r="G128" s="35">
        <f t="shared" si="1"/>
        <v>0.4</v>
      </c>
      <c r="H128" s="36">
        <f t="shared" si="2"/>
        <v>0.4</v>
      </c>
      <c r="I128" s="37" t="s">
        <v>279</v>
      </c>
      <c r="J128" s="38"/>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row>
    <row r="129" ht="15.75" customHeight="1">
      <c r="A129" s="32">
        <v>2.1</v>
      </c>
      <c r="B129" s="33">
        <v>167.8</v>
      </c>
      <c r="C129" s="33">
        <v>168.0</v>
      </c>
      <c r="D129" s="32" t="s">
        <v>161</v>
      </c>
      <c r="E129" s="33">
        <v>15.0</v>
      </c>
      <c r="F129" s="34">
        <v>100.0</v>
      </c>
      <c r="G129" s="35">
        <f t="shared" si="1"/>
        <v>0.2</v>
      </c>
      <c r="H129" s="36">
        <f t="shared" si="2"/>
        <v>0.2</v>
      </c>
      <c r="I129" s="37" t="s">
        <v>279</v>
      </c>
      <c r="J129" s="38"/>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row>
    <row r="130" ht="15.75" customHeight="1">
      <c r="A130" s="32">
        <v>2.1</v>
      </c>
      <c r="B130" s="33">
        <v>170.7</v>
      </c>
      <c r="C130" s="33">
        <v>171.6</v>
      </c>
      <c r="D130" s="32" t="s">
        <v>117</v>
      </c>
      <c r="E130" s="33">
        <v>10.0</v>
      </c>
      <c r="F130" s="34">
        <v>100.0</v>
      </c>
      <c r="G130" s="35">
        <f t="shared" si="1"/>
        <v>0.9</v>
      </c>
      <c r="H130" s="36">
        <f t="shared" si="2"/>
        <v>0.9</v>
      </c>
      <c r="I130" s="37" t="s">
        <v>279</v>
      </c>
      <c r="J130" s="38"/>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row>
    <row r="131" ht="15.75" customHeight="1">
      <c r="A131" s="32">
        <v>2.2</v>
      </c>
      <c r="B131" s="33">
        <v>5.4</v>
      </c>
      <c r="C131" s="33">
        <v>5.67</v>
      </c>
      <c r="D131" s="32" t="s">
        <v>209</v>
      </c>
      <c r="E131" s="33">
        <v>0.0</v>
      </c>
      <c r="F131" s="34">
        <v>100.0</v>
      </c>
      <c r="G131" s="35">
        <f t="shared" si="1"/>
        <v>0.27</v>
      </c>
      <c r="H131" s="36">
        <f t="shared" si="2"/>
        <v>0.27</v>
      </c>
      <c r="I131" s="37" t="s">
        <v>279</v>
      </c>
      <c r="J131" s="38"/>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row>
    <row r="132" ht="15.75" customHeight="1">
      <c r="A132" s="32">
        <v>2.2</v>
      </c>
      <c r="B132" s="33">
        <v>7.75</v>
      </c>
      <c r="C132" s="33">
        <v>8.42</v>
      </c>
      <c r="D132" s="32" t="s">
        <v>270</v>
      </c>
      <c r="E132" s="33">
        <v>10.0</v>
      </c>
      <c r="F132" s="34">
        <v>100.0</v>
      </c>
      <c r="G132" s="35">
        <f t="shared" si="1"/>
        <v>0.67</v>
      </c>
      <c r="H132" s="36">
        <f t="shared" si="2"/>
        <v>0.67</v>
      </c>
      <c r="I132" s="37" t="s">
        <v>279</v>
      </c>
      <c r="J132" s="38"/>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row>
    <row r="133" ht="15.75" customHeight="1">
      <c r="A133" s="32">
        <v>2.2</v>
      </c>
      <c r="B133" s="33">
        <v>10.82</v>
      </c>
      <c r="C133" s="33">
        <v>11.37</v>
      </c>
      <c r="D133" s="32" t="s">
        <v>270</v>
      </c>
      <c r="E133" s="33">
        <v>5.0</v>
      </c>
      <c r="F133" s="34">
        <v>100.0</v>
      </c>
      <c r="G133" s="35">
        <f t="shared" si="1"/>
        <v>0.55</v>
      </c>
      <c r="H133" s="36">
        <f t="shared" si="2"/>
        <v>0.55</v>
      </c>
      <c r="I133" s="37" t="s">
        <v>279</v>
      </c>
      <c r="J133" s="38"/>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row>
    <row r="134" ht="15.75" customHeight="1">
      <c r="A134" s="32">
        <v>2.2</v>
      </c>
      <c r="B134" s="33">
        <v>20.65</v>
      </c>
      <c r="C134" s="33">
        <v>22.17</v>
      </c>
      <c r="D134" s="32" t="s">
        <v>258</v>
      </c>
      <c r="E134" s="33">
        <v>10.0</v>
      </c>
      <c r="F134" s="34">
        <v>100.0</v>
      </c>
      <c r="G134" s="35">
        <f t="shared" si="1"/>
        <v>1.52</v>
      </c>
      <c r="H134" s="36">
        <f t="shared" si="2"/>
        <v>1.52</v>
      </c>
      <c r="I134" s="37" t="s">
        <v>279</v>
      </c>
      <c r="J134" s="38"/>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row>
    <row r="135" ht="15.75" customHeight="1">
      <c r="A135" s="32">
        <v>2.2</v>
      </c>
      <c r="B135" s="33">
        <v>22.52</v>
      </c>
      <c r="C135" s="33">
        <v>22.92</v>
      </c>
      <c r="D135" s="32" t="s">
        <v>119</v>
      </c>
      <c r="E135" s="33">
        <v>10.0</v>
      </c>
      <c r="F135" s="34">
        <v>100.0</v>
      </c>
      <c r="G135" s="35">
        <f t="shared" si="1"/>
        <v>0.4</v>
      </c>
      <c r="H135" s="36">
        <f t="shared" si="2"/>
        <v>0.4</v>
      </c>
      <c r="I135" s="37" t="s">
        <v>279</v>
      </c>
      <c r="J135" s="38"/>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row>
    <row r="136" ht="15.75" customHeight="1">
      <c r="A136" s="32">
        <v>2.2</v>
      </c>
      <c r="B136" s="33">
        <v>28.77</v>
      </c>
      <c r="C136" s="33">
        <v>29.7</v>
      </c>
      <c r="D136" s="32" t="s">
        <v>258</v>
      </c>
      <c r="E136" s="33">
        <v>20.0</v>
      </c>
      <c r="F136" s="34">
        <v>100.0</v>
      </c>
      <c r="G136" s="35">
        <f t="shared" si="1"/>
        <v>0.93</v>
      </c>
      <c r="H136" s="36">
        <f t="shared" si="2"/>
        <v>0.93</v>
      </c>
      <c r="I136" s="37" t="s">
        <v>279</v>
      </c>
      <c r="J136" s="38"/>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row>
    <row r="137" ht="15.75" customHeight="1">
      <c r="A137" s="32">
        <v>2.2</v>
      </c>
      <c r="B137" s="33">
        <v>37.22</v>
      </c>
      <c r="C137" s="33">
        <v>38.07</v>
      </c>
      <c r="D137" s="32" t="s">
        <v>258</v>
      </c>
      <c r="E137" s="33">
        <v>10.0</v>
      </c>
      <c r="F137" s="34">
        <v>100.0</v>
      </c>
      <c r="G137" s="35">
        <f t="shared" si="1"/>
        <v>0.85</v>
      </c>
      <c r="H137" s="36">
        <f t="shared" si="2"/>
        <v>0.85</v>
      </c>
      <c r="I137" s="37" t="s">
        <v>279</v>
      </c>
      <c r="J137" s="38"/>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row>
    <row r="138" ht="15.75" customHeight="1">
      <c r="A138" s="32">
        <v>2.2</v>
      </c>
      <c r="B138" s="33">
        <v>39.45</v>
      </c>
      <c r="C138" s="33">
        <v>43.4</v>
      </c>
      <c r="D138" s="32" t="s">
        <v>258</v>
      </c>
      <c r="E138" s="33">
        <v>30.0</v>
      </c>
      <c r="F138" s="34">
        <v>100.0</v>
      </c>
      <c r="G138" s="35">
        <f t="shared" si="1"/>
        <v>3.95</v>
      </c>
      <c r="H138" s="36">
        <f t="shared" si="2"/>
        <v>3.95</v>
      </c>
      <c r="I138" s="37" t="s">
        <v>279</v>
      </c>
      <c r="J138" s="38"/>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row>
    <row r="139" ht="15.75" customHeight="1">
      <c r="A139" s="32">
        <v>2.2</v>
      </c>
      <c r="B139" s="33">
        <v>43.75</v>
      </c>
      <c r="C139" s="33">
        <v>44.27</v>
      </c>
      <c r="D139" s="32" t="s">
        <v>68</v>
      </c>
      <c r="E139" s="33">
        <v>5.0</v>
      </c>
      <c r="F139" s="34">
        <v>100.0</v>
      </c>
      <c r="G139" s="35">
        <f t="shared" si="1"/>
        <v>0.52</v>
      </c>
      <c r="H139" s="36">
        <f t="shared" si="2"/>
        <v>0.52</v>
      </c>
      <c r="I139" s="37" t="s">
        <v>279</v>
      </c>
      <c r="J139" s="38"/>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row>
    <row r="140" ht="15.75" customHeight="1">
      <c r="A140" s="32">
        <v>2.2</v>
      </c>
      <c r="B140" s="33">
        <v>44.55</v>
      </c>
      <c r="C140" s="33">
        <v>45.22</v>
      </c>
      <c r="D140" s="32" t="s">
        <v>119</v>
      </c>
      <c r="E140" s="33">
        <v>10.0</v>
      </c>
      <c r="F140" s="34">
        <v>100.0</v>
      </c>
      <c r="G140" s="35">
        <f t="shared" si="1"/>
        <v>0.67</v>
      </c>
      <c r="H140" s="36">
        <f t="shared" si="2"/>
        <v>0.67</v>
      </c>
      <c r="I140" s="37" t="s">
        <v>279</v>
      </c>
      <c r="J140" s="38"/>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row>
    <row r="141" ht="15.75" customHeight="1">
      <c r="A141" s="32">
        <v>2.2</v>
      </c>
      <c r="B141" s="33">
        <v>45.25</v>
      </c>
      <c r="C141" s="33">
        <v>46.0</v>
      </c>
      <c r="D141" s="32" t="s">
        <v>68</v>
      </c>
      <c r="E141" s="33">
        <v>5.0</v>
      </c>
      <c r="F141" s="34">
        <v>100.0</v>
      </c>
      <c r="G141" s="35">
        <f t="shared" si="1"/>
        <v>0.75</v>
      </c>
      <c r="H141" s="36">
        <f t="shared" si="2"/>
        <v>0.75</v>
      </c>
      <c r="I141" s="37" t="s">
        <v>279</v>
      </c>
      <c r="J141" s="38"/>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row>
    <row r="142" ht="15.75" customHeight="1">
      <c r="A142" s="32">
        <v>2.2</v>
      </c>
      <c r="B142" s="33">
        <v>52.97</v>
      </c>
      <c r="C142" s="33">
        <v>54.12</v>
      </c>
      <c r="D142" s="32" t="s">
        <v>258</v>
      </c>
      <c r="E142" s="33">
        <v>10.0</v>
      </c>
      <c r="F142" s="34">
        <v>100.0</v>
      </c>
      <c r="G142" s="35">
        <f t="shared" si="1"/>
        <v>1.15</v>
      </c>
      <c r="H142" s="36">
        <f t="shared" si="2"/>
        <v>1.15</v>
      </c>
      <c r="I142" s="37" t="s">
        <v>279</v>
      </c>
      <c r="J142" s="38"/>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row>
    <row r="143" ht="15.75" customHeight="1">
      <c r="A143" s="32">
        <v>2.2</v>
      </c>
      <c r="B143" s="33">
        <v>57.75</v>
      </c>
      <c r="C143" s="33">
        <v>60.2</v>
      </c>
      <c r="D143" s="32" t="s">
        <v>258</v>
      </c>
      <c r="E143" s="33">
        <v>10.0</v>
      </c>
      <c r="F143" s="34">
        <v>100.0</v>
      </c>
      <c r="G143" s="35">
        <f t="shared" si="1"/>
        <v>2.45</v>
      </c>
      <c r="H143" s="36">
        <f t="shared" si="2"/>
        <v>2.45</v>
      </c>
      <c r="I143" s="37" t="s">
        <v>279</v>
      </c>
      <c r="J143" s="38"/>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row>
    <row r="144" ht="15.75" customHeight="1">
      <c r="A144" s="32">
        <v>2.2</v>
      </c>
      <c r="B144" s="33">
        <v>60.2</v>
      </c>
      <c r="C144" s="33">
        <v>61.12</v>
      </c>
      <c r="D144" s="32" t="s">
        <v>80</v>
      </c>
      <c r="E144" s="33">
        <v>20.0</v>
      </c>
      <c r="F144" s="34">
        <v>100.0</v>
      </c>
      <c r="G144" s="35">
        <f t="shared" si="1"/>
        <v>0.92</v>
      </c>
      <c r="H144" s="36">
        <f t="shared" si="2"/>
        <v>0.92</v>
      </c>
      <c r="I144" s="37" t="s">
        <v>279</v>
      </c>
      <c r="J144" s="38"/>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row>
    <row r="145" ht="15.75" customHeight="1">
      <c r="A145" s="32">
        <v>2.2</v>
      </c>
      <c r="B145" s="33">
        <v>71.25</v>
      </c>
      <c r="C145" s="33">
        <v>72.1</v>
      </c>
      <c r="D145" s="32" t="s">
        <v>115</v>
      </c>
      <c r="E145" s="33">
        <v>5.0</v>
      </c>
      <c r="F145" s="34">
        <v>100.0</v>
      </c>
      <c r="G145" s="35">
        <f t="shared" si="1"/>
        <v>0.85</v>
      </c>
      <c r="H145" s="36">
        <f t="shared" si="2"/>
        <v>0.85</v>
      </c>
      <c r="I145" s="37" t="s">
        <v>279</v>
      </c>
      <c r="J145" s="38"/>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row>
    <row r="146" ht="15.75" customHeight="1">
      <c r="A146" s="32">
        <v>2.2</v>
      </c>
      <c r="B146" s="33">
        <v>72.57</v>
      </c>
      <c r="C146" s="33">
        <v>77.17</v>
      </c>
      <c r="D146" s="32" t="s">
        <v>258</v>
      </c>
      <c r="E146" s="33">
        <v>10.0</v>
      </c>
      <c r="F146" s="34">
        <v>100.0</v>
      </c>
      <c r="G146" s="35">
        <f t="shared" si="1"/>
        <v>4.6</v>
      </c>
      <c r="H146" s="36">
        <f t="shared" si="2"/>
        <v>4.6</v>
      </c>
      <c r="I146" s="37" t="s">
        <v>279</v>
      </c>
      <c r="J146" s="38"/>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row>
    <row r="147" ht="15.75" customHeight="1">
      <c r="A147" s="32">
        <v>2.2</v>
      </c>
      <c r="B147" s="33">
        <v>79.65</v>
      </c>
      <c r="C147" s="33">
        <v>80.15</v>
      </c>
      <c r="D147" s="32" t="s">
        <v>258</v>
      </c>
      <c r="E147" s="33">
        <v>0.0</v>
      </c>
      <c r="F147" s="34">
        <v>100.0</v>
      </c>
      <c r="G147" s="35">
        <f t="shared" si="1"/>
        <v>0.5</v>
      </c>
      <c r="H147" s="36">
        <f t="shared" si="2"/>
        <v>0.5</v>
      </c>
      <c r="I147" s="41" t="s">
        <v>280</v>
      </c>
      <c r="J147" s="38"/>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row>
    <row r="148" ht="15.75" customHeight="1">
      <c r="A148" s="32">
        <v>2.2</v>
      </c>
      <c r="B148" s="33">
        <v>82.25</v>
      </c>
      <c r="C148" s="33">
        <v>82.72</v>
      </c>
      <c r="D148" s="32" t="s">
        <v>119</v>
      </c>
      <c r="E148" s="33">
        <v>20.0</v>
      </c>
      <c r="F148" s="34">
        <v>100.0</v>
      </c>
      <c r="G148" s="35">
        <f t="shared" si="1"/>
        <v>0.47</v>
      </c>
      <c r="H148" s="36">
        <f t="shared" si="2"/>
        <v>0.47</v>
      </c>
      <c r="I148" s="37" t="s">
        <v>279</v>
      </c>
      <c r="J148" s="38"/>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row>
    <row r="149" ht="15.75" customHeight="1">
      <c r="A149" s="32">
        <v>2.2</v>
      </c>
      <c r="B149" s="33">
        <v>89.37</v>
      </c>
      <c r="C149" s="33">
        <v>91.1</v>
      </c>
      <c r="D149" s="32" t="s">
        <v>80</v>
      </c>
      <c r="E149" s="33">
        <v>5.0</v>
      </c>
      <c r="F149" s="34">
        <v>100.0</v>
      </c>
      <c r="G149" s="35">
        <f t="shared" si="1"/>
        <v>1.73</v>
      </c>
      <c r="H149" s="36">
        <f t="shared" si="2"/>
        <v>1.73</v>
      </c>
      <c r="I149" s="37" t="s">
        <v>279</v>
      </c>
      <c r="J149" s="38"/>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row>
    <row r="150" ht="15.75" customHeight="1">
      <c r="A150" s="32">
        <v>2.2</v>
      </c>
      <c r="B150" s="33">
        <v>97.87</v>
      </c>
      <c r="C150" s="33">
        <v>99.3</v>
      </c>
      <c r="D150" s="32" t="s">
        <v>68</v>
      </c>
      <c r="E150" s="33">
        <v>5.0</v>
      </c>
      <c r="F150" s="34">
        <v>100.0</v>
      </c>
      <c r="G150" s="35">
        <f t="shared" si="1"/>
        <v>1.43</v>
      </c>
      <c r="H150" s="36">
        <f t="shared" si="2"/>
        <v>1.43</v>
      </c>
      <c r="I150" s="37" t="s">
        <v>279</v>
      </c>
      <c r="J150" s="38"/>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row>
    <row r="151" ht="15.75" customHeight="1">
      <c r="A151" s="32">
        <v>2.2</v>
      </c>
      <c r="B151" s="33">
        <v>107.4</v>
      </c>
      <c r="C151" s="33">
        <v>108.87</v>
      </c>
      <c r="D151" s="32" t="s">
        <v>80</v>
      </c>
      <c r="E151" s="33">
        <v>10.0</v>
      </c>
      <c r="F151" s="34">
        <v>100.0</v>
      </c>
      <c r="G151" s="35">
        <f t="shared" si="1"/>
        <v>1.47</v>
      </c>
      <c r="H151" s="36">
        <f t="shared" si="2"/>
        <v>1.47</v>
      </c>
      <c r="I151" s="37" t="s">
        <v>279</v>
      </c>
      <c r="J151" s="38"/>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row>
    <row r="152" ht="15.75" customHeight="1">
      <c r="A152" s="32">
        <v>2.2</v>
      </c>
      <c r="B152" s="33">
        <v>109.2</v>
      </c>
      <c r="C152" s="37"/>
      <c r="D152" s="32" t="s">
        <v>139</v>
      </c>
      <c r="E152" s="42"/>
      <c r="F152" s="34">
        <v>100.0</v>
      </c>
      <c r="G152" s="35">
        <f t="shared" si="1"/>
        <v>-109.2</v>
      </c>
      <c r="H152" s="36">
        <f t="shared" si="2"/>
        <v>-109.2</v>
      </c>
      <c r="I152" s="37" t="s">
        <v>279</v>
      </c>
      <c r="J152" s="38"/>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row>
    <row r="153" ht="15.75" customHeight="1">
      <c r="A153" s="32">
        <v>2.2</v>
      </c>
      <c r="B153" s="33">
        <v>109.8</v>
      </c>
      <c r="C153" s="33">
        <v>110.42</v>
      </c>
      <c r="D153" s="32" t="s">
        <v>68</v>
      </c>
      <c r="E153" s="33">
        <v>5.0</v>
      </c>
      <c r="F153" s="34">
        <v>100.0</v>
      </c>
      <c r="G153" s="35">
        <f t="shared" si="1"/>
        <v>0.62</v>
      </c>
      <c r="H153" s="36">
        <f t="shared" si="2"/>
        <v>0.62</v>
      </c>
      <c r="I153" s="37" t="s">
        <v>279</v>
      </c>
      <c r="J153" s="38"/>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row>
    <row r="154" ht="15.75" customHeight="1">
      <c r="A154" s="32">
        <v>2.2</v>
      </c>
      <c r="B154" s="33">
        <v>111.05</v>
      </c>
      <c r="C154" s="33">
        <v>111.47</v>
      </c>
      <c r="D154" s="32" t="s">
        <v>80</v>
      </c>
      <c r="E154" s="33">
        <v>10.0</v>
      </c>
      <c r="F154" s="34">
        <v>100.0</v>
      </c>
      <c r="G154" s="35">
        <f t="shared" si="1"/>
        <v>0.42</v>
      </c>
      <c r="H154" s="36">
        <f t="shared" si="2"/>
        <v>0.42</v>
      </c>
      <c r="I154" s="37" t="s">
        <v>279</v>
      </c>
      <c r="J154" s="38"/>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row>
    <row r="155" ht="15.75" customHeight="1">
      <c r="A155" s="32">
        <v>2.2</v>
      </c>
      <c r="B155" s="33">
        <v>117.72</v>
      </c>
      <c r="C155" s="33">
        <v>119.42</v>
      </c>
      <c r="D155" s="32" t="s">
        <v>161</v>
      </c>
      <c r="E155" s="33">
        <v>30.0</v>
      </c>
      <c r="F155" s="34">
        <v>100.0</v>
      </c>
      <c r="G155" s="35">
        <f t="shared" si="1"/>
        <v>1.7</v>
      </c>
      <c r="H155" s="36">
        <f t="shared" si="2"/>
        <v>1.7</v>
      </c>
      <c r="I155" s="37" t="s">
        <v>279</v>
      </c>
      <c r="J155" s="38"/>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row>
    <row r="156" ht="15.75" customHeight="1">
      <c r="A156" s="32">
        <v>2.2</v>
      </c>
      <c r="B156" s="33">
        <v>119.45</v>
      </c>
      <c r="C156" s="33">
        <v>121.27</v>
      </c>
      <c r="D156" s="32" t="s">
        <v>258</v>
      </c>
      <c r="E156" s="33">
        <v>10.0</v>
      </c>
      <c r="F156" s="34">
        <v>100.0</v>
      </c>
      <c r="G156" s="35">
        <f t="shared" si="1"/>
        <v>1.82</v>
      </c>
      <c r="H156" s="36">
        <f t="shared" si="2"/>
        <v>1.82</v>
      </c>
      <c r="I156" s="41" t="s">
        <v>281</v>
      </c>
      <c r="J156" s="38"/>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row>
    <row r="157" ht="15.75" customHeight="1">
      <c r="A157" s="32">
        <v>2.2</v>
      </c>
      <c r="B157" s="33">
        <v>124.17</v>
      </c>
      <c r="C157" s="33">
        <v>126.27</v>
      </c>
      <c r="D157" s="32" t="s">
        <v>161</v>
      </c>
      <c r="E157" s="33">
        <v>20.0</v>
      </c>
      <c r="F157" s="34">
        <v>100.0</v>
      </c>
      <c r="G157" s="35">
        <f t="shared" si="1"/>
        <v>2.1</v>
      </c>
      <c r="H157" s="36">
        <f t="shared" si="2"/>
        <v>2.1</v>
      </c>
      <c r="I157" s="37" t="s">
        <v>279</v>
      </c>
      <c r="J157" s="38"/>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row>
    <row r="158" ht="15.75" customHeight="1">
      <c r="A158" s="32">
        <v>2.2</v>
      </c>
      <c r="B158" s="33">
        <v>134.65</v>
      </c>
      <c r="C158" s="37"/>
      <c r="D158" s="32" t="s">
        <v>139</v>
      </c>
      <c r="E158" s="42"/>
      <c r="F158" s="34">
        <v>100.0</v>
      </c>
      <c r="G158" s="35">
        <f t="shared" si="1"/>
        <v>-134.65</v>
      </c>
      <c r="H158" s="36">
        <f t="shared" si="2"/>
        <v>-134.65</v>
      </c>
      <c r="I158" s="37" t="s">
        <v>279</v>
      </c>
      <c r="J158" s="38"/>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row>
    <row r="159" ht="15.75" customHeight="1">
      <c r="A159" s="32">
        <v>2.2</v>
      </c>
      <c r="B159" s="33">
        <v>135.65</v>
      </c>
      <c r="C159" s="33">
        <v>141.0</v>
      </c>
      <c r="D159" s="32" t="s">
        <v>258</v>
      </c>
      <c r="E159" s="33">
        <v>10.0</v>
      </c>
      <c r="F159" s="34">
        <v>100.0</v>
      </c>
      <c r="G159" s="35">
        <f t="shared" si="1"/>
        <v>5.35</v>
      </c>
      <c r="H159" s="36">
        <f t="shared" si="2"/>
        <v>5.35</v>
      </c>
      <c r="I159" s="37" t="s">
        <v>279</v>
      </c>
      <c r="J159" s="38"/>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row>
    <row r="160" ht="15.75" customHeight="1">
      <c r="A160" s="32">
        <v>2.2</v>
      </c>
      <c r="B160" s="33">
        <v>146.1</v>
      </c>
      <c r="C160" s="33">
        <v>146.47</v>
      </c>
      <c r="D160" s="32" t="s">
        <v>117</v>
      </c>
      <c r="E160" s="33">
        <v>10.0</v>
      </c>
      <c r="F160" s="34">
        <v>100.0</v>
      </c>
      <c r="G160" s="35">
        <f t="shared" si="1"/>
        <v>0.37</v>
      </c>
      <c r="H160" s="36">
        <f t="shared" si="2"/>
        <v>0.37</v>
      </c>
      <c r="I160" s="41" t="s">
        <v>282</v>
      </c>
      <c r="J160" s="38"/>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row>
    <row r="161" ht="15.75" customHeight="1">
      <c r="A161" s="32">
        <v>2.2</v>
      </c>
      <c r="B161" s="33">
        <v>146.7</v>
      </c>
      <c r="C161" s="33">
        <v>147.47</v>
      </c>
      <c r="D161" s="32" t="s">
        <v>258</v>
      </c>
      <c r="E161" s="33">
        <v>5.0</v>
      </c>
      <c r="F161" s="34">
        <v>100.0</v>
      </c>
      <c r="G161" s="35">
        <f t="shared" si="1"/>
        <v>0.77</v>
      </c>
      <c r="H161" s="36">
        <f t="shared" si="2"/>
        <v>0.77</v>
      </c>
      <c r="I161" s="37" t="s">
        <v>279</v>
      </c>
      <c r="J161" s="38"/>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row>
    <row r="162" ht="15.75" customHeight="1">
      <c r="A162" s="32">
        <v>2.2</v>
      </c>
      <c r="B162" s="33">
        <v>147.92</v>
      </c>
      <c r="C162" s="33">
        <v>148.75</v>
      </c>
      <c r="D162" s="32" t="s">
        <v>117</v>
      </c>
      <c r="E162" s="33">
        <v>10.0</v>
      </c>
      <c r="F162" s="34">
        <v>100.0</v>
      </c>
      <c r="G162" s="35">
        <f t="shared" si="1"/>
        <v>0.83</v>
      </c>
      <c r="H162" s="36">
        <f t="shared" si="2"/>
        <v>0.83</v>
      </c>
      <c r="I162" s="37" t="s">
        <v>279</v>
      </c>
      <c r="J162" s="38"/>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row>
    <row r="163" ht="15.75" customHeight="1">
      <c r="A163" s="32">
        <v>2.2</v>
      </c>
      <c r="B163" s="33">
        <v>151.42</v>
      </c>
      <c r="C163" s="33">
        <v>153.6</v>
      </c>
      <c r="D163" s="32" t="s">
        <v>80</v>
      </c>
      <c r="E163" s="33">
        <v>20.0</v>
      </c>
      <c r="F163" s="34">
        <v>100.0</v>
      </c>
      <c r="G163" s="35">
        <f t="shared" si="1"/>
        <v>2.18</v>
      </c>
      <c r="H163" s="36">
        <f t="shared" si="2"/>
        <v>2.18</v>
      </c>
      <c r="I163" s="37" t="s">
        <v>279</v>
      </c>
      <c r="J163" s="38"/>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row>
    <row r="164" ht="15.75" customHeight="1">
      <c r="A164" s="32">
        <v>2.2</v>
      </c>
      <c r="B164" s="33">
        <v>154.57</v>
      </c>
      <c r="C164" s="33">
        <v>155.57</v>
      </c>
      <c r="D164" s="32" t="s">
        <v>258</v>
      </c>
      <c r="E164" s="33">
        <v>5.0</v>
      </c>
      <c r="F164" s="34">
        <v>100.0</v>
      </c>
      <c r="G164" s="35">
        <f t="shared" si="1"/>
        <v>1</v>
      </c>
      <c r="H164" s="36">
        <f t="shared" si="2"/>
        <v>1</v>
      </c>
      <c r="I164" s="37" t="s">
        <v>279</v>
      </c>
      <c r="J164" s="38"/>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row>
    <row r="165" ht="15.75" customHeight="1">
      <c r="A165" s="32">
        <v>2.2</v>
      </c>
      <c r="B165" s="33">
        <v>156.4</v>
      </c>
      <c r="C165" s="33">
        <v>156.7</v>
      </c>
      <c r="D165" s="32" t="s">
        <v>117</v>
      </c>
      <c r="E165" s="33">
        <v>5.0</v>
      </c>
      <c r="F165" s="34">
        <v>100.0</v>
      </c>
      <c r="G165" s="35">
        <f t="shared" si="1"/>
        <v>0.3</v>
      </c>
      <c r="H165" s="36">
        <f t="shared" si="2"/>
        <v>0.3</v>
      </c>
      <c r="I165" s="37" t="s">
        <v>279</v>
      </c>
      <c r="J165" s="38"/>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row>
    <row r="166" ht="15.75" customHeight="1">
      <c r="A166" s="32">
        <v>2.2</v>
      </c>
      <c r="B166" s="33">
        <v>163.67</v>
      </c>
      <c r="C166" s="33">
        <v>165.95</v>
      </c>
      <c r="D166" s="32" t="s">
        <v>258</v>
      </c>
      <c r="E166" s="33">
        <v>5.0</v>
      </c>
      <c r="F166" s="34">
        <v>100.0</v>
      </c>
      <c r="G166" s="35">
        <f t="shared" si="1"/>
        <v>2.28</v>
      </c>
      <c r="H166" s="36">
        <f t="shared" si="2"/>
        <v>2.28</v>
      </c>
      <c r="I166" s="37" t="s">
        <v>279</v>
      </c>
      <c r="J166" s="38"/>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row>
    <row r="167" ht="15.75" customHeight="1">
      <c r="A167" s="32">
        <v>2.2</v>
      </c>
      <c r="B167" s="33">
        <v>165.95</v>
      </c>
      <c r="C167" s="33">
        <v>166.15</v>
      </c>
      <c r="D167" s="32" t="s">
        <v>119</v>
      </c>
      <c r="E167" s="33">
        <v>20.0</v>
      </c>
      <c r="F167" s="34">
        <v>100.0</v>
      </c>
      <c r="G167" s="35">
        <f t="shared" si="1"/>
        <v>0.2</v>
      </c>
      <c r="H167" s="36">
        <f t="shared" si="2"/>
        <v>0.2</v>
      </c>
      <c r="I167" s="41" t="s">
        <v>283</v>
      </c>
      <c r="J167" s="38"/>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row>
    <row r="168" ht="15.75" customHeight="1">
      <c r="A168" s="32">
        <v>2.2</v>
      </c>
      <c r="B168" s="33">
        <v>166.15</v>
      </c>
      <c r="C168" s="33">
        <v>170.55</v>
      </c>
      <c r="D168" s="32" t="s">
        <v>258</v>
      </c>
      <c r="E168" s="33">
        <v>5.0</v>
      </c>
      <c r="F168" s="34">
        <v>100.0</v>
      </c>
      <c r="G168" s="35">
        <f t="shared" si="1"/>
        <v>4.4</v>
      </c>
      <c r="H168" s="36">
        <f t="shared" si="2"/>
        <v>4.4</v>
      </c>
      <c r="I168" s="37" t="s">
        <v>279</v>
      </c>
      <c r="J168" s="38"/>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row>
    <row r="169" ht="15.75" customHeight="1">
      <c r="A169" s="32">
        <v>2.2</v>
      </c>
      <c r="B169" s="33">
        <v>172.85</v>
      </c>
      <c r="C169" s="33">
        <v>173.52</v>
      </c>
      <c r="D169" s="32" t="s">
        <v>161</v>
      </c>
      <c r="E169" s="33">
        <v>20.0</v>
      </c>
      <c r="F169" s="34">
        <v>100.0</v>
      </c>
      <c r="G169" s="35">
        <f t="shared" si="1"/>
        <v>0.67</v>
      </c>
      <c r="H169" s="36">
        <f t="shared" si="2"/>
        <v>0.67</v>
      </c>
      <c r="I169" s="37" t="s">
        <v>279</v>
      </c>
      <c r="J169" s="38"/>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row>
    <row r="170" ht="15.75" customHeight="1">
      <c r="A170" s="32">
        <v>2.2</v>
      </c>
      <c r="B170" s="33">
        <v>173.52</v>
      </c>
      <c r="C170" s="33">
        <v>175.5</v>
      </c>
      <c r="D170" s="32" t="s">
        <v>117</v>
      </c>
      <c r="E170" s="33">
        <v>10.0</v>
      </c>
      <c r="F170" s="34">
        <v>100.0</v>
      </c>
      <c r="G170" s="35">
        <f t="shared" si="1"/>
        <v>1.98</v>
      </c>
      <c r="H170" s="36">
        <f t="shared" si="2"/>
        <v>1.98</v>
      </c>
      <c r="I170" s="37" t="s">
        <v>279</v>
      </c>
      <c r="J170" s="38"/>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row>
    <row r="171" ht="15.75" customHeight="1">
      <c r="A171" s="32">
        <v>2.2</v>
      </c>
      <c r="B171" s="33">
        <v>178.02</v>
      </c>
      <c r="C171" s="33">
        <v>182.12</v>
      </c>
      <c r="D171" s="32" t="s">
        <v>117</v>
      </c>
      <c r="E171" s="33">
        <v>10.0</v>
      </c>
      <c r="F171" s="34">
        <v>100.0</v>
      </c>
      <c r="G171" s="35">
        <f t="shared" si="1"/>
        <v>4.1</v>
      </c>
      <c r="H171" s="36">
        <f t="shared" si="2"/>
        <v>4.1</v>
      </c>
      <c r="I171" s="37" t="s">
        <v>279</v>
      </c>
      <c r="J171" s="38"/>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row>
    <row r="172" ht="15.75" customHeight="1">
      <c r="A172" s="32">
        <v>2.2</v>
      </c>
      <c r="B172" s="33">
        <v>183.45</v>
      </c>
      <c r="C172" s="33">
        <v>186.37</v>
      </c>
      <c r="D172" s="32" t="s">
        <v>117</v>
      </c>
      <c r="E172" s="33">
        <v>10.0</v>
      </c>
      <c r="F172" s="34">
        <v>100.0</v>
      </c>
      <c r="G172" s="35">
        <f t="shared" si="1"/>
        <v>2.92</v>
      </c>
      <c r="H172" s="36">
        <f t="shared" si="2"/>
        <v>2.92</v>
      </c>
      <c r="I172" s="37" t="s">
        <v>279</v>
      </c>
      <c r="J172" s="38"/>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row>
    <row r="173" ht="15.75" customHeight="1">
      <c r="A173" s="32">
        <v>2.2</v>
      </c>
      <c r="B173" s="33">
        <v>187.7</v>
      </c>
      <c r="C173" s="33">
        <v>188.6</v>
      </c>
      <c r="D173" s="32" t="s">
        <v>161</v>
      </c>
      <c r="E173" s="33">
        <v>40.0</v>
      </c>
      <c r="F173" s="34">
        <v>100.0</v>
      </c>
      <c r="G173" s="35">
        <f t="shared" si="1"/>
        <v>0.9</v>
      </c>
      <c r="H173" s="36">
        <f t="shared" si="2"/>
        <v>0.9</v>
      </c>
      <c r="I173" s="37" t="s">
        <v>279</v>
      </c>
      <c r="J173" s="38"/>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row>
    <row r="174" ht="15.75" customHeight="1">
      <c r="A174" s="32">
        <v>2.2</v>
      </c>
      <c r="B174" s="33">
        <v>188.6</v>
      </c>
      <c r="C174" s="33">
        <v>189.25</v>
      </c>
      <c r="D174" s="32" t="s">
        <v>117</v>
      </c>
      <c r="E174" s="33">
        <v>5.0</v>
      </c>
      <c r="F174" s="34">
        <v>100.0</v>
      </c>
      <c r="G174" s="35">
        <f t="shared" si="1"/>
        <v>0.65</v>
      </c>
      <c r="H174" s="36">
        <f t="shared" si="2"/>
        <v>0.65</v>
      </c>
      <c r="I174" s="37" t="s">
        <v>279</v>
      </c>
      <c r="J174" s="38"/>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row>
    <row r="175" ht="15.75" customHeight="1">
      <c r="A175" s="32">
        <v>2.2</v>
      </c>
      <c r="B175" s="33">
        <v>189.25</v>
      </c>
      <c r="C175" s="33">
        <v>191.3</v>
      </c>
      <c r="D175" s="32" t="s">
        <v>258</v>
      </c>
      <c r="E175" s="33">
        <v>0.0</v>
      </c>
      <c r="F175" s="34">
        <v>100.0</v>
      </c>
      <c r="G175" s="35">
        <f t="shared" si="1"/>
        <v>2.05</v>
      </c>
      <c r="H175" s="36">
        <f t="shared" si="2"/>
        <v>2.05</v>
      </c>
      <c r="I175" s="37" t="s">
        <v>279</v>
      </c>
      <c r="J175" s="38"/>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row>
    <row r="176" ht="15.75" customHeight="1">
      <c r="A176" s="32">
        <v>2.2</v>
      </c>
      <c r="B176" s="33">
        <v>191.3</v>
      </c>
      <c r="C176" s="33">
        <v>192.15</v>
      </c>
      <c r="D176" s="32" t="s">
        <v>80</v>
      </c>
      <c r="E176" s="33">
        <v>20.0</v>
      </c>
      <c r="F176" s="34">
        <v>100.0</v>
      </c>
      <c r="G176" s="35">
        <f t="shared" si="1"/>
        <v>0.85</v>
      </c>
      <c r="H176" s="36">
        <f t="shared" si="2"/>
        <v>0.85</v>
      </c>
      <c r="I176" s="37" t="s">
        <v>279</v>
      </c>
      <c r="J176" s="38"/>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row>
    <row r="177" ht="15.75" customHeight="1">
      <c r="A177" s="32">
        <v>2.2</v>
      </c>
      <c r="B177" s="33">
        <v>192.15</v>
      </c>
      <c r="C177" s="33">
        <v>194.57</v>
      </c>
      <c r="D177" s="32" t="s">
        <v>117</v>
      </c>
      <c r="E177" s="33">
        <v>10.0</v>
      </c>
      <c r="F177" s="34">
        <v>100.0</v>
      </c>
      <c r="G177" s="35">
        <f t="shared" si="1"/>
        <v>2.42</v>
      </c>
      <c r="H177" s="36">
        <f t="shared" si="2"/>
        <v>2.42</v>
      </c>
      <c r="I177" s="37" t="s">
        <v>279</v>
      </c>
      <c r="J177" s="38"/>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row>
    <row r="178" ht="15.75" customHeight="1">
      <c r="A178" s="32">
        <v>2.2</v>
      </c>
      <c r="B178" s="33">
        <v>195.02</v>
      </c>
      <c r="C178" s="33">
        <v>195.77</v>
      </c>
      <c r="D178" s="32" t="s">
        <v>131</v>
      </c>
      <c r="E178" s="33">
        <v>10.0</v>
      </c>
      <c r="F178" s="34">
        <v>100.0</v>
      </c>
      <c r="G178" s="35">
        <f t="shared" si="1"/>
        <v>0.75</v>
      </c>
      <c r="H178" s="36">
        <f t="shared" si="2"/>
        <v>0.75</v>
      </c>
      <c r="I178" s="37" t="s">
        <v>279</v>
      </c>
      <c r="J178" s="38"/>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row>
    <row r="179" ht="15.75" customHeight="1">
      <c r="A179" s="32">
        <v>2.2</v>
      </c>
      <c r="B179" s="33">
        <v>196.07</v>
      </c>
      <c r="C179" s="33">
        <v>196.55</v>
      </c>
      <c r="D179" s="32" t="s">
        <v>80</v>
      </c>
      <c r="E179" s="33">
        <v>10.0</v>
      </c>
      <c r="F179" s="34">
        <v>100.0</v>
      </c>
      <c r="G179" s="35">
        <f t="shared" si="1"/>
        <v>0.48</v>
      </c>
      <c r="H179" s="36">
        <f t="shared" si="2"/>
        <v>0.48</v>
      </c>
      <c r="I179" s="37" t="s">
        <v>279</v>
      </c>
      <c r="J179" s="38"/>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row>
    <row r="180" ht="15.75" customHeight="1">
      <c r="A180" s="32">
        <v>2.3</v>
      </c>
      <c r="B180" s="33">
        <v>7.3</v>
      </c>
      <c r="C180" s="33">
        <v>7.4</v>
      </c>
      <c r="D180" s="32" t="s">
        <v>205</v>
      </c>
      <c r="E180" s="33">
        <v>5.0</v>
      </c>
      <c r="F180" s="34">
        <v>100.0</v>
      </c>
      <c r="G180" s="35">
        <f t="shared" si="1"/>
        <v>0.1</v>
      </c>
      <c r="H180" s="36">
        <f t="shared" si="2"/>
        <v>0.1</v>
      </c>
      <c r="I180" s="41" t="s">
        <v>284</v>
      </c>
      <c r="J180" s="38"/>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row>
    <row r="181" ht="15.75" customHeight="1">
      <c r="A181" s="32">
        <v>2.3</v>
      </c>
      <c r="B181" s="33">
        <v>18.9</v>
      </c>
      <c r="C181" s="33">
        <v>19.2</v>
      </c>
      <c r="D181" s="32" t="s">
        <v>119</v>
      </c>
      <c r="E181" s="33">
        <v>5.0</v>
      </c>
      <c r="F181" s="34">
        <v>100.0</v>
      </c>
      <c r="G181" s="35">
        <f t="shared" si="1"/>
        <v>0.3</v>
      </c>
      <c r="H181" s="36">
        <f t="shared" si="2"/>
        <v>0.3</v>
      </c>
      <c r="I181" s="37" t="s">
        <v>279</v>
      </c>
      <c r="J181" s="38"/>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row>
    <row r="182" ht="15.75" customHeight="1">
      <c r="A182" s="32">
        <v>2.3</v>
      </c>
      <c r="B182" s="33">
        <v>19.7</v>
      </c>
      <c r="C182" s="33">
        <v>21.9</v>
      </c>
      <c r="D182" s="32" t="s">
        <v>119</v>
      </c>
      <c r="E182" s="33">
        <v>10.0</v>
      </c>
      <c r="F182" s="34">
        <v>100.0</v>
      </c>
      <c r="G182" s="35">
        <f t="shared" si="1"/>
        <v>2.2</v>
      </c>
      <c r="H182" s="36">
        <f t="shared" si="2"/>
        <v>2.2</v>
      </c>
      <c r="I182" s="37" t="s">
        <v>279</v>
      </c>
      <c r="J182" s="38"/>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row>
    <row r="183" ht="15.75" customHeight="1">
      <c r="A183" s="32">
        <v>2.3</v>
      </c>
      <c r="B183" s="33">
        <v>22.6</v>
      </c>
      <c r="C183" s="33">
        <v>22.8</v>
      </c>
      <c r="D183" s="32" t="s">
        <v>70</v>
      </c>
      <c r="E183" s="33">
        <v>10.0</v>
      </c>
      <c r="F183" s="34">
        <v>100.0</v>
      </c>
      <c r="G183" s="35">
        <f t="shared" si="1"/>
        <v>0.2</v>
      </c>
      <c r="H183" s="36">
        <f t="shared" si="2"/>
        <v>0.2</v>
      </c>
      <c r="I183" s="37" t="s">
        <v>279</v>
      </c>
      <c r="J183" s="38"/>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row>
    <row r="184" ht="15.75" customHeight="1">
      <c r="A184" s="32">
        <v>2.3</v>
      </c>
      <c r="B184" s="33">
        <v>25.4</v>
      </c>
      <c r="C184" s="33">
        <v>28.3</v>
      </c>
      <c r="D184" s="32" t="s">
        <v>70</v>
      </c>
      <c r="E184" s="33">
        <v>20.0</v>
      </c>
      <c r="F184" s="34">
        <v>100.0</v>
      </c>
      <c r="G184" s="35">
        <f t="shared" si="1"/>
        <v>2.9</v>
      </c>
      <c r="H184" s="36">
        <f t="shared" si="2"/>
        <v>2.9</v>
      </c>
      <c r="I184" s="37" t="s">
        <v>279</v>
      </c>
      <c r="J184" s="38"/>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row>
    <row r="185" ht="15.75" customHeight="1">
      <c r="A185" s="32">
        <v>2.3</v>
      </c>
      <c r="B185" s="33">
        <v>28.7</v>
      </c>
      <c r="C185" s="33">
        <v>30.4</v>
      </c>
      <c r="D185" s="32" t="s">
        <v>70</v>
      </c>
      <c r="E185" s="33">
        <v>10.0</v>
      </c>
      <c r="F185" s="34">
        <v>100.0</v>
      </c>
      <c r="G185" s="35">
        <f t="shared" si="1"/>
        <v>1.7</v>
      </c>
      <c r="H185" s="36">
        <f t="shared" si="2"/>
        <v>1.7</v>
      </c>
      <c r="I185" s="37" t="s">
        <v>279</v>
      </c>
      <c r="J185" s="38"/>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row>
    <row r="186" ht="15.75" customHeight="1">
      <c r="A186" s="32">
        <v>2.3</v>
      </c>
      <c r="B186" s="33">
        <v>30.9</v>
      </c>
      <c r="C186" s="33">
        <v>32.6</v>
      </c>
      <c r="D186" s="32" t="s">
        <v>70</v>
      </c>
      <c r="E186" s="33">
        <v>10.0</v>
      </c>
      <c r="F186" s="34">
        <v>100.0</v>
      </c>
      <c r="G186" s="35">
        <f t="shared" si="1"/>
        <v>1.7</v>
      </c>
      <c r="H186" s="36">
        <f t="shared" si="2"/>
        <v>1.7</v>
      </c>
      <c r="I186" s="37" t="s">
        <v>279</v>
      </c>
      <c r="J186" s="38"/>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row>
    <row r="187" ht="15.75" customHeight="1">
      <c r="A187" s="32">
        <v>2.3</v>
      </c>
      <c r="B187" s="33">
        <v>33.0</v>
      </c>
      <c r="C187" s="33">
        <v>33.4</v>
      </c>
      <c r="D187" s="32" t="s">
        <v>70</v>
      </c>
      <c r="E187" s="33">
        <v>10.0</v>
      </c>
      <c r="F187" s="34">
        <v>100.0</v>
      </c>
      <c r="G187" s="35">
        <f t="shared" si="1"/>
        <v>0.4</v>
      </c>
      <c r="H187" s="36">
        <f t="shared" si="2"/>
        <v>0.4</v>
      </c>
      <c r="I187" s="37" t="s">
        <v>279</v>
      </c>
      <c r="J187" s="38"/>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row>
    <row r="188" ht="15.75" customHeight="1">
      <c r="A188" s="32">
        <v>2.3</v>
      </c>
      <c r="B188" s="33">
        <v>33.8</v>
      </c>
      <c r="C188" s="33">
        <v>39.3</v>
      </c>
      <c r="D188" s="32" t="s">
        <v>119</v>
      </c>
      <c r="E188" s="33">
        <v>10.0</v>
      </c>
      <c r="F188" s="34">
        <v>100.0</v>
      </c>
      <c r="G188" s="35">
        <f t="shared" si="1"/>
        <v>5.5</v>
      </c>
      <c r="H188" s="36">
        <f t="shared" si="2"/>
        <v>5.5</v>
      </c>
      <c r="I188" s="37" t="s">
        <v>279</v>
      </c>
      <c r="J188" s="38"/>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row>
    <row r="189" ht="15.75" customHeight="1">
      <c r="A189" s="32">
        <v>2.3</v>
      </c>
      <c r="B189" s="33">
        <v>39.5</v>
      </c>
      <c r="C189" s="33">
        <v>40.3</v>
      </c>
      <c r="D189" s="32" t="s">
        <v>119</v>
      </c>
      <c r="E189" s="33">
        <v>15.0</v>
      </c>
      <c r="F189" s="34">
        <v>100.0</v>
      </c>
      <c r="G189" s="35">
        <f t="shared" si="1"/>
        <v>0.8</v>
      </c>
      <c r="H189" s="36">
        <f t="shared" si="2"/>
        <v>0.8</v>
      </c>
      <c r="I189" s="37" t="s">
        <v>279</v>
      </c>
      <c r="J189" s="38"/>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row>
    <row r="190" ht="15.75" customHeight="1">
      <c r="A190" s="32">
        <v>2.3</v>
      </c>
      <c r="B190" s="33">
        <v>43.4</v>
      </c>
      <c r="C190" s="33">
        <v>43.7</v>
      </c>
      <c r="D190" s="32" t="s">
        <v>119</v>
      </c>
      <c r="E190" s="33">
        <v>5.0</v>
      </c>
      <c r="F190" s="34">
        <v>100.0</v>
      </c>
      <c r="G190" s="35">
        <f t="shared" si="1"/>
        <v>0.3</v>
      </c>
      <c r="H190" s="36">
        <f t="shared" si="2"/>
        <v>0.3</v>
      </c>
      <c r="I190" s="37" t="s">
        <v>279</v>
      </c>
      <c r="J190" s="38"/>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row>
    <row r="191" ht="15.75" customHeight="1">
      <c r="A191" s="32">
        <v>2.3</v>
      </c>
      <c r="B191" s="33">
        <v>43.8</v>
      </c>
      <c r="C191" s="33">
        <v>44.0</v>
      </c>
      <c r="D191" s="32" t="s">
        <v>119</v>
      </c>
      <c r="E191" s="33">
        <v>5.0</v>
      </c>
      <c r="F191" s="34">
        <v>100.0</v>
      </c>
      <c r="G191" s="35">
        <f t="shared" si="1"/>
        <v>0.2</v>
      </c>
      <c r="H191" s="36">
        <f t="shared" si="2"/>
        <v>0.2</v>
      </c>
      <c r="I191" s="37" t="s">
        <v>279</v>
      </c>
      <c r="J191" s="38"/>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row>
    <row r="192" ht="15.75" customHeight="1">
      <c r="A192" s="32">
        <v>2.3</v>
      </c>
      <c r="B192" s="33">
        <v>44.1</v>
      </c>
      <c r="C192" s="33">
        <v>44.4</v>
      </c>
      <c r="D192" s="32" t="s">
        <v>68</v>
      </c>
      <c r="E192" s="33">
        <v>5.0</v>
      </c>
      <c r="F192" s="34">
        <v>100.0</v>
      </c>
      <c r="G192" s="35">
        <f t="shared" si="1"/>
        <v>0.3</v>
      </c>
      <c r="H192" s="36">
        <f t="shared" si="2"/>
        <v>0.3</v>
      </c>
      <c r="I192" s="37" t="s">
        <v>279</v>
      </c>
      <c r="J192" s="38"/>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row>
    <row r="193" ht="15.75" customHeight="1">
      <c r="A193" s="32">
        <v>2.3</v>
      </c>
      <c r="B193" s="33">
        <v>45.3</v>
      </c>
      <c r="C193" s="33">
        <v>46.4</v>
      </c>
      <c r="D193" s="32" t="s">
        <v>68</v>
      </c>
      <c r="E193" s="33">
        <v>5.0</v>
      </c>
      <c r="F193" s="34">
        <v>100.0</v>
      </c>
      <c r="G193" s="35">
        <f t="shared" si="1"/>
        <v>1.1</v>
      </c>
      <c r="H193" s="36">
        <f t="shared" si="2"/>
        <v>1.1</v>
      </c>
      <c r="I193" s="37" t="s">
        <v>279</v>
      </c>
      <c r="J193" s="38"/>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row>
    <row r="194" ht="15.75" customHeight="1">
      <c r="A194" s="32">
        <v>2.3</v>
      </c>
      <c r="B194" s="33">
        <v>47.8</v>
      </c>
      <c r="C194" s="33">
        <v>50.9</v>
      </c>
      <c r="D194" s="32" t="s">
        <v>80</v>
      </c>
      <c r="E194" s="33">
        <v>15.0</v>
      </c>
      <c r="F194" s="34">
        <v>100.0</v>
      </c>
      <c r="G194" s="35">
        <f t="shared" si="1"/>
        <v>3.1</v>
      </c>
      <c r="H194" s="36">
        <f t="shared" si="2"/>
        <v>3.1</v>
      </c>
      <c r="I194" s="37" t="s">
        <v>279</v>
      </c>
      <c r="J194" s="38"/>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row>
    <row r="195" ht="15.75" customHeight="1">
      <c r="A195" s="32">
        <v>2.3</v>
      </c>
      <c r="B195" s="33">
        <v>51.4</v>
      </c>
      <c r="C195" s="33">
        <v>52.2</v>
      </c>
      <c r="D195" s="32" t="s">
        <v>80</v>
      </c>
      <c r="E195" s="33">
        <v>5.0</v>
      </c>
      <c r="F195" s="34">
        <v>100.0</v>
      </c>
      <c r="G195" s="35">
        <f t="shared" si="1"/>
        <v>0.8</v>
      </c>
      <c r="H195" s="36">
        <f t="shared" si="2"/>
        <v>0.8</v>
      </c>
      <c r="I195" s="37" t="s">
        <v>279</v>
      </c>
      <c r="J195" s="38"/>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row>
    <row r="196" ht="15.75" customHeight="1">
      <c r="A196" s="32">
        <v>2.3</v>
      </c>
      <c r="B196" s="33">
        <v>53.4</v>
      </c>
      <c r="C196" s="33">
        <v>53.6</v>
      </c>
      <c r="D196" s="32" t="s">
        <v>68</v>
      </c>
      <c r="E196" s="33">
        <v>5.0</v>
      </c>
      <c r="F196" s="34">
        <v>100.0</v>
      </c>
      <c r="G196" s="35">
        <f t="shared" si="1"/>
        <v>0.2</v>
      </c>
      <c r="H196" s="36">
        <f t="shared" si="2"/>
        <v>0.2</v>
      </c>
      <c r="I196" s="37" t="s">
        <v>279</v>
      </c>
      <c r="J196" s="38"/>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row>
    <row r="197" ht="15.75" customHeight="1">
      <c r="A197" s="32">
        <v>2.3</v>
      </c>
      <c r="B197" s="33">
        <v>53.9</v>
      </c>
      <c r="C197" s="33">
        <v>56.0</v>
      </c>
      <c r="D197" s="32" t="s">
        <v>80</v>
      </c>
      <c r="E197" s="33">
        <v>5.0</v>
      </c>
      <c r="F197" s="34">
        <v>100.0</v>
      </c>
      <c r="G197" s="35">
        <f t="shared" si="1"/>
        <v>2.1</v>
      </c>
      <c r="H197" s="36">
        <f t="shared" si="2"/>
        <v>2.1</v>
      </c>
      <c r="I197" s="37" t="s">
        <v>279</v>
      </c>
      <c r="J197" s="38"/>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row>
    <row r="198" ht="15.75" customHeight="1">
      <c r="A198" s="32">
        <v>2.3</v>
      </c>
      <c r="B198" s="33">
        <v>56.4</v>
      </c>
      <c r="C198" s="33">
        <v>56.6</v>
      </c>
      <c r="D198" s="32" t="s">
        <v>68</v>
      </c>
      <c r="E198" s="33">
        <v>5.0</v>
      </c>
      <c r="F198" s="34">
        <v>100.0</v>
      </c>
      <c r="G198" s="35">
        <f t="shared" si="1"/>
        <v>0.2</v>
      </c>
      <c r="H198" s="36">
        <f t="shared" si="2"/>
        <v>0.2</v>
      </c>
      <c r="I198" s="41" t="s">
        <v>285</v>
      </c>
      <c r="J198" s="38"/>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row>
    <row r="199" ht="15.75" customHeight="1">
      <c r="A199" s="32">
        <v>2.3</v>
      </c>
      <c r="B199" s="33">
        <v>56.8</v>
      </c>
      <c r="C199" s="33">
        <v>59.1</v>
      </c>
      <c r="D199" s="32" t="s">
        <v>80</v>
      </c>
      <c r="E199" s="33">
        <v>10.0</v>
      </c>
      <c r="F199" s="34">
        <v>100.0</v>
      </c>
      <c r="G199" s="35">
        <f t="shared" si="1"/>
        <v>2.3</v>
      </c>
      <c r="H199" s="36">
        <f t="shared" si="2"/>
        <v>2.3</v>
      </c>
      <c r="I199" s="37" t="s">
        <v>279</v>
      </c>
      <c r="J199" s="38"/>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row>
    <row r="200" ht="15.75" customHeight="1">
      <c r="A200" s="32">
        <v>2.3</v>
      </c>
      <c r="B200" s="33">
        <v>59.9</v>
      </c>
      <c r="C200" s="33">
        <v>60.7</v>
      </c>
      <c r="D200" s="32" t="s">
        <v>80</v>
      </c>
      <c r="E200" s="33">
        <v>5.0</v>
      </c>
      <c r="F200" s="34">
        <v>100.0</v>
      </c>
      <c r="G200" s="35">
        <f t="shared" si="1"/>
        <v>0.8</v>
      </c>
      <c r="H200" s="36">
        <f t="shared" si="2"/>
        <v>0.8</v>
      </c>
      <c r="I200" s="37" t="s">
        <v>279</v>
      </c>
      <c r="J200" s="38"/>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row>
    <row r="201" ht="15.75" customHeight="1">
      <c r="A201" s="32">
        <v>2.3</v>
      </c>
      <c r="B201" s="33">
        <v>61.1</v>
      </c>
      <c r="C201" s="33">
        <v>64.5</v>
      </c>
      <c r="D201" s="32" t="s">
        <v>80</v>
      </c>
      <c r="E201" s="33">
        <v>10.0</v>
      </c>
      <c r="F201" s="34">
        <v>100.0</v>
      </c>
      <c r="G201" s="35">
        <f t="shared" si="1"/>
        <v>3.4</v>
      </c>
      <c r="H201" s="36">
        <f t="shared" si="2"/>
        <v>3.4</v>
      </c>
      <c r="I201" s="37" t="s">
        <v>279</v>
      </c>
      <c r="J201" s="38"/>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row>
    <row r="202" ht="15.75" customHeight="1">
      <c r="A202" s="32">
        <v>2.3</v>
      </c>
      <c r="B202" s="33">
        <v>67.6</v>
      </c>
      <c r="C202" s="33">
        <v>68.7</v>
      </c>
      <c r="D202" s="32" t="s">
        <v>115</v>
      </c>
      <c r="E202" s="33">
        <v>5.0</v>
      </c>
      <c r="F202" s="34">
        <v>100.0</v>
      </c>
      <c r="G202" s="35">
        <f t="shared" si="1"/>
        <v>1.1</v>
      </c>
      <c r="H202" s="36">
        <f t="shared" si="2"/>
        <v>1.1</v>
      </c>
      <c r="I202" s="37" t="s">
        <v>279</v>
      </c>
      <c r="J202" s="38"/>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row>
    <row r="203" ht="15.75" customHeight="1">
      <c r="A203" s="32">
        <v>2.3</v>
      </c>
      <c r="B203" s="33">
        <v>70.2</v>
      </c>
      <c r="C203" s="33">
        <v>70.8</v>
      </c>
      <c r="D203" s="32" t="s">
        <v>115</v>
      </c>
      <c r="E203" s="33">
        <v>5.0</v>
      </c>
      <c r="F203" s="34">
        <v>100.0</v>
      </c>
      <c r="G203" s="35">
        <f t="shared" si="1"/>
        <v>0.6</v>
      </c>
      <c r="H203" s="36">
        <f t="shared" si="2"/>
        <v>0.6</v>
      </c>
      <c r="I203" s="37" t="s">
        <v>279</v>
      </c>
      <c r="J203" s="38"/>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row>
    <row r="204" ht="15.75" customHeight="1">
      <c r="A204" s="32">
        <v>2.3</v>
      </c>
      <c r="B204" s="33">
        <v>74.0</v>
      </c>
      <c r="C204" s="33">
        <v>74.5</v>
      </c>
      <c r="D204" s="32" t="s">
        <v>115</v>
      </c>
      <c r="E204" s="33">
        <v>5.0</v>
      </c>
      <c r="F204" s="34">
        <v>100.0</v>
      </c>
      <c r="G204" s="35">
        <f t="shared" si="1"/>
        <v>0.5</v>
      </c>
      <c r="H204" s="36">
        <f t="shared" si="2"/>
        <v>0.5</v>
      </c>
      <c r="I204" s="37" t="s">
        <v>279</v>
      </c>
      <c r="J204" s="38"/>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row>
    <row r="205" ht="15.75" customHeight="1">
      <c r="A205" s="32">
        <v>2.3</v>
      </c>
      <c r="B205" s="33">
        <v>83.0</v>
      </c>
      <c r="C205" s="33">
        <v>83.2</v>
      </c>
      <c r="D205" s="32" t="s">
        <v>115</v>
      </c>
      <c r="E205" s="33">
        <v>5.0</v>
      </c>
      <c r="F205" s="34">
        <v>100.0</v>
      </c>
      <c r="G205" s="35">
        <f t="shared" si="1"/>
        <v>0.2</v>
      </c>
      <c r="H205" s="36">
        <f t="shared" si="2"/>
        <v>0.2</v>
      </c>
      <c r="I205" s="37" t="s">
        <v>279</v>
      </c>
      <c r="J205" s="38"/>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row>
    <row r="206" ht="15.75" customHeight="1">
      <c r="A206" s="32">
        <v>2.3</v>
      </c>
      <c r="B206" s="33">
        <v>83.9</v>
      </c>
      <c r="C206" s="33">
        <v>84.1</v>
      </c>
      <c r="D206" s="32" t="s">
        <v>68</v>
      </c>
      <c r="E206" s="33">
        <v>5.0</v>
      </c>
      <c r="F206" s="34">
        <v>100.0</v>
      </c>
      <c r="G206" s="35">
        <f t="shared" si="1"/>
        <v>0.2</v>
      </c>
      <c r="H206" s="36">
        <f t="shared" si="2"/>
        <v>0.2</v>
      </c>
      <c r="I206" s="37" t="s">
        <v>279</v>
      </c>
      <c r="J206" s="38"/>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row>
    <row r="207" ht="15.75" customHeight="1">
      <c r="A207" s="32">
        <v>2.3</v>
      </c>
      <c r="B207" s="33">
        <v>85.5</v>
      </c>
      <c r="C207" s="33">
        <v>86.1</v>
      </c>
      <c r="D207" s="32" t="s">
        <v>80</v>
      </c>
      <c r="E207" s="33">
        <v>5.0</v>
      </c>
      <c r="F207" s="34">
        <v>100.0</v>
      </c>
      <c r="G207" s="35">
        <f t="shared" si="1"/>
        <v>0.6</v>
      </c>
      <c r="H207" s="36">
        <f t="shared" si="2"/>
        <v>0.6</v>
      </c>
      <c r="I207" s="37" t="s">
        <v>279</v>
      </c>
      <c r="J207" s="38"/>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row>
    <row r="208" ht="15.75" customHeight="1">
      <c r="A208" s="32">
        <v>2.3</v>
      </c>
      <c r="B208" s="33">
        <v>103.6</v>
      </c>
      <c r="C208" s="33">
        <v>103.8</v>
      </c>
      <c r="D208" s="32" t="s">
        <v>117</v>
      </c>
      <c r="E208" s="33">
        <v>5.0</v>
      </c>
      <c r="F208" s="34">
        <v>100.0</v>
      </c>
      <c r="G208" s="35">
        <f t="shared" si="1"/>
        <v>0.2</v>
      </c>
      <c r="H208" s="36">
        <f t="shared" si="2"/>
        <v>0.2</v>
      </c>
      <c r="I208" s="37" t="s">
        <v>279</v>
      </c>
      <c r="J208" s="38"/>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row>
    <row r="209" ht="15.75" customHeight="1">
      <c r="A209" s="32">
        <v>2.3</v>
      </c>
      <c r="B209" s="33">
        <v>105.3</v>
      </c>
      <c r="C209" s="33">
        <v>105.7</v>
      </c>
      <c r="D209" s="32" t="s">
        <v>115</v>
      </c>
      <c r="E209" s="33">
        <v>5.0</v>
      </c>
      <c r="F209" s="34">
        <v>100.0</v>
      </c>
      <c r="G209" s="35">
        <f t="shared" si="1"/>
        <v>0.4</v>
      </c>
      <c r="H209" s="36">
        <f t="shared" si="2"/>
        <v>0.4</v>
      </c>
      <c r="I209" s="37" t="s">
        <v>279</v>
      </c>
      <c r="J209" s="38"/>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row>
    <row r="210" ht="15.75" customHeight="1">
      <c r="A210" s="32">
        <v>2.3</v>
      </c>
      <c r="B210" s="33">
        <v>113.9</v>
      </c>
      <c r="C210" s="33">
        <v>114.6</v>
      </c>
      <c r="D210" s="32" t="s">
        <v>80</v>
      </c>
      <c r="E210" s="33">
        <v>5.0</v>
      </c>
      <c r="F210" s="34">
        <v>100.0</v>
      </c>
      <c r="G210" s="35">
        <f t="shared" si="1"/>
        <v>0.7</v>
      </c>
      <c r="H210" s="36">
        <f t="shared" si="2"/>
        <v>0.7</v>
      </c>
      <c r="I210" s="37" t="s">
        <v>279</v>
      </c>
      <c r="J210" s="38"/>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row>
    <row r="211" ht="15.75" customHeight="1">
      <c r="A211" s="32">
        <v>2.3</v>
      </c>
      <c r="B211" s="33">
        <v>124.4</v>
      </c>
      <c r="C211" s="33">
        <v>124.8</v>
      </c>
      <c r="D211" s="32" t="s">
        <v>115</v>
      </c>
      <c r="E211" s="33">
        <v>5.0</v>
      </c>
      <c r="F211" s="34">
        <v>100.0</v>
      </c>
      <c r="G211" s="35">
        <f t="shared" si="1"/>
        <v>0.4</v>
      </c>
      <c r="H211" s="36">
        <f t="shared" si="2"/>
        <v>0.4</v>
      </c>
      <c r="I211" s="37" t="s">
        <v>279</v>
      </c>
      <c r="J211" s="38"/>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row>
    <row r="212" ht="15.75" customHeight="1">
      <c r="A212" s="32">
        <v>2.3</v>
      </c>
      <c r="B212" s="33">
        <v>129.3</v>
      </c>
      <c r="C212" s="33">
        <v>129.7</v>
      </c>
      <c r="D212" s="32" t="s">
        <v>68</v>
      </c>
      <c r="E212" s="33">
        <v>5.0</v>
      </c>
      <c r="F212" s="34">
        <v>100.0</v>
      </c>
      <c r="G212" s="35">
        <f t="shared" si="1"/>
        <v>0.4</v>
      </c>
      <c r="H212" s="36">
        <f t="shared" si="2"/>
        <v>0.4</v>
      </c>
      <c r="I212" s="37" t="s">
        <v>279</v>
      </c>
      <c r="J212" s="38"/>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row>
    <row r="213" ht="15.75" customHeight="1">
      <c r="A213" s="32">
        <v>2.3</v>
      </c>
      <c r="B213" s="33">
        <v>130.3</v>
      </c>
      <c r="C213" s="33">
        <v>130.6</v>
      </c>
      <c r="D213" s="32" t="s">
        <v>68</v>
      </c>
      <c r="E213" s="33">
        <v>5.0</v>
      </c>
      <c r="F213" s="34">
        <v>100.0</v>
      </c>
      <c r="G213" s="35">
        <f t="shared" si="1"/>
        <v>0.3</v>
      </c>
      <c r="H213" s="36">
        <f t="shared" si="2"/>
        <v>0.3</v>
      </c>
      <c r="I213" s="37" t="s">
        <v>279</v>
      </c>
      <c r="J213" s="38"/>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row>
    <row r="214" ht="15.75" customHeight="1">
      <c r="A214" s="32">
        <v>2.3</v>
      </c>
      <c r="B214" s="33">
        <v>132.7</v>
      </c>
      <c r="C214" s="33">
        <v>133.7</v>
      </c>
      <c r="D214" s="32" t="s">
        <v>117</v>
      </c>
      <c r="E214" s="33">
        <v>10.0</v>
      </c>
      <c r="F214" s="34">
        <v>100.0</v>
      </c>
      <c r="G214" s="35">
        <f t="shared" si="1"/>
        <v>1</v>
      </c>
      <c r="H214" s="36">
        <f t="shared" si="2"/>
        <v>1</v>
      </c>
      <c r="I214" s="37" t="s">
        <v>279</v>
      </c>
      <c r="J214" s="38"/>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row>
    <row r="215" ht="15.75" customHeight="1">
      <c r="A215" s="32">
        <v>2.3</v>
      </c>
      <c r="B215" s="33">
        <v>143.0</v>
      </c>
      <c r="C215" s="33">
        <v>144.8</v>
      </c>
      <c r="D215" s="32" t="s">
        <v>117</v>
      </c>
      <c r="E215" s="33">
        <v>10.0</v>
      </c>
      <c r="F215" s="34">
        <v>100.0</v>
      </c>
      <c r="G215" s="35">
        <f t="shared" si="1"/>
        <v>1.8</v>
      </c>
      <c r="H215" s="36">
        <f t="shared" si="2"/>
        <v>1.8</v>
      </c>
      <c r="I215" s="37" t="s">
        <v>279</v>
      </c>
      <c r="J215" s="38"/>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row>
    <row r="216" ht="15.75" customHeight="1">
      <c r="A216" s="32">
        <v>2.3</v>
      </c>
      <c r="B216" s="33">
        <v>152.1</v>
      </c>
      <c r="C216" s="33">
        <v>154.3</v>
      </c>
      <c r="D216" s="32" t="s">
        <v>117</v>
      </c>
      <c r="E216" s="33">
        <v>15.0</v>
      </c>
      <c r="F216" s="34">
        <v>100.0</v>
      </c>
      <c r="G216" s="35">
        <f t="shared" si="1"/>
        <v>2.2</v>
      </c>
      <c r="H216" s="36">
        <f t="shared" si="2"/>
        <v>2.2</v>
      </c>
      <c r="I216" s="37" t="s">
        <v>279</v>
      </c>
      <c r="J216" s="38"/>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row>
    <row r="217" ht="15.75" customHeight="1">
      <c r="A217" s="32">
        <v>2.3</v>
      </c>
      <c r="B217" s="33">
        <v>155.2</v>
      </c>
      <c r="C217" s="33">
        <v>155.6</v>
      </c>
      <c r="D217" s="32" t="s">
        <v>115</v>
      </c>
      <c r="E217" s="33">
        <v>5.0</v>
      </c>
      <c r="F217" s="34">
        <v>100.0</v>
      </c>
      <c r="G217" s="35">
        <f t="shared" si="1"/>
        <v>0.4</v>
      </c>
      <c r="H217" s="36">
        <f t="shared" si="2"/>
        <v>0.4</v>
      </c>
      <c r="I217" s="37" t="s">
        <v>279</v>
      </c>
      <c r="J217" s="38"/>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row>
    <row r="218" ht="15.75" customHeight="1">
      <c r="A218" s="32">
        <v>2.3</v>
      </c>
      <c r="B218" s="33">
        <v>157.0</v>
      </c>
      <c r="C218" s="33">
        <v>157.9</v>
      </c>
      <c r="D218" s="32" t="s">
        <v>117</v>
      </c>
      <c r="E218" s="33">
        <v>10.0</v>
      </c>
      <c r="F218" s="34">
        <v>100.0</v>
      </c>
      <c r="G218" s="35">
        <f t="shared" si="1"/>
        <v>0.9</v>
      </c>
      <c r="H218" s="36">
        <f t="shared" si="2"/>
        <v>0.9</v>
      </c>
      <c r="I218" s="37" t="s">
        <v>279</v>
      </c>
      <c r="J218" s="38"/>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row>
    <row r="219" ht="15.75" customHeight="1">
      <c r="A219" s="32">
        <v>2.3</v>
      </c>
      <c r="B219" s="33">
        <v>162.2</v>
      </c>
      <c r="C219" s="33">
        <v>162.6</v>
      </c>
      <c r="D219" s="32" t="s">
        <v>191</v>
      </c>
      <c r="E219" s="33">
        <v>5.0</v>
      </c>
      <c r="F219" s="34">
        <v>100.0</v>
      </c>
      <c r="G219" s="35">
        <f t="shared" si="1"/>
        <v>0.4</v>
      </c>
      <c r="H219" s="36">
        <f t="shared" si="2"/>
        <v>0.4</v>
      </c>
      <c r="I219" s="37" t="s">
        <v>279</v>
      </c>
      <c r="J219" s="38"/>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row>
    <row r="220" ht="15.75" customHeight="1">
      <c r="A220" s="32">
        <v>2.3</v>
      </c>
      <c r="B220" s="33">
        <v>166.3</v>
      </c>
      <c r="C220" s="33">
        <v>167.6</v>
      </c>
      <c r="D220" s="32" t="s">
        <v>117</v>
      </c>
      <c r="E220" s="33">
        <v>10.0</v>
      </c>
      <c r="F220" s="34">
        <v>100.0</v>
      </c>
      <c r="G220" s="35">
        <f t="shared" si="1"/>
        <v>1.3</v>
      </c>
      <c r="H220" s="36">
        <f t="shared" si="2"/>
        <v>1.3</v>
      </c>
      <c r="I220" s="37" t="s">
        <v>279</v>
      </c>
      <c r="J220" s="38"/>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row>
    <row r="221" ht="15.75" customHeight="1">
      <c r="A221" s="32">
        <v>2.3</v>
      </c>
      <c r="B221" s="33">
        <v>168.2</v>
      </c>
      <c r="C221" s="33">
        <v>170.1</v>
      </c>
      <c r="D221" s="32" t="s">
        <v>117</v>
      </c>
      <c r="E221" s="33">
        <v>15.0</v>
      </c>
      <c r="F221" s="34">
        <v>100.0</v>
      </c>
      <c r="G221" s="35">
        <f t="shared" si="1"/>
        <v>1.9</v>
      </c>
      <c r="H221" s="36">
        <f t="shared" si="2"/>
        <v>1.9</v>
      </c>
      <c r="I221" s="37" t="s">
        <v>279</v>
      </c>
      <c r="J221" s="38"/>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row>
    <row r="222" ht="15.75" customHeight="1">
      <c r="A222" s="32">
        <v>2.3</v>
      </c>
      <c r="B222" s="33">
        <v>171.4</v>
      </c>
      <c r="C222" s="33">
        <v>175.9</v>
      </c>
      <c r="D222" s="32" t="s">
        <v>117</v>
      </c>
      <c r="E222" s="33">
        <v>20.0</v>
      </c>
      <c r="F222" s="34">
        <v>100.0</v>
      </c>
      <c r="G222" s="35">
        <f t="shared" si="1"/>
        <v>4.5</v>
      </c>
      <c r="H222" s="36">
        <f t="shared" si="2"/>
        <v>4.5</v>
      </c>
      <c r="I222" s="37" t="s">
        <v>279</v>
      </c>
      <c r="J222" s="38"/>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row>
    <row r="223" ht="15.75" customHeight="1">
      <c r="A223" s="32">
        <v>2.3</v>
      </c>
      <c r="B223" s="33">
        <v>177.4</v>
      </c>
      <c r="C223" s="33">
        <v>177.9</v>
      </c>
      <c r="D223" s="32" t="s">
        <v>117</v>
      </c>
      <c r="E223" s="33">
        <v>20.0</v>
      </c>
      <c r="F223" s="34">
        <v>100.0</v>
      </c>
      <c r="G223" s="35">
        <f t="shared" si="1"/>
        <v>0.5</v>
      </c>
      <c r="H223" s="36">
        <f t="shared" si="2"/>
        <v>0.5</v>
      </c>
      <c r="I223" s="37" t="s">
        <v>279</v>
      </c>
      <c r="J223" s="38"/>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row>
    <row r="224" ht="15.75" customHeight="1">
      <c r="A224" s="32">
        <v>2.3</v>
      </c>
      <c r="B224" s="33">
        <v>177.9</v>
      </c>
      <c r="C224" s="33">
        <v>178.5</v>
      </c>
      <c r="D224" s="32" t="s">
        <v>161</v>
      </c>
      <c r="E224" s="33">
        <v>25.0</v>
      </c>
      <c r="F224" s="34">
        <v>100.0</v>
      </c>
      <c r="G224" s="35">
        <f t="shared" si="1"/>
        <v>0.6</v>
      </c>
      <c r="H224" s="36">
        <f t="shared" si="2"/>
        <v>0.6</v>
      </c>
      <c r="I224" s="37" t="s">
        <v>279</v>
      </c>
      <c r="J224" s="38"/>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row>
    <row r="225" ht="15.75" customHeight="1">
      <c r="A225" s="32">
        <v>2.3</v>
      </c>
      <c r="B225" s="33">
        <v>179.0</v>
      </c>
      <c r="C225" s="33">
        <v>181.1</v>
      </c>
      <c r="D225" s="32" t="s">
        <v>117</v>
      </c>
      <c r="E225" s="33">
        <v>20.0</v>
      </c>
      <c r="F225" s="34">
        <v>100.0</v>
      </c>
      <c r="G225" s="35">
        <f t="shared" si="1"/>
        <v>2.1</v>
      </c>
      <c r="H225" s="36">
        <f t="shared" si="2"/>
        <v>2.1</v>
      </c>
      <c r="I225" s="37" t="s">
        <v>279</v>
      </c>
      <c r="J225" s="38"/>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row>
    <row r="226" ht="15.75" customHeight="1">
      <c r="A226" s="32">
        <v>2.3</v>
      </c>
      <c r="B226" s="33">
        <v>183.3</v>
      </c>
      <c r="C226" s="33">
        <v>184.2</v>
      </c>
      <c r="D226" s="32" t="s">
        <v>68</v>
      </c>
      <c r="E226" s="33">
        <v>10.0</v>
      </c>
      <c r="F226" s="34">
        <v>100.0</v>
      </c>
      <c r="G226" s="35">
        <f t="shared" si="1"/>
        <v>0.9</v>
      </c>
      <c r="H226" s="36">
        <f t="shared" si="2"/>
        <v>0.9</v>
      </c>
      <c r="I226" s="37" t="s">
        <v>279</v>
      </c>
      <c r="J226" s="38"/>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row>
    <row r="227" ht="15.75" customHeight="1">
      <c r="A227" s="32">
        <v>2.3</v>
      </c>
      <c r="B227" s="33">
        <v>184.6</v>
      </c>
      <c r="C227" s="33">
        <v>188.5</v>
      </c>
      <c r="D227" s="32" t="s">
        <v>117</v>
      </c>
      <c r="E227" s="33">
        <v>10.0</v>
      </c>
      <c r="F227" s="34">
        <v>100.0</v>
      </c>
      <c r="G227" s="35">
        <f t="shared" si="1"/>
        <v>3.9</v>
      </c>
      <c r="H227" s="36">
        <f t="shared" si="2"/>
        <v>3.9</v>
      </c>
      <c r="I227" s="37" t="s">
        <v>279</v>
      </c>
      <c r="J227" s="38"/>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row>
    <row r="228" ht="15.75" customHeight="1">
      <c r="A228" s="32">
        <v>2.3</v>
      </c>
      <c r="B228" s="33">
        <v>189.1</v>
      </c>
      <c r="C228" s="33">
        <v>190.1</v>
      </c>
      <c r="D228" s="32" t="s">
        <v>117</v>
      </c>
      <c r="E228" s="33">
        <v>15.0</v>
      </c>
      <c r="F228" s="34">
        <v>100.0</v>
      </c>
      <c r="G228" s="35">
        <f t="shared" si="1"/>
        <v>1</v>
      </c>
      <c r="H228" s="36">
        <f t="shared" si="2"/>
        <v>1</v>
      </c>
      <c r="I228" s="37" t="s">
        <v>279</v>
      </c>
      <c r="J228" s="38"/>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row>
    <row r="229" ht="15.75" customHeight="1">
      <c r="A229" s="32">
        <v>2.3</v>
      </c>
      <c r="B229" s="33">
        <v>190.1</v>
      </c>
      <c r="C229" s="33">
        <v>190.5</v>
      </c>
      <c r="D229" s="32" t="s">
        <v>68</v>
      </c>
      <c r="E229" s="33">
        <v>10.0</v>
      </c>
      <c r="F229" s="34">
        <v>100.0</v>
      </c>
      <c r="G229" s="35">
        <f t="shared" si="1"/>
        <v>0.4</v>
      </c>
      <c r="H229" s="36">
        <f t="shared" si="2"/>
        <v>0.4</v>
      </c>
      <c r="I229" s="37" t="s">
        <v>279</v>
      </c>
      <c r="J229" s="38"/>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row>
    <row r="230" ht="15.75" customHeight="1">
      <c r="A230" s="32">
        <v>2.3</v>
      </c>
      <c r="B230" s="33">
        <v>190.5</v>
      </c>
      <c r="C230" s="33">
        <v>191.3</v>
      </c>
      <c r="D230" s="32" t="s">
        <v>117</v>
      </c>
      <c r="E230" s="33">
        <v>10.0</v>
      </c>
      <c r="F230" s="34">
        <v>100.0</v>
      </c>
      <c r="G230" s="35">
        <f t="shared" si="1"/>
        <v>0.8</v>
      </c>
      <c r="H230" s="36">
        <f t="shared" si="2"/>
        <v>0.8</v>
      </c>
      <c r="I230" s="37" t="s">
        <v>279</v>
      </c>
      <c r="J230" s="38"/>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row>
    <row r="231" ht="15.75" customHeight="1">
      <c r="A231" s="32">
        <v>2.3</v>
      </c>
      <c r="B231" s="33">
        <v>192.6</v>
      </c>
      <c r="C231" s="33">
        <v>192.8</v>
      </c>
      <c r="D231" s="32" t="s">
        <v>117</v>
      </c>
      <c r="E231" s="33">
        <v>10.0</v>
      </c>
      <c r="F231" s="34">
        <v>100.0</v>
      </c>
      <c r="G231" s="35">
        <f t="shared" si="1"/>
        <v>0.2</v>
      </c>
      <c r="H231" s="36">
        <f t="shared" si="2"/>
        <v>0.2</v>
      </c>
      <c r="I231" s="41" t="s">
        <v>286</v>
      </c>
      <c r="J231" s="38"/>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row>
    <row r="232" ht="15.75" customHeight="1">
      <c r="A232" s="32">
        <v>2.3</v>
      </c>
      <c r="B232" s="33">
        <v>195.0</v>
      </c>
      <c r="C232" s="33">
        <v>195.8</v>
      </c>
      <c r="D232" s="32" t="s">
        <v>80</v>
      </c>
      <c r="E232" s="33">
        <v>15.0</v>
      </c>
      <c r="F232" s="34">
        <v>100.0</v>
      </c>
      <c r="G232" s="35">
        <f t="shared" si="1"/>
        <v>0.8</v>
      </c>
      <c r="H232" s="36">
        <f t="shared" si="2"/>
        <v>0.8</v>
      </c>
      <c r="I232" s="37" t="s">
        <v>279</v>
      </c>
      <c r="J232" s="38"/>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row>
    <row r="233" ht="15.75" customHeight="1">
      <c r="A233" s="32">
        <v>2.3</v>
      </c>
      <c r="B233" s="33">
        <v>196.7</v>
      </c>
      <c r="C233" s="33">
        <v>197.2</v>
      </c>
      <c r="D233" s="32" t="s">
        <v>131</v>
      </c>
      <c r="E233" s="33">
        <v>10.0</v>
      </c>
      <c r="F233" s="34">
        <v>100.0</v>
      </c>
      <c r="G233" s="35">
        <f t="shared" si="1"/>
        <v>0.5</v>
      </c>
      <c r="H233" s="36">
        <f t="shared" si="2"/>
        <v>0.5</v>
      </c>
      <c r="I233" s="37" t="s">
        <v>279</v>
      </c>
      <c r="J233" s="38"/>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row>
    <row r="234" ht="15.75" customHeight="1">
      <c r="A234" s="32">
        <v>2.3</v>
      </c>
      <c r="B234" s="33">
        <v>200.0</v>
      </c>
      <c r="C234" s="33">
        <v>200.5</v>
      </c>
      <c r="D234" s="32" t="s">
        <v>80</v>
      </c>
      <c r="E234" s="33">
        <v>5.0</v>
      </c>
      <c r="F234" s="34">
        <v>100.0</v>
      </c>
      <c r="G234" s="35">
        <f t="shared" si="1"/>
        <v>0.5</v>
      </c>
      <c r="H234" s="36">
        <f t="shared" si="2"/>
        <v>0.5</v>
      </c>
      <c r="I234" s="37" t="s">
        <v>279</v>
      </c>
      <c r="J234" s="38"/>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row>
    <row r="235" ht="15.75" customHeight="1">
      <c r="A235" s="32">
        <v>2.3</v>
      </c>
      <c r="B235" s="33">
        <v>202.1</v>
      </c>
      <c r="C235" s="33">
        <v>203.1</v>
      </c>
      <c r="D235" s="32" t="s">
        <v>131</v>
      </c>
      <c r="E235" s="33">
        <v>10.0</v>
      </c>
      <c r="F235" s="34">
        <v>100.0</v>
      </c>
      <c r="G235" s="35">
        <f t="shared" si="1"/>
        <v>1</v>
      </c>
      <c r="H235" s="36">
        <f t="shared" si="2"/>
        <v>1</v>
      </c>
      <c r="I235" s="37" t="s">
        <v>279</v>
      </c>
      <c r="J235" s="38"/>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row>
    <row r="236" ht="15.75" customHeight="1">
      <c r="A236" s="32">
        <v>2.3</v>
      </c>
      <c r="B236" s="33">
        <v>204.8</v>
      </c>
      <c r="C236" s="33">
        <v>207.4</v>
      </c>
      <c r="D236" s="32" t="s">
        <v>131</v>
      </c>
      <c r="E236" s="33">
        <v>5.0</v>
      </c>
      <c r="F236" s="34">
        <v>100.0</v>
      </c>
      <c r="G236" s="35">
        <f t="shared" si="1"/>
        <v>2.6</v>
      </c>
      <c r="H236" s="36">
        <f t="shared" si="2"/>
        <v>2.6</v>
      </c>
      <c r="I236" s="37" t="s">
        <v>279</v>
      </c>
      <c r="J236" s="38"/>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row>
    <row r="237" ht="15.75" customHeight="1">
      <c r="A237" s="32">
        <v>2.3</v>
      </c>
      <c r="B237" s="33">
        <v>208.0</v>
      </c>
      <c r="C237" s="33">
        <v>208.5</v>
      </c>
      <c r="D237" s="32" t="s">
        <v>131</v>
      </c>
      <c r="E237" s="33">
        <v>5.0</v>
      </c>
      <c r="F237" s="34">
        <v>100.0</v>
      </c>
      <c r="G237" s="35">
        <f t="shared" si="1"/>
        <v>0.5</v>
      </c>
      <c r="H237" s="36">
        <f t="shared" si="2"/>
        <v>0.5</v>
      </c>
      <c r="I237" s="37" t="s">
        <v>279</v>
      </c>
      <c r="J237" s="38"/>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row>
    <row r="238" ht="15.75" customHeight="1">
      <c r="A238" s="32">
        <v>2.3</v>
      </c>
      <c r="B238" s="33">
        <v>210.3</v>
      </c>
      <c r="C238" s="33">
        <v>210.8</v>
      </c>
      <c r="D238" s="32" t="s">
        <v>117</v>
      </c>
      <c r="E238" s="33">
        <v>10.0</v>
      </c>
      <c r="F238" s="34">
        <v>100.0</v>
      </c>
      <c r="G238" s="35">
        <f t="shared" si="1"/>
        <v>0.5</v>
      </c>
      <c r="H238" s="36">
        <f t="shared" si="2"/>
        <v>0.5</v>
      </c>
      <c r="I238" s="37" t="s">
        <v>279</v>
      </c>
      <c r="J238" s="38"/>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row>
    <row r="239" ht="15.75" customHeight="1">
      <c r="A239" s="32">
        <v>2.3</v>
      </c>
      <c r="B239" s="33">
        <v>212.7</v>
      </c>
      <c r="C239" s="33">
        <v>212.9</v>
      </c>
      <c r="D239" s="32" t="s">
        <v>117</v>
      </c>
      <c r="E239" s="33">
        <v>10.0</v>
      </c>
      <c r="F239" s="34">
        <v>100.0</v>
      </c>
      <c r="G239" s="35">
        <f t="shared" si="1"/>
        <v>0.2</v>
      </c>
      <c r="H239" s="36">
        <f t="shared" si="2"/>
        <v>0.2</v>
      </c>
      <c r="I239" s="37" t="s">
        <v>279</v>
      </c>
      <c r="J239" s="38"/>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row>
    <row r="240" ht="15.75" customHeight="1">
      <c r="A240" s="32">
        <v>3.1</v>
      </c>
      <c r="B240" s="33">
        <v>0.7</v>
      </c>
      <c r="C240" s="33">
        <v>0.9</v>
      </c>
      <c r="D240" s="32" t="s">
        <v>167</v>
      </c>
      <c r="E240" s="33">
        <v>3.0</v>
      </c>
      <c r="F240" s="34">
        <v>100.0</v>
      </c>
      <c r="G240" s="35">
        <f t="shared" si="1"/>
        <v>0.2</v>
      </c>
      <c r="H240" s="36">
        <f t="shared" si="2"/>
        <v>0.2</v>
      </c>
      <c r="I240" s="37" t="s">
        <v>279</v>
      </c>
      <c r="J240" s="38"/>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row>
    <row r="241" ht="15.75" customHeight="1">
      <c r="A241" s="32">
        <v>3.1</v>
      </c>
      <c r="B241" s="33">
        <v>2.5</v>
      </c>
      <c r="C241" s="33">
        <v>2.6</v>
      </c>
      <c r="D241" s="32" t="s">
        <v>70</v>
      </c>
      <c r="E241" s="33">
        <v>2.0</v>
      </c>
      <c r="F241" s="34">
        <v>100.0</v>
      </c>
      <c r="G241" s="35">
        <f t="shared" si="1"/>
        <v>0.1</v>
      </c>
      <c r="H241" s="36">
        <f t="shared" si="2"/>
        <v>0.1</v>
      </c>
      <c r="I241" s="37" t="s">
        <v>279</v>
      </c>
      <c r="J241" s="38"/>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row>
    <row r="242" ht="15.75" customHeight="1">
      <c r="A242" s="32">
        <v>3.1</v>
      </c>
      <c r="B242" s="33">
        <v>2.9</v>
      </c>
      <c r="C242" s="33">
        <v>3.0</v>
      </c>
      <c r="D242" s="32" t="s">
        <v>167</v>
      </c>
      <c r="E242" s="33">
        <v>2.0</v>
      </c>
      <c r="F242" s="34">
        <v>100.0</v>
      </c>
      <c r="G242" s="35">
        <f t="shared" si="1"/>
        <v>0.1</v>
      </c>
      <c r="H242" s="36">
        <f t="shared" si="2"/>
        <v>0.1</v>
      </c>
      <c r="I242" s="37" t="s">
        <v>279</v>
      </c>
      <c r="J242" s="38"/>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row>
    <row r="243" ht="15.75" customHeight="1">
      <c r="A243" s="32">
        <v>3.1</v>
      </c>
      <c r="B243" s="33">
        <v>3.4</v>
      </c>
      <c r="C243" s="33">
        <v>3.7</v>
      </c>
      <c r="D243" s="32" t="s">
        <v>167</v>
      </c>
      <c r="E243" s="33">
        <v>3.0</v>
      </c>
      <c r="F243" s="34">
        <v>100.0</v>
      </c>
      <c r="G243" s="35">
        <f t="shared" si="1"/>
        <v>0.3</v>
      </c>
      <c r="H243" s="36">
        <f t="shared" si="2"/>
        <v>0.3</v>
      </c>
      <c r="I243" s="37" t="s">
        <v>279</v>
      </c>
      <c r="J243" s="38"/>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row>
    <row r="244" ht="15.75" customHeight="1">
      <c r="A244" s="32">
        <v>3.1</v>
      </c>
      <c r="B244" s="33">
        <v>5.1</v>
      </c>
      <c r="C244" s="33">
        <v>5.2</v>
      </c>
      <c r="D244" s="32" t="s">
        <v>117</v>
      </c>
      <c r="E244" s="33">
        <v>5.0</v>
      </c>
      <c r="F244" s="34">
        <v>100.0</v>
      </c>
      <c r="G244" s="35">
        <f t="shared" si="1"/>
        <v>0.1</v>
      </c>
      <c r="H244" s="36">
        <f t="shared" si="2"/>
        <v>0.1</v>
      </c>
      <c r="I244" s="37" t="s">
        <v>279</v>
      </c>
      <c r="J244" s="38"/>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row>
    <row r="245" ht="15.75" customHeight="1">
      <c r="A245" s="32">
        <v>3.1</v>
      </c>
      <c r="B245" s="33">
        <v>5.5</v>
      </c>
      <c r="C245" s="33">
        <v>6.1</v>
      </c>
      <c r="D245" s="32" t="s">
        <v>117</v>
      </c>
      <c r="E245" s="33">
        <v>10.0</v>
      </c>
      <c r="F245" s="34">
        <v>100.0</v>
      </c>
      <c r="G245" s="35">
        <f t="shared" si="1"/>
        <v>0.6</v>
      </c>
      <c r="H245" s="36">
        <f t="shared" si="2"/>
        <v>0.6</v>
      </c>
      <c r="I245" s="37" t="s">
        <v>279</v>
      </c>
      <c r="J245" s="38"/>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row>
    <row r="246" ht="15.75" customHeight="1">
      <c r="A246" s="32">
        <v>3.1</v>
      </c>
      <c r="B246" s="33">
        <v>6.4</v>
      </c>
      <c r="C246" s="33">
        <v>6.9</v>
      </c>
      <c r="D246" s="32" t="s">
        <v>117</v>
      </c>
      <c r="E246" s="33">
        <v>10.0</v>
      </c>
      <c r="F246" s="34">
        <v>100.0</v>
      </c>
      <c r="G246" s="35">
        <f t="shared" si="1"/>
        <v>0.5</v>
      </c>
      <c r="H246" s="36">
        <f t="shared" si="2"/>
        <v>0.5</v>
      </c>
      <c r="I246" s="37" t="s">
        <v>279</v>
      </c>
      <c r="J246" s="38"/>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row>
    <row r="247" ht="15.75" customHeight="1">
      <c r="A247" s="32">
        <v>3.1</v>
      </c>
      <c r="B247" s="33">
        <v>7.3</v>
      </c>
      <c r="C247" s="33">
        <v>7.6</v>
      </c>
      <c r="D247" s="32" t="s">
        <v>117</v>
      </c>
      <c r="E247" s="33">
        <v>10.0</v>
      </c>
      <c r="F247" s="34">
        <v>100.0</v>
      </c>
      <c r="G247" s="35">
        <f t="shared" si="1"/>
        <v>0.3</v>
      </c>
      <c r="H247" s="36">
        <f t="shared" si="2"/>
        <v>0.3</v>
      </c>
      <c r="I247" s="37" t="s">
        <v>279</v>
      </c>
      <c r="J247" s="38"/>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row>
    <row r="248" ht="15.75" customHeight="1">
      <c r="A248" s="32">
        <v>3.1</v>
      </c>
      <c r="B248" s="33">
        <v>9.3</v>
      </c>
      <c r="C248" s="33">
        <v>10.1</v>
      </c>
      <c r="D248" s="32" t="s">
        <v>117</v>
      </c>
      <c r="E248" s="33">
        <v>10.0</v>
      </c>
      <c r="F248" s="34">
        <v>100.0</v>
      </c>
      <c r="G248" s="35">
        <f t="shared" si="1"/>
        <v>0.8</v>
      </c>
      <c r="H248" s="36">
        <f t="shared" si="2"/>
        <v>0.8</v>
      </c>
      <c r="I248" s="37" t="s">
        <v>279</v>
      </c>
      <c r="J248" s="38"/>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row>
    <row r="249" ht="15.75" customHeight="1">
      <c r="A249" s="32">
        <v>3.1</v>
      </c>
      <c r="B249" s="33">
        <v>11.0</v>
      </c>
      <c r="C249" s="33">
        <v>11.1</v>
      </c>
      <c r="D249" s="32" t="s">
        <v>117</v>
      </c>
      <c r="E249" s="33">
        <v>10.0</v>
      </c>
      <c r="F249" s="34">
        <v>100.0</v>
      </c>
      <c r="G249" s="35">
        <f t="shared" si="1"/>
        <v>0.1</v>
      </c>
      <c r="H249" s="36">
        <f t="shared" si="2"/>
        <v>0.1</v>
      </c>
      <c r="I249" s="37" t="s">
        <v>279</v>
      </c>
      <c r="J249" s="38"/>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row>
    <row r="250" ht="15.75" customHeight="1">
      <c r="A250" s="32">
        <v>3.1</v>
      </c>
      <c r="B250" s="33">
        <v>16.2</v>
      </c>
      <c r="C250" s="33">
        <v>16.6</v>
      </c>
      <c r="D250" s="32" t="s">
        <v>117</v>
      </c>
      <c r="E250" s="33">
        <v>15.0</v>
      </c>
      <c r="F250" s="34">
        <v>100.0</v>
      </c>
      <c r="G250" s="35">
        <f t="shared" si="1"/>
        <v>0.4</v>
      </c>
      <c r="H250" s="36">
        <f t="shared" si="2"/>
        <v>0.4</v>
      </c>
      <c r="I250" s="37" t="s">
        <v>279</v>
      </c>
      <c r="J250" s="38"/>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row>
    <row r="251" ht="15.75" customHeight="1">
      <c r="A251" s="32">
        <v>3.1</v>
      </c>
      <c r="B251" s="33">
        <v>16.6</v>
      </c>
      <c r="C251" s="33">
        <v>17.0</v>
      </c>
      <c r="D251" s="32" t="s">
        <v>161</v>
      </c>
      <c r="E251" s="33">
        <v>15.0</v>
      </c>
      <c r="F251" s="34">
        <v>100.0</v>
      </c>
      <c r="G251" s="35">
        <f t="shared" si="1"/>
        <v>0.4</v>
      </c>
      <c r="H251" s="36">
        <f t="shared" si="2"/>
        <v>0.4</v>
      </c>
      <c r="I251" s="37" t="s">
        <v>279</v>
      </c>
      <c r="J251" s="38"/>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row>
    <row r="252" ht="15.75" customHeight="1">
      <c r="A252" s="32">
        <v>3.1</v>
      </c>
      <c r="B252" s="33">
        <v>17.0</v>
      </c>
      <c r="C252" s="33">
        <v>17.6</v>
      </c>
      <c r="D252" s="32" t="s">
        <v>117</v>
      </c>
      <c r="E252" s="33">
        <v>10.0</v>
      </c>
      <c r="F252" s="34">
        <v>100.0</v>
      </c>
      <c r="G252" s="35">
        <f t="shared" si="1"/>
        <v>0.6</v>
      </c>
      <c r="H252" s="36">
        <f t="shared" si="2"/>
        <v>0.6</v>
      </c>
      <c r="I252" s="37" t="s">
        <v>279</v>
      </c>
      <c r="J252" s="38"/>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row>
    <row r="253" ht="15.75" customHeight="1">
      <c r="A253" s="32">
        <v>3.1</v>
      </c>
      <c r="B253" s="33">
        <v>20.1</v>
      </c>
      <c r="C253" s="33">
        <v>21.3</v>
      </c>
      <c r="D253" s="32" t="s">
        <v>117</v>
      </c>
      <c r="E253" s="33">
        <v>10.0</v>
      </c>
      <c r="F253" s="34">
        <v>100.0</v>
      </c>
      <c r="G253" s="35">
        <f t="shared" si="1"/>
        <v>1.2</v>
      </c>
      <c r="H253" s="36">
        <f t="shared" si="2"/>
        <v>1.2</v>
      </c>
      <c r="I253" s="37" t="s">
        <v>279</v>
      </c>
      <c r="J253" s="38"/>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row>
    <row r="254" ht="15.75" customHeight="1">
      <c r="A254" s="32">
        <v>3.1</v>
      </c>
      <c r="B254" s="33">
        <v>22.3</v>
      </c>
      <c r="C254" s="33">
        <v>25.4</v>
      </c>
      <c r="D254" s="32" t="s">
        <v>117</v>
      </c>
      <c r="E254" s="33">
        <v>10.0</v>
      </c>
      <c r="F254" s="34">
        <v>100.0</v>
      </c>
      <c r="G254" s="35">
        <f t="shared" si="1"/>
        <v>3.1</v>
      </c>
      <c r="H254" s="36">
        <f t="shared" si="2"/>
        <v>3.1</v>
      </c>
      <c r="I254" s="37" t="s">
        <v>279</v>
      </c>
      <c r="J254" s="38"/>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row>
    <row r="255" ht="15.75" customHeight="1">
      <c r="A255" s="32">
        <v>3.1</v>
      </c>
      <c r="B255" s="33">
        <v>28.6</v>
      </c>
      <c r="C255" s="33">
        <v>28.7</v>
      </c>
      <c r="D255" s="32" t="s">
        <v>80</v>
      </c>
      <c r="E255" s="33">
        <v>10.0</v>
      </c>
      <c r="F255" s="34">
        <v>100.0</v>
      </c>
      <c r="G255" s="35">
        <f t="shared" si="1"/>
        <v>0.1</v>
      </c>
      <c r="H255" s="36">
        <f t="shared" si="2"/>
        <v>0.1</v>
      </c>
      <c r="I255" s="37" t="s">
        <v>279</v>
      </c>
      <c r="J255" s="38"/>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row>
    <row r="256" ht="15.75" customHeight="1">
      <c r="A256" s="32">
        <v>3.1</v>
      </c>
      <c r="B256" s="33">
        <v>29.3</v>
      </c>
      <c r="C256" s="33">
        <v>29.7</v>
      </c>
      <c r="D256" s="32" t="s">
        <v>117</v>
      </c>
      <c r="E256" s="33">
        <v>10.0</v>
      </c>
      <c r="F256" s="34">
        <v>100.0</v>
      </c>
      <c r="G256" s="35">
        <f t="shared" si="1"/>
        <v>0.4</v>
      </c>
      <c r="H256" s="36">
        <f t="shared" si="2"/>
        <v>0.4</v>
      </c>
      <c r="I256" s="37" t="s">
        <v>279</v>
      </c>
      <c r="J256" s="38"/>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row>
    <row r="257" ht="15.75" customHeight="1">
      <c r="A257" s="32">
        <v>3.1</v>
      </c>
      <c r="B257" s="33">
        <v>32.4</v>
      </c>
      <c r="C257" s="33">
        <v>34.6</v>
      </c>
      <c r="D257" s="32" t="s">
        <v>117</v>
      </c>
      <c r="E257" s="33">
        <v>15.0</v>
      </c>
      <c r="F257" s="34">
        <v>100.0</v>
      </c>
      <c r="G257" s="35">
        <f t="shared" si="1"/>
        <v>2.2</v>
      </c>
      <c r="H257" s="36">
        <f t="shared" si="2"/>
        <v>2.2</v>
      </c>
      <c r="I257" s="37" t="s">
        <v>279</v>
      </c>
      <c r="J257" s="38"/>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row>
    <row r="258" ht="15.75" customHeight="1">
      <c r="A258" s="32">
        <v>3.1</v>
      </c>
      <c r="B258" s="33">
        <v>35.1</v>
      </c>
      <c r="C258" s="33">
        <v>35.2</v>
      </c>
      <c r="D258" s="32" t="s">
        <v>117</v>
      </c>
      <c r="E258" s="33">
        <v>10.0</v>
      </c>
      <c r="F258" s="34">
        <v>100.0</v>
      </c>
      <c r="G258" s="35">
        <f t="shared" si="1"/>
        <v>0.1</v>
      </c>
      <c r="H258" s="36">
        <f t="shared" si="2"/>
        <v>0.1</v>
      </c>
      <c r="I258" s="37" t="s">
        <v>279</v>
      </c>
      <c r="J258" s="38"/>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row>
    <row r="259" ht="15.75" customHeight="1">
      <c r="A259" s="32">
        <v>3.1</v>
      </c>
      <c r="B259" s="33">
        <v>36.2</v>
      </c>
      <c r="C259" s="33">
        <v>39.0</v>
      </c>
      <c r="D259" s="32" t="s">
        <v>117</v>
      </c>
      <c r="E259" s="33">
        <v>15.0</v>
      </c>
      <c r="F259" s="34">
        <v>100.0</v>
      </c>
      <c r="G259" s="35">
        <f t="shared" si="1"/>
        <v>2.8</v>
      </c>
      <c r="H259" s="36">
        <f t="shared" si="2"/>
        <v>2.8</v>
      </c>
      <c r="I259" s="37" t="s">
        <v>279</v>
      </c>
      <c r="J259" s="38"/>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row>
    <row r="260" ht="15.75" customHeight="1">
      <c r="A260" s="32">
        <v>3.1</v>
      </c>
      <c r="B260" s="33">
        <v>39.8</v>
      </c>
      <c r="C260" s="33">
        <v>40.2</v>
      </c>
      <c r="D260" s="32" t="s">
        <v>117</v>
      </c>
      <c r="E260" s="33">
        <v>10.0</v>
      </c>
      <c r="F260" s="34">
        <v>100.0</v>
      </c>
      <c r="G260" s="35">
        <f t="shared" si="1"/>
        <v>0.4</v>
      </c>
      <c r="H260" s="36">
        <f t="shared" si="2"/>
        <v>0.4</v>
      </c>
      <c r="I260" s="37" t="s">
        <v>279</v>
      </c>
      <c r="J260" s="38"/>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row>
    <row r="261" ht="15.75" customHeight="1">
      <c r="A261" s="32">
        <v>3.1</v>
      </c>
      <c r="B261" s="33">
        <v>40.6</v>
      </c>
      <c r="C261" s="33">
        <v>40.8</v>
      </c>
      <c r="D261" s="32" t="s">
        <v>117</v>
      </c>
      <c r="E261" s="33">
        <v>10.0</v>
      </c>
      <c r="F261" s="34">
        <v>100.0</v>
      </c>
      <c r="G261" s="35">
        <f t="shared" si="1"/>
        <v>0.2</v>
      </c>
      <c r="H261" s="36">
        <f t="shared" si="2"/>
        <v>0.2</v>
      </c>
      <c r="I261" s="37" t="s">
        <v>279</v>
      </c>
      <c r="J261" s="38"/>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row>
    <row r="262" ht="15.75" customHeight="1">
      <c r="A262" s="32">
        <v>3.1</v>
      </c>
      <c r="B262" s="33">
        <v>41.0</v>
      </c>
      <c r="C262" s="33">
        <v>41.8</v>
      </c>
      <c r="D262" s="32" t="s">
        <v>117</v>
      </c>
      <c r="E262" s="33">
        <v>10.0</v>
      </c>
      <c r="F262" s="34">
        <v>100.0</v>
      </c>
      <c r="G262" s="35">
        <f t="shared" si="1"/>
        <v>0.8</v>
      </c>
      <c r="H262" s="36">
        <f t="shared" si="2"/>
        <v>0.8</v>
      </c>
      <c r="I262" s="37" t="s">
        <v>279</v>
      </c>
      <c r="J262" s="38"/>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row>
    <row r="263" ht="15.75" customHeight="1">
      <c r="A263" s="32">
        <v>3.1</v>
      </c>
      <c r="B263" s="33">
        <v>41.8</v>
      </c>
      <c r="C263" s="33">
        <v>42.3</v>
      </c>
      <c r="D263" s="32" t="s">
        <v>80</v>
      </c>
      <c r="E263" s="33">
        <v>10.0</v>
      </c>
      <c r="F263" s="34">
        <v>100.0</v>
      </c>
      <c r="G263" s="35">
        <f t="shared" si="1"/>
        <v>0.5</v>
      </c>
      <c r="H263" s="36">
        <f t="shared" si="2"/>
        <v>0.5</v>
      </c>
      <c r="I263" s="37" t="s">
        <v>279</v>
      </c>
      <c r="J263" s="38"/>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row>
    <row r="264" ht="15.75" customHeight="1">
      <c r="A264" s="32">
        <v>3.1</v>
      </c>
      <c r="B264" s="33">
        <v>43.1</v>
      </c>
      <c r="C264" s="33">
        <v>43.5</v>
      </c>
      <c r="D264" s="32" t="s">
        <v>117</v>
      </c>
      <c r="E264" s="33">
        <v>10.0</v>
      </c>
      <c r="F264" s="34">
        <v>100.0</v>
      </c>
      <c r="G264" s="35">
        <f t="shared" si="1"/>
        <v>0.4</v>
      </c>
      <c r="H264" s="36">
        <f t="shared" si="2"/>
        <v>0.4</v>
      </c>
      <c r="I264" s="37" t="s">
        <v>279</v>
      </c>
      <c r="J264" s="38"/>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row>
    <row r="265" ht="15.75" customHeight="1">
      <c r="A265" s="32">
        <v>3.1</v>
      </c>
      <c r="B265" s="33">
        <v>44.5</v>
      </c>
      <c r="C265" s="33">
        <v>44.9</v>
      </c>
      <c r="D265" s="32" t="s">
        <v>80</v>
      </c>
      <c r="E265" s="33">
        <v>10.0</v>
      </c>
      <c r="F265" s="34">
        <v>100.0</v>
      </c>
      <c r="G265" s="35">
        <f t="shared" si="1"/>
        <v>0.4</v>
      </c>
      <c r="H265" s="36">
        <f t="shared" si="2"/>
        <v>0.4</v>
      </c>
      <c r="I265" s="37" t="s">
        <v>279</v>
      </c>
      <c r="J265" s="38"/>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row>
    <row r="266" ht="15.75" customHeight="1">
      <c r="A266" s="32">
        <v>3.1</v>
      </c>
      <c r="B266" s="33">
        <v>47.2</v>
      </c>
      <c r="C266" s="33">
        <v>47.3</v>
      </c>
      <c r="D266" s="32" t="s">
        <v>115</v>
      </c>
      <c r="E266" s="33">
        <v>10.0</v>
      </c>
      <c r="F266" s="34">
        <v>100.0</v>
      </c>
      <c r="G266" s="35">
        <f t="shared" si="1"/>
        <v>0.1</v>
      </c>
      <c r="H266" s="36">
        <f t="shared" si="2"/>
        <v>0.1</v>
      </c>
      <c r="I266" s="37" t="s">
        <v>279</v>
      </c>
      <c r="J266" s="38"/>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row>
    <row r="267" ht="15.75" customHeight="1">
      <c r="A267" s="32">
        <v>3.1</v>
      </c>
      <c r="B267" s="33">
        <v>49.5</v>
      </c>
      <c r="C267" s="33">
        <v>52.7</v>
      </c>
      <c r="D267" s="32" t="s">
        <v>117</v>
      </c>
      <c r="E267" s="33">
        <v>15.0</v>
      </c>
      <c r="F267" s="34">
        <v>100.0</v>
      </c>
      <c r="G267" s="35">
        <f t="shared" si="1"/>
        <v>3.2</v>
      </c>
      <c r="H267" s="36">
        <f t="shared" si="2"/>
        <v>3.2</v>
      </c>
      <c r="I267" s="37" t="s">
        <v>279</v>
      </c>
      <c r="J267" s="38"/>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row>
    <row r="268" ht="15.75" customHeight="1">
      <c r="A268" s="32">
        <v>3.1</v>
      </c>
      <c r="B268" s="33">
        <v>53.5</v>
      </c>
      <c r="C268" s="33">
        <v>53.7</v>
      </c>
      <c r="D268" s="32" t="s">
        <v>121</v>
      </c>
      <c r="E268" s="33">
        <v>3.0</v>
      </c>
      <c r="F268" s="34">
        <v>100.0</v>
      </c>
      <c r="G268" s="35">
        <f t="shared" si="1"/>
        <v>0.2</v>
      </c>
      <c r="H268" s="36">
        <f t="shared" si="2"/>
        <v>0.2</v>
      </c>
      <c r="I268" s="37" t="s">
        <v>279</v>
      </c>
      <c r="J268" s="38"/>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row>
    <row r="269" ht="15.75" customHeight="1">
      <c r="A269" s="32">
        <v>3.1</v>
      </c>
      <c r="B269" s="33">
        <v>55.2</v>
      </c>
      <c r="C269" s="33">
        <v>55.5</v>
      </c>
      <c r="D269" s="32" t="s">
        <v>80</v>
      </c>
      <c r="E269" s="33">
        <v>10.0</v>
      </c>
      <c r="F269" s="34">
        <v>100.0</v>
      </c>
      <c r="G269" s="35">
        <f t="shared" si="1"/>
        <v>0.3</v>
      </c>
      <c r="H269" s="36">
        <f t="shared" si="2"/>
        <v>0.3</v>
      </c>
      <c r="I269" s="37" t="s">
        <v>279</v>
      </c>
      <c r="J269" s="38"/>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row>
    <row r="270" ht="15.75" customHeight="1">
      <c r="A270" s="32">
        <v>3.1</v>
      </c>
      <c r="B270" s="33">
        <v>58.2</v>
      </c>
      <c r="C270" s="33">
        <v>58.3</v>
      </c>
      <c r="D270" s="32" t="s">
        <v>68</v>
      </c>
      <c r="E270" s="33">
        <v>3.0</v>
      </c>
      <c r="F270" s="34">
        <v>100.0</v>
      </c>
      <c r="G270" s="35">
        <f t="shared" si="1"/>
        <v>0.1</v>
      </c>
      <c r="H270" s="36">
        <f t="shared" si="2"/>
        <v>0.1</v>
      </c>
      <c r="I270" s="37" t="s">
        <v>279</v>
      </c>
      <c r="J270" s="38"/>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row>
    <row r="271" ht="15.75" customHeight="1">
      <c r="A271" s="32">
        <v>3.1</v>
      </c>
      <c r="B271" s="33">
        <v>59.5</v>
      </c>
      <c r="C271" s="33">
        <v>59.7</v>
      </c>
      <c r="D271" s="32" t="s">
        <v>80</v>
      </c>
      <c r="E271" s="33">
        <v>5.0</v>
      </c>
      <c r="F271" s="34">
        <v>100.0</v>
      </c>
      <c r="G271" s="35">
        <f t="shared" si="1"/>
        <v>0.2</v>
      </c>
      <c r="H271" s="36">
        <f t="shared" si="2"/>
        <v>0.2</v>
      </c>
      <c r="I271" s="37" t="s">
        <v>279</v>
      </c>
      <c r="J271" s="38"/>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row>
    <row r="272" ht="15.75" customHeight="1">
      <c r="A272" s="32">
        <v>3.1</v>
      </c>
      <c r="B272" s="33">
        <v>108.0</v>
      </c>
      <c r="C272" s="33">
        <v>108.2</v>
      </c>
      <c r="D272" s="32" t="s">
        <v>80</v>
      </c>
      <c r="E272" s="33">
        <v>5.0</v>
      </c>
      <c r="F272" s="34">
        <v>100.0</v>
      </c>
      <c r="G272" s="35">
        <f t="shared" si="1"/>
        <v>0.2</v>
      </c>
      <c r="H272" s="36">
        <f t="shared" si="2"/>
        <v>0.2</v>
      </c>
      <c r="I272" s="37" t="s">
        <v>279</v>
      </c>
      <c r="J272" s="38"/>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row>
    <row r="273" ht="15.75" customHeight="1">
      <c r="A273" s="32">
        <v>3.1</v>
      </c>
      <c r="B273" s="33">
        <v>108.6</v>
      </c>
      <c r="C273" s="33">
        <v>110.5</v>
      </c>
      <c r="D273" s="32" t="s">
        <v>117</v>
      </c>
      <c r="E273" s="33">
        <v>10.0</v>
      </c>
      <c r="F273" s="34">
        <v>100.0</v>
      </c>
      <c r="G273" s="35">
        <f t="shared" si="1"/>
        <v>1.9</v>
      </c>
      <c r="H273" s="36">
        <f t="shared" si="2"/>
        <v>1.9</v>
      </c>
      <c r="I273" s="37" t="s">
        <v>279</v>
      </c>
      <c r="J273" s="38"/>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row>
    <row r="274" ht="15.75" customHeight="1">
      <c r="A274" s="32">
        <v>3.1</v>
      </c>
      <c r="B274" s="33">
        <v>111.1</v>
      </c>
      <c r="C274" s="33">
        <v>111.5</v>
      </c>
      <c r="D274" s="32" t="s">
        <v>117</v>
      </c>
      <c r="E274" s="33">
        <v>10.0</v>
      </c>
      <c r="F274" s="34">
        <v>100.0</v>
      </c>
      <c r="G274" s="35">
        <f t="shared" si="1"/>
        <v>0.4</v>
      </c>
      <c r="H274" s="36">
        <f t="shared" si="2"/>
        <v>0.4</v>
      </c>
      <c r="I274" s="37" t="s">
        <v>279</v>
      </c>
      <c r="J274" s="38"/>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row>
    <row r="275" ht="15.75" customHeight="1">
      <c r="A275" s="32">
        <v>3.1</v>
      </c>
      <c r="B275" s="33">
        <v>112.1</v>
      </c>
      <c r="C275" s="33">
        <v>112.3</v>
      </c>
      <c r="D275" s="32" t="s">
        <v>117</v>
      </c>
      <c r="E275" s="33">
        <v>10.0</v>
      </c>
      <c r="F275" s="34">
        <v>100.0</v>
      </c>
      <c r="G275" s="35">
        <f t="shared" si="1"/>
        <v>0.2</v>
      </c>
      <c r="H275" s="36">
        <f t="shared" si="2"/>
        <v>0.2</v>
      </c>
      <c r="I275" s="37" t="s">
        <v>279</v>
      </c>
      <c r="J275" s="38"/>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row>
    <row r="276" ht="15.75" customHeight="1">
      <c r="A276" s="32">
        <v>3.1</v>
      </c>
      <c r="B276" s="33">
        <v>112.7</v>
      </c>
      <c r="C276" s="33">
        <v>119.3</v>
      </c>
      <c r="D276" s="32" t="s">
        <v>117</v>
      </c>
      <c r="E276" s="33">
        <v>20.0</v>
      </c>
      <c r="F276" s="34">
        <v>100.0</v>
      </c>
      <c r="G276" s="35">
        <f t="shared" si="1"/>
        <v>6.6</v>
      </c>
      <c r="H276" s="36">
        <f t="shared" si="2"/>
        <v>6.6</v>
      </c>
      <c r="I276" s="37" t="s">
        <v>279</v>
      </c>
      <c r="J276" s="38"/>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row>
    <row r="277" ht="15.75" customHeight="1">
      <c r="A277" s="32">
        <v>3.1</v>
      </c>
      <c r="B277" s="33">
        <v>119.5</v>
      </c>
      <c r="C277" s="33">
        <v>119.6</v>
      </c>
      <c r="D277" s="32" t="s">
        <v>115</v>
      </c>
      <c r="E277" s="33">
        <v>5.0</v>
      </c>
      <c r="F277" s="34">
        <v>100.0</v>
      </c>
      <c r="G277" s="35">
        <f t="shared" si="1"/>
        <v>0.1</v>
      </c>
      <c r="H277" s="36">
        <f t="shared" si="2"/>
        <v>0.1</v>
      </c>
      <c r="I277" s="37" t="s">
        <v>279</v>
      </c>
      <c r="J277" s="38"/>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row>
    <row r="278" ht="15.75" customHeight="1">
      <c r="A278" s="32">
        <v>3.1</v>
      </c>
      <c r="B278" s="33">
        <v>120.7</v>
      </c>
      <c r="C278" s="33">
        <v>120.8</v>
      </c>
      <c r="D278" s="32" t="s">
        <v>115</v>
      </c>
      <c r="E278" s="33">
        <v>5.0</v>
      </c>
      <c r="F278" s="34">
        <v>100.0</v>
      </c>
      <c r="G278" s="35">
        <f t="shared" si="1"/>
        <v>0.1</v>
      </c>
      <c r="H278" s="36">
        <f t="shared" si="2"/>
        <v>0.1</v>
      </c>
      <c r="I278" s="37" t="s">
        <v>279</v>
      </c>
      <c r="J278" s="38"/>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row>
    <row r="279" ht="15.75" customHeight="1">
      <c r="A279" s="32">
        <v>3.1</v>
      </c>
      <c r="B279" s="33">
        <v>122.5</v>
      </c>
      <c r="C279" s="33">
        <v>122.7</v>
      </c>
      <c r="D279" s="32" t="s">
        <v>117</v>
      </c>
      <c r="E279" s="33">
        <v>15.0</v>
      </c>
      <c r="F279" s="34">
        <v>100.0</v>
      </c>
      <c r="G279" s="35">
        <f t="shared" si="1"/>
        <v>0.2</v>
      </c>
      <c r="H279" s="36">
        <f t="shared" si="2"/>
        <v>0.2</v>
      </c>
      <c r="I279" s="37" t="s">
        <v>279</v>
      </c>
      <c r="J279" s="38"/>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row>
    <row r="280" ht="15.75" customHeight="1">
      <c r="A280" s="32">
        <v>3.1</v>
      </c>
      <c r="B280" s="33">
        <v>122.7</v>
      </c>
      <c r="C280" s="33">
        <v>122.9</v>
      </c>
      <c r="D280" s="32" t="s">
        <v>80</v>
      </c>
      <c r="E280" s="33">
        <v>10.0</v>
      </c>
      <c r="F280" s="34">
        <v>100.0</v>
      </c>
      <c r="G280" s="35">
        <f t="shared" si="1"/>
        <v>0.2</v>
      </c>
      <c r="H280" s="36">
        <f t="shared" si="2"/>
        <v>0.2</v>
      </c>
      <c r="I280" s="37" t="s">
        <v>279</v>
      </c>
      <c r="J280" s="38"/>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row>
    <row r="281" ht="15.75" customHeight="1">
      <c r="A281" s="32">
        <v>3.1</v>
      </c>
      <c r="B281" s="33">
        <v>123.7</v>
      </c>
      <c r="C281" s="33">
        <v>124.0</v>
      </c>
      <c r="D281" s="32" t="s">
        <v>117</v>
      </c>
      <c r="E281" s="33">
        <v>10.0</v>
      </c>
      <c r="F281" s="34">
        <v>100.0</v>
      </c>
      <c r="G281" s="35">
        <f t="shared" si="1"/>
        <v>0.3</v>
      </c>
      <c r="H281" s="36">
        <f t="shared" si="2"/>
        <v>0.3</v>
      </c>
      <c r="I281" s="37" t="s">
        <v>279</v>
      </c>
      <c r="J281" s="38"/>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row>
    <row r="282" ht="15.75" customHeight="1">
      <c r="A282" s="32">
        <v>3.1</v>
      </c>
      <c r="B282" s="33">
        <v>154.4</v>
      </c>
      <c r="C282" s="33">
        <v>154.7</v>
      </c>
      <c r="D282" s="32" t="s">
        <v>119</v>
      </c>
      <c r="E282" s="33">
        <v>15.0</v>
      </c>
      <c r="F282" s="34">
        <v>100.0</v>
      </c>
      <c r="G282" s="35">
        <f t="shared" si="1"/>
        <v>0.3</v>
      </c>
      <c r="H282" s="36">
        <f t="shared" si="2"/>
        <v>0.3</v>
      </c>
      <c r="I282" s="37" t="s">
        <v>279</v>
      </c>
      <c r="J282" s="38"/>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row>
    <row r="283" ht="15.75" customHeight="1">
      <c r="A283" s="32">
        <v>3.2</v>
      </c>
      <c r="B283" s="33">
        <v>0.0</v>
      </c>
      <c r="C283" s="33">
        <v>2.82</v>
      </c>
      <c r="D283" s="32" t="s">
        <v>80</v>
      </c>
      <c r="E283" s="33">
        <v>10.0</v>
      </c>
      <c r="F283" s="34">
        <v>100.0</v>
      </c>
      <c r="G283" s="35">
        <f t="shared" si="1"/>
        <v>2.82</v>
      </c>
      <c r="H283" s="36">
        <f t="shared" si="2"/>
        <v>2.82</v>
      </c>
      <c r="I283" s="37" t="s">
        <v>279</v>
      </c>
      <c r="J283" s="38"/>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row>
    <row r="284" ht="15.75" customHeight="1">
      <c r="A284" s="32">
        <v>3.2</v>
      </c>
      <c r="B284" s="33">
        <v>2.82</v>
      </c>
      <c r="C284" s="33">
        <v>4.75</v>
      </c>
      <c r="D284" s="32" t="s">
        <v>258</v>
      </c>
      <c r="E284" s="33">
        <v>10.0</v>
      </c>
      <c r="F284" s="34">
        <v>100.0</v>
      </c>
      <c r="G284" s="35">
        <f t="shared" si="1"/>
        <v>1.93</v>
      </c>
      <c r="H284" s="36">
        <f t="shared" si="2"/>
        <v>1.93</v>
      </c>
      <c r="I284" s="37" t="s">
        <v>279</v>
      </c>
      <c r="J284" s="38"/>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row>
    <row r="285" ht="15.75" customHeight="1">
      <c r="A285" s="32">
        <v>3.2</v>
      </c>
      <c r="B285" s="33">
        <v>15.8</v>
      </c>
      <c r="C285" s="33">
        <v>17.85</v>
      </c>
      <c r="D285" s="32" t="s">
        <v>80</v>
      </c>
      <c r="E285" s="33">
        <v>10.0</v>
      </c>
      <c r="F285" s="34">
        <v>100.0</v>
      </c>
      <c r="G285" s="35">
        <f t="shared" si="1"/>
        <v>2.05</v>
      </c>
      <c r="H285" s="36">
        <f t="shared" si="2"/>
        <v>2.05</v>
      </c>
      <c r="I285" s="37" t="s">
        <v>279</v>
      </c>
      <c r="J285" s="38"/>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row>
    <row r="286" ht="15.75" customHeight="1">
      <c r="A286" s="32">
        <v>3.2</v>
      </c>
      <c r="B286" s="33">
        <v>20.35</v>
      </c>
      <c r="C286" s="33">
        <v>20.72</v>
      </c>
      <c r="D286" s="32" t="s">
        <v>80</v>
      </c>
      <c r="E286" s="33">
        <v>5.0</v>
      </c>
      <c r="F286" s="34">
        <v>100.0</v>
      </c>
      <c r="G286" s="35">
        <f t="shared" si="1"/>
        <v>0.37</v>
      </c>
      <c r="H286" s="36">
        <f t="shared" si="2"/>
        <v>0.37</v>
      </c>
      <c r="I286" s="37" t="s">
        <v>279</v>
      </c>
      <c r="J286" s="38"/>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row>
    <row r="287" ht="15.75" customHeight="1">
      <c r="A287" s="32">
        <v>3.2</v>
      </c>
      <c r="B287" s="33">
        <v>22.77</v>
      </c>
      <c r="C287" s="33">
        <v>23.52</v>
      </c>
      <c r="D287" s="32" t="s">
        <v>80</v>
      </c>
      <c r="E287" s="33">
        <v>5.0</v>
      </c>
      <c r="F287" s="34">
        <v>100.0</v>
      </c>
      <c r="G287" s="35">
        <f t="shared" si="1"/>
        <v>0.75</v>
      </c>
      <c r="H287" s="36">
        <f t="shared" si="2"/>
        <v>0.75</v>
      </c>
      <c r="I287" s="37" t="s">
        <v>279</v>
      </c>
      <c r="J287" s="38"/>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row>
    <row r="288" ht="15.75" customHeight="1">
      <c r="A288" s="32">
        <v>3.2</v>
      </c>
      <c r="B288" s="33">
        <v>24.2</v>
      </c>
      <c r="C288" s="33">
        <v>26.72</v>
      </c>
      <c r="D288" s="32" t="s">
        <v>80</v>
      </c>
      <c r="E288" s="33">
        <v>10.0</v>
      </c>
      <c r="F288" s="34">
        <v>100.0</v>
      </c>
      <c r="G288" s="35">
        <f t="shared" si="1"/>
        <v>2.52</v>
      </c>
      <c r="H288" s="36">
        <f t="shared" si="2"/>
        <v>2.52</v>
      </c>
      <c r="I288" s="37" t="s">
        <v>279</v>
      </c>
      <c r="J288" s="38"/>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row>
    <row r="289" ht="15.75" customHeight="1">
      <c r="A289" s="32">
        <v>3.2</v>
      </c>
      <c r="B289" s="33">
        <v>28.7</v>
      </c>
      <c r="C289" s="33">
        <v>30.42</v>
      </c>
      <c r="D289" s="32" t="s">
        <v>80</v>
      </c>
      <c r="E289" s="33">
        <v>10.0</v>
      </c>
      <c r="F289" s="34">
        <v>100.0</v>
      </c>
      <c r="G289" s="35">
        <f t="shared" si="1"/>
        <v>1.72</v>
      </c>
      <c r="H289" s="36">
        <f t="shared" si="2"/>
        <v>1.72</v>
      </c>
      <c r="I289" s="37" t="s">
        <v>279</v>
      </c>
      <c r="J289" s="38"/>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row>
    <row r="290" ht="15.75" customHeight="1">
      <c r="A290" s="32">
        <v>3.2</v>
      </c>
      <c r="B290" s="33">
        <v>46.9</v>
      </c>
      <c r="C290" s="33">
        <v>48.27</v>
      </c>
      <c r="D290" s="32" t="s">
        <v>258</v>
      </c>
      <c r="E290" s="33">
        <v>20.0</v>
      </c>
      <c r="F290" s="34">
        <v>100.0</v>
      </c>
      <c r="G290" s="35">
        <f t="shared" si="1"/>
        <v>1.37</v>
      </c>
      <c r="H290" s="36">
        <f t="shared" si="2"/>
        <v>1.37</v>
      </c>
      <c r="I290" s="37" t="s">
        <v>279</v>
      </c>
      <c r="J290" s="38"/>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row>
    <row r="291" ht="15.75" customHeight="1">
      <c r="A291" s="32">
        <v>3.2</v>
      </c>
      <c r="B291" s="33">
        <v>52.75</v>
      </c>
      <c r="C291" s="33">
        <v>55.1</v>
      </c>
      <c r="D291" s="32" t="s">
        <v>258</v>
      </c>
      <c r="E291" s="33">
        <v>0.0</v>
      </c>
      <c r="F291" s="34">
        <v>100.0</v>
      </c>
      <c r="G291" s="35">
        <f t="shared" si="1"/>
        <v>2.35</v>
      </c>
      <c r="H291" s="36">
        <f t="shared" si="2"/>
        <v>2.35</v>
      </c>
      <c r="I291" s="37" t="s">
        <v>279</v>
      </c>
      <c r="J291" s="38"/>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row>
    <row r="292" ht="15.75" customHeight="1">
      <c r="A292" s="32">
        <v>3.2</v>
      </c>
      <c r="B292" s="33">
        <v>57.72</v>
      </c>
      <c r="C292" s="33">
        <v>71.05</v>
      </c>
      <c r="D292" s="32" t="s">
        <v>258</v>
      </c>
      <c r="E292" s="33">
        <v>0.0</v>
      </c>
      <c r="F292" s="34">
        <v>100.0</v>
      </c>
      <c r="G292" s="35">
        <f t="shared" si="1"/>
        <v>13.33</v>
      </c>
      <c r="H292" s="36">
        <f t="shared" si="2"/>
        <v>13.33</v>
      </c>
      <c r="I292" s="37" t="s">
        <v>279</v>
      </c>
      <c r="J292" s="38"/>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row>
    <row r="293" ht="15.75" customHeight="1">
      <c r="A293" s="32">
        <v>3.2</v>
      </c>
      <c r="B293" s="33">
        <v>89.37</v>
      </c>
      <c r="C293" s="33">
        <v>89.82</v>
      </c>
      <c r="D293" s="32" t="s">
        <v>258</v>
      </c>
      <c r="E293" s="33">
        <v>20.0</v>
      </c>
      <c r="F293" s="34">
        <v>100.0</v>
      </c>
      <c r="G293" s="35">
        <f t="shared" si="1"/>
        <v>0.45</v>
      </c>
      <c r="H293" s="36">
        <f t="shared" si="2"/>
        <v>0.45</v>
      </c>
      <c r="I293" s="37" t="s">
        <v>279</v>
      </c>
      <c r="J293" s="38"/>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row>
    <row r="294" ht="15.75" customHeight="1">
      <c r="A294" s="32">
        <v>3.2</v>
      </c>
      <c r="B294" s="33">
        <v>90.3</v>
      </c>
      <c r="C294" s="33">
        <v>93.92</v>
      </c>
      <c r="D294" s="32" t="s">
        <v>80</v>
      </c>
      <c r="E294" s="33">
        <v>20.0</v>
      </c>
      <c r="F294" s="34">
        <v>100.0</v>
      </c>
      <c r="G294" s="35">
        <f t="shared" si="1"/>
        <v>3.62</v>
      </c>
      <c r="H294" s="36">
        <f t="shared" si="2"/>
        <v>3.62</v>
      </c>
      <c r="I294" s="37" t="s">
        <v>279</v>
      </c>
      <c r="J294" s="38"/>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row>
    <row r="295" ht="15.75" customHeight="1">
      <c r="A295" s="32">
        <v>3.2</v>
      </c>
      <c r="B295" s="33">
        <v>93.92</v>
      </c>
      <c r="C295" s="33">
        <v>95.15</v>
      </c>
      <c r="D295" s="32" t="s">
        <v>117</v>
      </c>
      <c r="E295" s="33">
        <v>10.0</v>
      </c>
      <c r="F295" s="34">
        <v>100.0</v>
      </c>
      <c r="G295" s="35">
        <f t="shared" si="1"/>
        <v>1.23</v>
      </c>
      <c r="H295" s="36">
        <f t="shared" si="2"/>
        <v>1.23</v>
      </c>
      <c r="I295" s="37" t="s">
        <v>279</v>
      </c>
      <c r="J295" s="38"/>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row>
    <row r="296" ht="15.75" customHeight="1">
      <c r="A296" s="32">
        <v>3.2</v>
      </c>
      <c r="B296" s="33">
        <v>95.47</v>
      </c>
      <c r="C296" s="33">
        <v>95.9</v>
      </c>
      <c r="D296" s="32" t="s">
        <v>80</v>
      </c>
      <c r="E296" s="33">
        <v>10.0</v>
      </c>
      <c r="F296" s="34">
        <v>100.0</v>
      </c>
      <c r="G296" s="35">
        <f t="shared" si="1"/>
        <v>0.43</v>
      </c>
      <c r="H296" s="36">
        <f t="shared" si="2"/>
        <v>0.43</v>
      </c>
      <c r="I296" s="37" t="s">
        <v>279</v>
      </c>
      <c r="J296" s="38"/>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row>
    <row r="297" ht="15.75" customHeight="1">
      <c r="A297" s="32">
        <v>3.2</v>
      </c>
      <c r="B297" s="33">
        <v>95.9</v>
      </c>
      <c r="C297" s="33">
        <v>97.2</v>
      </c>
      <c r="D297" s="32" t="s">
        <v>117</v>
      </c>
      <c r="E297" s="33">
        <v>10.0</v>
      </c>
      <c r="F297" s="34">
        <v>100.0</v>
      </c>
      <c r="G297" s="35">
        <f t="shared" si="1"/>
        <v>1.3</v>
      </c>
      <c r="H297" s="36">
        <f t="shared" si="2"/>
        <v>1.3</v>
      </c>
      <c r="I297" s="37" t="s">
        <v>279</v>
      </c>
      <c r="J297" s="38"/>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row>
    <row r="298" ht="15.75" customHeight="1">
      <c r="A298" s="32">
        <v>3.2</v>
      </c>
      <c r="B298" s="33">
        <v>103.8</v>
      </c>
      <c r="C298" s="33">
        <v>105.62</v>
      </c>
      <c r="D298" s="32" t="s">
        <v>258</v>
      </c>
      <c r="E298" s="33">
        <v>30.0</v>
      </c>
      <c r="F298" s="34">
        <v>100.0</v>
      </c>
      <c r="G298" s="35">
        <f t="shared" si="1"/>
        <v>1.82</v>
      </c>
      <c r="H298" s="36">
        <f t="shared" si="2"/>
        <v>1.82</v>
      </c>
      <c r="I298" s="37" t="s">
        <v>279</v>
      </c>
      <c r="J298" s="38"/>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row>
    <row r="299" ht="15.75" customHeight="1">
      <c r="A299" s="32">
        <v>3.2</v>
      </c>
      <c r="B299" s="33">
        <v>106.85</v>
      </c>
      <c r="C299" s="33">
        <v>108.42</v>
      </c>
      <c r="D299" s="32" t="s">
        <v>80</v>
      </c>
      <c r="E299" s="33">
        <v>5.0</v>
      </c>
      <c r="F299" s="34">
        <v>100.0</v>
      </c>
      <c r="G299" s="35">
        <f t="shared" si="1"/>
        <v>1.57</v>
      </c>
      <c r="H299" s="36">
        <f t="shared" si="2"/>
        <v>1.57</v>
      </c>
      <c r="I299" s="37" t="s">
        <v>279</v>
      </c>
      <c r="J299" s="38"/>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row>
    <row r="300" ht="15.75" customHeight="1">
      <c r="A300" s="32">
        <v>3.2</v>
      </c>
      <c r="B300" s="33">
        <v>111.82</v>
      </c>
      <c r="C300" s="33">
        <v>112.4</v>
      </c>
      <c r="D300" s="32" t="s">
        <v>258</v>
      </c>
      <c r="E300" s="33">
        <v>10.0</v>
      </c>
      <c r="F300" s="34">
        <v>100.0</v>
      </c>
      <c r="G300" s="35">
        <f t="shared" si="1"/>
        <v>0.58</v>
      </c>
      <c r="H300" s="36">
        <f t="shared" si="2"/>
        <v>0.58</v>
      </c>
      <c r="I300" s="37" t="s">
        <v>279</v>
      </c>
      <c r="J300" s="38"/>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row>
    <row r="301" ht="15.75" customHeight="1">
      <c r="A301" s="32">
        <v>3.2</v>
      </c>
      <c r="B301" s="33">
        <v>124.27</v>
      </c>
      <c r="C301" s="33">
        <v>124.92</v>
      </c>
      <c r="D301" s="32" t="s">
        <v>68</v>
      </c>
      <c r="E301" s="33">
        <v>5.0</v>
      </c>
      <c r="F301" s="34">
        <v>100.0</v>
      </c>
      <c r="G301" s="35">
        <f t="shared" si="1"/>
        <v>0.65</v>
      </c>
      <c r="H301" s="36">
        <f t="shared" si="2"/>
        <v>0.65</v>
      </c>
      <c r="I301" s="37" t="s">
        <v>279</v>
      </c>
      <c r="J301" s="38"/>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row>
    <row r="302" ht="15.75" customHeight="1">
      <c r="A302" s="32">
        <v>3.2</v>
      </c>
      <c r="B302" s="33">
        <v>124.92</v>
      </c>
      <c r="C302" s="33">
        <v>127.45</v>
      </c>
      <c r="D302" s="32" t="s">
        <v>258</v>
      </c>
      <c r="E302" s="33">
        <v>10.0</v>
      </c>
      <c r="F302" s="34">
        <v>100.0</v>
      </c>
      <c r="G302" s="35">
        <f t="shared" si="1"/>
        <v>2.53</v>
      </c>
      <c r="H302" s="36">
        <f t="shared" si="2"/>
        <v>2.53</v>
      </c>
      <c r="I302" s="37" t="s">
        <v>279</v>
      </c>
      <c r="J302" s="38"/>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row>
    <row r="303" ht="15.75" customHeight="1">
      <c r="A303" s="32">
        <v>3.2</v>
      </c>
      <c r="B303" s="33">
        <v>128.55</v>
      </c>
      <c r="C303" s="33">
        <v>129.12</v>
      </c>
      <c r="D303" s="32" t="s">
        <v>68</v>
      </c>
      <c r="E303" s="33">
        <v>5.0</v>
      </c>
      <c r="F303" s="34">
        <v>100.0</v>
      </c>
      <c r="G303" s="35">
        <f t="shared" si="1"/>
        <v>0.57</v>
      </c>
      <c r="H303" s="36">
        <f t="shared" si="2"/>
        <v>0.57</v>
      </c>
      <c r="I303" s="37" t="s">
        <v>279</v>
      </c>
      <c r="J303" s="38"/>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row>
    <row r="304" ht="15.75" customHeight="1">
      <c r="A304" s="32">
        <v>3.2</v>
      </c>
      <c r="B304" s="33">
        <v>129.92</v>
      </c>
      <c r="C304" s="33">
        <v>130.35</v>
      </c>
      <c r="D304" s="32" t="s">
        <v>258</v>
      </c>
      <c r="E304" s="33">
        <v>10.0</v>
      </c>
      <c r="F304" s="34">
        <v>100.0</v>
      </c>
      <c r="G304" s="35">
        <f t="shared" si="1"/>
        <v>0.43</v>
      </c>
      <c r="H304" s="36">
        <f t="shared" si="2"/>
        <v>0.43</v>
      </c>
      <c r="I304" s="37" t="s">
        <v>279</v>
      </c>
      <c r="J304" s="38"/>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row>
    <row r="305" ht="15.75" customHeight="1">
      <c r="A305" s="32">
        <v>3.2</v>
      </c>
      <c r="B305" s="33">
        <v>131.15</v>
      </c>
      <c r="C305" s="33">
        <v>131.72</v>
      </c>
      <c r="D305" s="32" t="s">
        <v>258</v>
      </c>
      <c r="E305" s="33">
        <v>20.0</v>
      </c>
      <c r="F305" s="34">
        <v>100.0</v>
      </c>
      <c r="G305" s="35">
        <f t="shared" si="1"/>
        <v>0.57</v>
      </c>
      <c r="H305" s="36">
        <f t="shared" si="2"/>
        <v>0.57</v>
      </c>
      <c r="I305" s="37" t="s">
        <v>279</v>
      </c>
      <c r="J305" s="38"/>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row>
    <row r="306" ht="15.75" customHeight="1">
      <c r="A306" s="32">
        <v>3.2</v>
      </c>
      <c r="B306" s="33">
        <v>138.75</v>
      </c>
      <c r="C306" s="33">
        <v>139.85</v>
      </c>
      <c r="D306" s="32" t="s">
        <v>119</v>
      </c>
      <c r="E306" s="33">
        <v>20.0</v>
      </c>
      <c r="F306" s="34">
        <v>100.0</v>
      </c>
      <c r="G306" s="35">
        <f t="shared" si="1"/>
        <v>1.1</v>
      </c>
      <c r="H306" s="36">
        <f t="shared" si="2"/>
        <v>1.1</v>
      </c>
      <c r="I306" s="37" t="s">
        <v>279</v>
      </c>
      <c r="J306" s="38"/>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row>
    <row r="307" ht="15.75" customHeight="1">
      <c r="A307" s="32">
        <v>3.2</v>
      </c>
      <c r="B307" s="33">
        <v>139.85</v>
      </c>
      <c r="C307" s="33">
        <v>140.95</v>
      </c>
      <c r="D307" s="32" t="s">
        <v>258</v>
      </c>
      <c r="E307" s="33">
        <v>10.0</v>
      </c>
      <c r="F307" s="34">
        <v>100.0</v>
      </c>
      <c r="G307" s="35">
        <f t="shared" si="1"/>
        <v>1.1</v>
      </c>
      <c r="H307" s="36">
        <f t="shared" si="2"/>
        <v>1.1</v>
      </c>
      <c r="I307" s="37" t="s">
        <v>279</v>
      </c>
      <c r="J307" s="38"/>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row>
    <row r="308" ht="15.75" customHeight="1">
      <c r="A308" s="32">
        <v>3.2</v>
      </c>
      <c r="B308" s="33">
        <v>142.9</v>
      </c>
      <c r="C308" s="33">
        <v>143.32</v>
      </c>
      <c r="D308" s="32" t="s">
        <v>266</v>
      </c>
      <c r="E308" s="33">
        <v>5.0</v>
      </c>
      <c r="F308" s="34">
        <v>100.0</v>
      </c>
      <c r="G308" s="35">
        <f t="shared" si="1"/>
        <v>0.42</v>
      </c>
      <c r="H308" s="36">
        <f t="shared" si="2"/>
        <v>0.42</v>
      </c>
      <c r="I308" s="37" t="s">
        <v>279</v>
      </c>
      <c r="J308" s="38"/>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row>
    <row r="309" ht="15.75" customHeight="1">
      <c r="A309" s="32">
        <v>3.3</v>
      </c>
      <c r="B309" s="33">
        <v>3.7</v>
      </c>
      <c r="C309" s="33">
        <v>3.8</v>
      </c>
      <c r="D309" s="32" t="s">
        <v>119</v>
      </c>
      <c r="E309" s="33">
        <v>6.0</v>
      </c>
      <c r="F309" s="34">
        <v>100.0</v>
      </c>
      <c r="G309" s="35">
        <f t="shared" si="1"/>
        <v>0.1</v>
      </c>
      <c r="H309" s="36">
        <f t="shared" si="2"/>
        <v>0.1</v>
      </c>
      <c r="I309" s="37" t="s">
        <v>279</v>
      </c>
      <c r="J309" s="38"/>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row>
    <row r="310" ht="15.75" customHeight="1">
      <c r="A310" s="32">
        <v>3.3</v>
      </c>
      <c r="B310" s="33">
        <v>11.8</v>
      </c>
      <c r="C310" s="33">
        <v>13.9</v>
      </c>
      <c r="D310" s="32" t="s">
        <v>80</v>
      </c>
      <c r="E310" s="33">
        <v>15.0</v>
      </c>
      <c r="F310" s="34">
        <v>100.0</v>
      </c>
      <c r="G310" s="35">
        <f t="shared" si="1"/>
        <v>2.1</v>
      </c>
      <c r="H310" s="36">
        <f t="shared" si="2"/>
        <v>2.1</v>
      </c>
      <c r="I310" s="37" t="s">
        <v>279</v>
      </c>
      <c r="J310" s="38"/>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row>
    <row r="311" ht="15.75" customHeight="1">
      <c r="A311" s="32">
        <v>3.3</v>
      </c>
      <c r="B311" s="33">
        <v>15.8</v>
      </c>
      <c r="C311" s="33">
        <v>16.6</v>
      </c>
      <c r="D311" s="32" t="s">
        <v>80</v>
      </c>
      <c r="E311" s="33">
        <v>8.0</v>
      </c>
      <c r="F311" s="34">
        <v>100.0</v>
      </c>
      <c r="G311" s="35">
        <f t="shared" si="1"/>
        <v>0.8</v>
      </c>
      <c r="H311" s="36">
        <f t="shared" si="2"/>
        <v>0.8</v>
      </c>
      <c r="I311" s="37" t="s">
        <v>279</v>
      </c>
      <c r="J311" s="38"/>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row>
    <row r="312" ht="15.75" customHeight="1">
      <c r="A312" s="32">
        <v>3.3</v>
      </c>
      <c r="B312" s="33">
        <v>18.6</v>
      </c>
      <c r="C312" s="33">
        <v>18.7</v>
      </c>
      <c r="D312" s="32" t="s">
        <v>68</v>
      </c>
      <c r="E312" s="33">
        <v>2.0</v>
      </c>
      <c r="F312" s="34">
        <v>100.0</v>
      </c>
      <c r="G312" s="35">
        <f t="shared" si="1"/>
        <v>0.1</v>
      </c>
      <c r="H312" s="36">
        <f t="shared" si="2"/>
        <v>0.1</v>
      </c>
      <c r="I312" s="37" t="s">
        <v>279</v>
      </c>
      <c r="J312" s="38"/>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row>
    <row r="313" ht="15.75" customHeight="1">
      <c r="A313" s="32">
        <v>3.3</v>
      </c>
      <c r="B313" s="33">
        <v>20.4</v>
      </c>
      <c r="C313" s="33">
        <v>21.0</v>
      </c>
      <c r="D313" s="32" t="s">
        <v>191</v>
      </c>
      <c r="E313" s="33">
        <v>4.0</v>
      </c>
      <c r="F313" s="34">
        <v>100.0</v>
      </c>
      <c r="G313" s="35">
        <f t="shared" si="1"/>
        <v>0.6</v>
      </c>
      <c r="H313" s="36">
        <f t="shared" si="2"/>
        <v>0.6</v>
      </c>
      <c r="I313" s="37" t="s">
        <v>279</v>
      </c>
      <c r="J313" s="38"/>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row>
    <row r="314" ht="15.75" customHeight="1">
      <c r="A314" s="32">
        <v>3.3</v>
      </c>
      <c r="B314" s="33">
        <v>21.7</v>
      </c>
      <c r="C314" s="33">
        <v>22.2</v>
      </c>
      <c r="D314" s="32" t="s">
        <v>80</v>
      </c>
      <c r="E314" s="33">
        <v>5.0</v>
      </c>
      <c r="F314" s="34">
        <v>100.0</v>
      </c>
      <c r="G314" s="35">
        <f t="shared" si="1"/>
        <v>0.5</v>
      </c>
      <c r="H314" s="36">
        <f t="shared" si="2"/>
        <v>0.5</v>
      </c>
      <c r="I314" s="37" t="s">
        <v>279</v>
      </c>
      <c r="J314" s="38"/>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row>
    <row r="315" ht="15.75" customHeight="1">
      <c r="A315" s="32">
        <v>3.3</v>
      </c>
      <c r="B315" s="33">
        <v>22.8</v>
      </c>
      <c r="C315" s="33">
        <v>23.1</v>
      </c>
      <c r="D315" s="32" t="s">
        <v>68</v>
      </c>
      <c r="E315" s="33">
        <v>12.0</v>
      </c>
      <c r="F315" s="34">
        <v>100.0</v>
      </c>
      <c r="G315" s="35">
        <f t="shared" si="1"/>
        <v>0.3</v>
      </c>
      <c r="H315" s="36">
        <f t="shared" si="2"/>
        <v>0.3</v>
      </c>
      <c r="I315" s="37" t="s">
        <v>279</v>
      </c>
      <c r="J315" s="38"/>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row>
    <row r="316" ht="15.75" customHeight="1">
      <c r="A316" s="32">
        <v>3.3</v>
      </c>
      <c r="B316" s="33">
        <v>23.1</v>
      </c>
      <c r="C316" s="33">
        <v>24.3</v>
      </c>
      <c r="D316" s="32" t="s">
        <v>80</v>
      </c>
      <c r="E316" s="33">
        <v>8.0</v>
      </c>
      <c r="F316" s="34">
        <v>100.0</v>
      </c>
      <c r="G316" s="35">
        <f t="shared" si="1"/>
        <v>1.2</v>
      </c>
      <c r="H316" s="36">
        <f t="shared" si="2"/>
        <v>1.2</v>
      </c>
      <c r="I316" s="37" t="s">
        <v>279</v>
      </c>
      <c r="J316" s="38"/>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row>
    <row r="317" ht="15.75" customHeight="1">
      <c r="A317" s="32">
        <v>3.3</v>
      </c>
      <c r="B317" s="33">
        <v>30.0</v>
      </c>
      <c r="C317" s="33">
        <v>30.7</v>
      </c>
      <c r="D317" s="32" t="s">
        <v>80</v>
      </c>
      <c r="E317" s="33">
        <v>2.0</v>
      </c>
      <c r="F317" s="34">
        <v>100.0</v>
      </c>
      <c r="G317" s="35">
        <f t="shared" si="1"/>
        <v>0.7</v>
      </c>
      <c r="H317" s="36">
        <f t="shared" si="2"/>
        <v>0.7</v>
      </c>
      <c r="I317" s="37" t="s">
        <v>279</v>
      </c>
      <c r="J317" s="38"/>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row>
    <row r="318" ht="15.75" customHeight="1">
      <c r="A318" s="32">
        <v>3.3</v>
      </c>
      <c r="B318" s="33">
        <v>42.0</v>
      </c>
      <c r="C318" s="33">
        <v>42.5</v>
      </c>
      <c r="D318" s="32" t="s">
        <v>80</v>
      </c>
      <c r="E318" s="33">
        <v>3.0</v>
      </c>
      <c r="F318" s="34">
        <v>100.0</v>
      </c>
      <c r="G318" s="35">
        <f t="shared" si="1"/>
        <v>0.5</v>
      </c>
      <c r="H318" s="36">
        <f t="shared" si="2"/>
        <v>0.5</v>
      </c>
      <c r="I318" s="37" t="s">
        <v>279</v>
      </c>
      <c r="J318" s="38"/>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row>
    <row r="319" ht="15.75" customHeight="1">
      <c r="A319" s="32">
        <v>3.3</v>
      </c>
      <c r="B319" s="33">
        <v>47.1</v>
      </c>
      <c r="C319" s="33">
        <v>47.2</v>
      </c>
      <c r="D319" s="32" t="s">
        <v>80</v>
      </c>
      <c r="E319" s="33">
        <v>2.0</v>
      </c>
      <c r="F319" s="34">
        <v>100.0</v>
      </c>
      <c r="G319" s="35">
        <f t="shared" si="1"/>
        <v>0.1</v>
      </c>
      <c r="H319" s="36">
        <f t="shared" si="2"/>
        <v>0.1</v>
      </c>
      <c r="I319" s="37" t="s">
        <v>279</v>
      </c>
      <c r="J319" s="38"/>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row>
    <row r="320" ht="15.75" customHeight="1">
      <c r="A320" s="32">
        <v>3.3</v>
      </c>
      <c r="B320" s="33">
        <v>52.5</v>
      </c>
      <c r="C320" s="33">
        <v>53.5</v>
      </c>
      <c r="D320" s="32" t="s">
        <v>80</v>
      </c>
      <c r="E320" s="33">
        <v>2.0</v>
      </c>
      <c r="F320" s="34">
        <v>100.0</v>
      </c>
      <c r="G320" s="35">
        <f t="shared" si="1"/>
        <v>1</v>
      </c>
      <c r="H320" s="36">
        <f t="shared" si="2"/>
        <v>1</v>
      </c>
      <c r="I320" s="37" t="s">
        <v>279</v>
      </c>
      <c r="J320" s="38"/>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row>
    <row r="321" ht="15.75" customHeight="1">
      <c r="A321" s="32">
        <v>3.3</v>
      </c>
      <c r="B321" s="33">
        <v>65.8</v>
      </c>
      <c r="C321" s="33">
        <v>66.1</v>
      </c>
      <c r="D321" s="32" t="s">
        <v>80</v>
      </c>
      <c r="E321" s="33">
        <v>3.0</v>
      </c>
      <c r="F321" s="34">
        <v>100.0</v>
      </c>
      <c r="G321" s="35">
        <f t="shared" si="1"/>
        <v>0.3</v>
      </c>
      <c r="H321" s="36">
        <f t="shared" si="2"/>
        <v>0.3</v>
      </c>
      <c r="I321" s="37" t="s">
        <v>279</v>
      </c>
      <c r="J321" s="38"/>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row>
    <row r="322" ht="15.75" customHeight="1">
      <c r="A322" s="32">
        <v>3.3</v>
      </c>
      <c r="B322" s="33">
        <v>66.4</v>
      </c>
      <c r="C322" s="33">
        <v>67.0</v>
      </c>
      <c r="D322" s="32" t="s">
        <v>80</v>
      </c>
      <c r="E322" s="33">
        <v>6.0</v>
      </c>
      <c r="F322" s="34">
        <v>100.0</v>
      </c>
      <c r="G322" s="35">
        <f t="shared" si="1"/>
        <v>0.6</v>
      </c>
      <c r="H322" s="36">
        <f t="shared" si="2"/>
        <v>0.6</v>
      </c>
      <c r="I322" s="37" t="s">
        <v>279</v>
      </c>
      <c r="J322" s="38"/>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row>
    <row r="323" ht="15.75" customHeight="1">
      <c r="A323" s="32">
        <v>3.3</v>
      </c>
      <c r="B323" s="33">
        <v>100.7</v>
      </c>
      <c r="C323" s="33">
        <v>102.1</v>
      </c>
      <c r="D323" s="32" t="s">
        <v>117</v>
      </c>
      <c r="E323" s="33">
        <v>7.0</v>
      </c>
      <c r="F323" s="34">
        <v>100.0</v>
      </c>
      <c r="G323" s="35">
        <f t="shared" si="1"/>
        <v>1.4</v>
      </c>
      <c r="H323" s="36">
        <f t="shared" si="2"/>
        <v>1.4</v>
      </c>
      <c r="I323" s="37" t="s">
        <v>279</v>
      </c>
      <c r="J323" s="38"/>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row>
    <row r="324" ht="15.75" customHeight="1">
      <c r="A324" s="32">
        <v>3.3</v>
      </c>
      <c r="B324" s="33">
        <v>103.3</v>
      </c>
      <c r="C324" s="33">
        <v>107.7</v>
      </c>
      <c r="D324" s="32" t="s">
        <v>80</v>
      </c>
      <c r="E324" s="33">
        <v>10.0</v>
      </c>
      <c r="F324" s="34">
        <v>100.0</v>
      </c>
      <c r="G324" s="35">
        <f t="shared" si="1"/>
        <v>4.4</v>
      </c>
      <c r="H324" s="36">
        <f t="shared" si="2"/>
        <v>4.4</v>
      </c>
      <c r="I324" s="37" t="s">
        <v>279</v>
      </c>
      <c r="J324" s="38"/>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row>
    <row r="325" ht="15.75" customHeight="1">
      <c r="A325" s="32">
        <v>3.3</v>
      </c>
      <c r="B325" s="33">
        <v>108.7</v>
      </c>
      <c r="C325" s="33">
        <v>109.6</v>
      </c>
      <c r="D325" s="32" t="s">
        <v>80</v>
      </c>
      <c r="E325" s="33">
        <v>12.0</v>
      </c>
      <c r="F325" s="34">
        <v>100.0</v>
      </c>
      <c r="G325" s="35">
        <f t="shared" si="1"/>
        <v>0.9</v>
      </c>
      <c r="H325" s="36">
        <f t="shared" si="2"/>
        <v>0.9</v>
      </c>
      <c r="I325" s="37" t="s">
        <v>279</v>
      </c>
      <c r="J325" s="38"/>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row>
    <row r="326" ht="15.75" customHeight="1">
      <c r="A326" s="32">
        <v>3.3</v>
      </c>
      <c r="B326" s="33">
        <v>123.4</v>
      </c>
      <c r="C326" s="33">
        <v>123.5</v>
      </c>
      <c r="D326" s="32" t="s">
        <v>68</v>
      </c>
      <c r="E326" s="33">
        <v>2.0</v>
      </c>
      <c r="F326" s="34">
        <v>100.0</v>
      </c>
      <c r="G326" s="35">
        <f t="shared" si="1"/>
        <v>0.1</v>
      </c>
      <c r="H326" s="36">
        <f t="shared" si="2"/>
        <v>0.1</v>
      </c>
      <c r="I326" s="37" t="s">
        <v>279</v>
      </c>
      <c r="J326" s="38"/>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row>
    <row r="327" ht="15.75" customHeight="1">
      <c r="A327" s="32">
        <v>3.3</v>
      </c>
      <c r="B327" s="33">
        <v>139.5</v>
      </c>
      <c r="C327" s="33">
        <v>139.8</v>
      </c>
      <c r="D327" s="32" t="s">
        <v>266</v>
      </c>
      <c r="E327" s="33">
        <v>8.0</v>
      </c>
      <c r="F327" s="34">
        <v>100.0</v>
      </c>
      <c r="G327" s="35">
        <f t="shared" si="1"/>
        <v>0.3</v>
      </c>
      <c r="H327" s="36">
        <f t="shared" si="2"/>
        <v>0.3</v>
      </c>
      <c r="I327" s="37" t="s">
        <v>279</v>
      </c>
      <c r="J327" s="38"/>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row>
    <row r="328" ht="15.75" customHeight="1">
      <c r="A328" s="32">
        <v>3.3</v>
      </c>
      <c r="B328" s="33">
        <v>142.0</v>
      </c>
      <c r="C328" s="33">
        <v>142.7</v>
      </c>
      <c r="D328" s="32" t="s">
        <v>266</v>
      </c>
      <c r="E328" s="33">
        <v>25.0</v>
      </c>
      <c r="F328" s="34">
        <v>100.0</v>
      </c>
      <c r="G328" s="35">
        <f t="shared" si="1"/>
        <v>0.7</v>
      </c>
      <c r="H328" s="36">
        <f t="shared" si="2"/>
        <v>0.7</v>
      </c>
      <c r="I328" s="37" t="s">
        <v>279</v>
      </c>
      <c r="J328" s="38"/>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row>
    <row r="329" ht="15.75" customHeight="1">
      <c r="A329" s="32">
        <v>3.3</v>
      </c>
      <c r="B329" s="33">
        <v>143.2</v>
      </c>
      <c r="C329" s="33">
        <v>143.5</v>
      </c>
      <c r="D329" s="32" t="s">
        <v>266</v>
      </c>
      <c r="E329" s="33">
        <v>10.0</v>
      </c>
      <c r="F329" s="34">
        <v>100.0</v>
      </c>
      <c r="G329" s="35">
        <f t="shared" si="1"/>
        <v>0.3</v>
      </c>
      <c r="H329" s="36">
        <f t="shared" si="2"/>
        <v>0.3</v>
      </c>
      <c r="I329" s="37" t="s">
        <v>279</v>
      </c>
      <c r="J329" s="38"/>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row>
    <row r="330" ht="15.75" customHeight="1">
      <c r="A330" s="32">
        <v>3.3</v>
      </c>
      <c r="B330" s="33">
        <v>149.2</v>
      </c>
      <c r="C330" s="33">
        <v>149.5</v>
      </c>
      <c r="D330" s="32" t="s">
        <v>119</v>
      </c>
      <c r="E330" s="33">
        <v>5.0</v>
      </c>
      <c r="F330" s="34">
        <v>100.0</v>
      </c>
      <c r="G330" s="35">
        <f t="shared" si="1"/>
        <v>0.3</v>
      </c>
      <c r="H330" s="36">
        <f t="shared" si="2"/>
        <v>0.3</v>
      </c>
      <c r="I330" s="37" t="s">
        <v>279</v>
      </c>
      <c r="J330" s="38"/>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row>
    <row r="331" ht="15.75" customHeight="1">
      <c r="A331" s="32">
        <v>3.3</v>
      </c>
      <c r="B331" s="33">
        <v>156.3</v>
      </c>
      <c r="C331" s="33">
        <v>156.4</v>
      </c>
      <c r="D331" s="32" t="s">
        <v>147</v>
      </c>
      <c r="E331" s="33">
        <v>2.0</v>
      </c>
      <c r="F331" s="34">
        <v>100.0</v>
      </c>
      <c r="G331" s="35">
        <f t="shared" si="1"/>
        <v>0.1</v>
      </c>
      <c r="H331" s="36">
        <f t="shared" si="2"/>
        <v>0.1</v>
      </c>
      <c r="I331" s="41"/>
      <c r="J331" s="38"/>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row>
    <row r="332" ht="15.75" customHeight="1">
      <c r="A332" s="32">
        <v>3.3</v>
      </c>
      <c r="B332" s="33">
        <v>167.5</v>
      </c>
      <c r="C332" s="33">
        <v>167.7</v>
      </c>
      <c r="D332" s="32" t="s">
        <v>209</v>
      </c>
      <c r="E332" s="33">
        <v>2.0</v>
      </c>
      <c r="F332" s="34">
        <v>100.0</v>
      </c>
      <c r="G332" s="35">
        <f t="shared" si="1"/>
        <v>0.2</v>
      </c>
      <c r="H332" s="36">
        <f t="shared" si="2"/>
        <v>0.2</v>
      </c>
      <c r="I332" s="37" t="s">
        <v>279</v>
      </c>
      <c r="J332" s="38"/>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row>
    <row r="333" ht="15.75" customHeight="1">
      <c r="A333" s="32">
        <v>4.1</v>
      </c>
      <c r="B333" s="33">
        <v>58.4</v>
      </c>
      <c r="C333" s="33">
        <v>58.5</v>
      </c>
      <c r="D333" s="32" t="s">
        <v>119</v>
      </c>
      <c r="E333" s="33">
        <v>10.0</v>
      </c>
      <c r="F333" s="34">
        <v>100.0</v>
      </c>
      <c r="G333" s="35">
        <f t="shared" si="1"/>
        <v>0.1</v>
      </c>
      <c r="H333" s="36">
        <f t="shared" si="2"/>
        <v>0.1</v>
      </c>
      <c r="I333" s="37" t="s">
        <v>279</v>
      </c>
      <c r="J333" s="38"/>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row>
    <row r="334" ht="15.75" customHeight="1">
      <c r="A334" s="32">
        <v>4.1</v>
      </c>
      <c r="B334" s="33">
        <v>58.7</v>
      </c>
      <c r="C334" s="33">
        <v>58.8</v>
      </c>
      <c r="D334" s="32" t="s">
        <v>80</v>
      </c>
      <c r="E334" s="33">
        <v>5.0</v>
      </c>
      <c r="F334" s="34">
        <v>100.0</v>
      </c>
      <c r="G334" s="35">
        <f t="shared" si="1"/>
        <v>0.1</v>
      </c>
      <c r="H334" s="36">
        <f t="shared" si="2"/>
        <v>0.1</v>
      </c>
      <c r="I334" s="37" t="s">
        <v>279</v>
      </c>
      <c r="J334" s="38"/>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row>
    <row r="335" ht="15.75" customHeight="1">
      <c r="A335" s="32">
        <v>4.1</v>
      </c>
      <c r="B335" s="33">
        <v>66.7</v>
      </c>
      <c r="C335" s="33">
        <v>66.8</v>
      </c>
      <c r="D335" s="32" t="s">
        <v>68</v>
      </c>
      <c r="E335" s="33">
        <v>3.0</v>
      </c>
      <c r="F335" s="34">
        <v>100.0</v>
      </c>
      <c r="G335" s="35">
        <f t="shared" si="1"/>
        <v>0.1</v>
      </c>
      <c r="H335" s="36">
        <f t="shared" si="2"/>
        <v>0.1</v>
      </c>
      <c r="I335" s="37" t="s">
        <v>279</v>
      </c>
      <c r="J335" s="38"/>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row>
    <row r="336" ht="15.75" customHeight="1">
      <c r="A336" s="32">
        <v>4.1</v>
      </c>
      <c r="B336" s="33">
        <v>87.5</v>
      </c>
      <c r="C336" s="33">
        <v>87.6</v>
      </c>
      <c r="D336" s="32" t="s">
        <v>72</v>
      </c>
      <c r="E336" s="33">
        <v>3.0</v>
      </c>
      <c r="F336" s="34">
        <v>100.0</v>
      </c>
      <c r="G336" s="35">
        <f t="shared" si="1"/>
        <v>0.1</v>
      </c>
      <c r="H336" s="36">
        <f t="shared" si="2"/>
        <v>0.1</v>
      </c>
      <c r="I336" s="37" t="s">
        <v>279</v>
      </c>
      <c r="J336" s="38"/>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row>
    <row r="337" ht="15.75" customHeight="1">
      <c r="A337" s="32">
        <v>4.1</v>
      </c>
      <c r="B337" s="33">
        <v>109.2</v>
      </c>
      <c r="C337" s="33">
        <v>110.3</v>
      </c>
      <c r="D337" s="32" t="s">
        <v>117</v>
      </c>
      <c r="E337" s="33">
        <v>10.0</v>
      </c>
      <c r="F337" s="34">
        <v>100.0</v>
      </c>
      <c r="G337" s="35">
        <f t="shared" si="1"/>
        <v>1.1</v>
      </c>
      <c r="H337" s="36">
        <f t="shared" si="2"/>
        <v>1.1</v>
      </c>
      <c r="I337" s="37" t="s">
        <v>279</v>
      </c>
      <c r="J337" s="38"/>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row>
    <row r="338" ht="15.75" customHeight="1">
      <c r="A338" s="32">
        <v>4.1</v>
      </c>
      <c r="B338" s="33">
        <v>116.3</v>
      </c>
      <c r="C338" s="33">
        <v>116.4</v>
      </c>
      <c r="D338" s="32" t="s">
        <v>115</v>
      </c>
      <c r="E338" s="33">
        <v>5.0</v>
      </c>
      <c r="F338" s="34">
        <v>100.0</v>
      </c>
      <c r="G338" s="35">
        <f t="shared" si="1"/>
        <v>0.1</v>
      </c>
      <c r="H338" s="36">
        <f t="shared" si="2"/>
        <v>0.1</v>
      </c>
      <c r="I338" s="37" t="s">
        <v>279</v>
      </c>
      <c r="J338" s="38"/>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row>
    <row r="339" ht="15.75" customHeight="1">
      <c r="A339" s="32">
        <v>4.1</v>
      </c>
      <c r="B339" s="33">
        <v>116.4</v>
      </c>
      <c r="C339" s="33">
        <v>116.8</v>
      </c>
      <c r="D339" s="32" t="s">
        <v>80</v>
      </c>
      <c r="E339" s="33">
        <v>5.0</v>
      </c>
      <c r="F339" s="34">
        <v>100.0</v>
      </c>
      <c r="G339" s="35">
        <f t="shared" si="1"/>
        <v>0.4</v>
      </c>
      <c r="H339" s="36">
        <f t="shared" si="2"/>
        <v>0.4</v>
      </c>
      <c r="I339" s="37" t="s">
        <v>279</v>
      </c>
      <c r="J339" s="38"/>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row>
    <row r="340" ht="15.75" customHeight="1">
      <c r="A340" s="32">
        <v>4.1</v>
      </c>
      <c r="B340" s="33">
        <v>126.0</v>
      </c>
      <c r="C340" s="33">
        <v>126.7</v>
      </c>
      <c r="D340" s="32" t="s">
        <v>161</v>
      </c>
      <c r="E340" s="33">
        <v>30.0</v>
      </c>
      <c r="F340" s="34">
        <v>100.0</v>
      </c>
      <c r="G340" s="35">
        <f t="shared" si="1"/>
        <v>0.7</v>
      </c>
      <c r="H340" s="36">
        <f t="shared" si="2"/>
        <v>0.7</v>
      </c>
      <c r="I340" s="37" t="s">
        <v>279</v>
      </c>
      <c r="J340" s="38"/>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row>
    <row r="341" ht="15.75" customHeight="1">
      <c r="A341" s="32">
        <v>4.1</v>
      </c>
      <c r="B341" s="33">
        <v>126.7</v>
      </c>
      <c r="C341" s="33">
        <v>126.8</v>
      </c>
      <c r="D341" s="32" t="s">
        <v>115</v>
      </c>
      <c r="E341" s="33">
        <v>10.0</v>
      </c>
      <c r="F341" s="34">
        <v>100.0</v>
      </c>
      <c r="G341" s="35">
        <f t="shared" si="1"/>
        <v>0.1</v>
      </c>
      <c r="H341" s="36">
        <f t="shared" si="2"/>
        <v>0.1</v>
      </c>
      <c r="I341" s="37" t="s">
        <v>279</v>
      </c>
      <c r="J341" s="38"/>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row>
    <row r="342" ht="15.75" customHeight="1">
      <c r="A342" s="32">
        <v>4.1</v>
      </c>
      <c r="B342" s="33">
        <v>137.3</v>
      </c>
      <c r="C342" s="33">
        <v>137.6</v>
      </c>
      <c r="D342" s="32" t="s">
        <v>80</v>
      </c>
      <c r="E342" s="33">
        <v>20.0</v>
      </c>
      <c r="F342" s="34">
        <v>100.0</v>
      </c>
      <c r="G342" s="35">
        <f t="shared" si="1"/>
        <v>0.3</v>
      </c>
      <c r="H342" s="36">
        <f t="shared" si="2"/>
        <v>0.3</v>
      </c>
      <c r="I342" s="37" t="s">
        <v>279</v>
      </c>
      <c r="J342" s="38"/>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row>
    <row r="343" ht="15.75" customHeight="1">
      <c r="A343" s="32">
        <v>4.1</v>
      </c>
      <c r="B343" s="33">
        <v>146.2</v>
      </c>
      <c r="C343" s="33">
        <v>146.3</v>
      </c>
      <c r="D343" s="32" t="s">
        <v>115</v>
      </c>
      <c r="E343" s="33">
        <v>10.0</v>
      </c>
      <c r="F343" s="34">
        <v>100.0</v>
      </c>
      <c r="G343" s="35">
        <f t="shared" si="1"/>
        <v>0.1</v>
      </c>
      <c r="H343" s="36">
        <f t="shared" si="2"/>
        <v>0.1</v>
      </c>
      <c r="I343" s="37" t="s">
        <v>279</v>
      </c>
      <c r="J343" s="38"/>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row>
    <row r="344" ht="15.75" customHeight="1">
      <c r="A344" s="32">
        <v>4.1</v>
      </c>
      <c r="B344" s="33">
        <v>146.4</v>
      </c>
      <c r="C344" s="33">
        <v>146.7</v>
      </c>
      <c r="D344" s="32" t="s">
        <v>80</v>
      </c>
      <c r="E344" s="33">
        <v>10.0</v>
      </c>
      <c r="F344" s="34">
        <v>100.0</v>
      </c>
      <c r="G344" s="35">
        <f t="shared" si="1"/>
        <v>0.3</v>
      </c>
      <c r="H344" s="36">
        <f t="shared" si="2"/>
        <v>0.3</v>
      </c>
      <c r="I344" s="37" t="s">
        <v>279</v>
      </c>
      <c r="J344" s="38"/>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row>
    <row r="345" ht="15.75" customHeight="1">
      <c r="A345" s="32">
        <v>4.2</v>
      </c>
      <c r="B345" s="33">
        <v>0.0</v>
      </c>
      <c r="C345" s="33">
        <v>0.85</v>
      </c>
      <c r="D345" s="32" t="s">
        <v>80</v>
      </c>
      <c r="E345" s="33">
        <v>5.0</v>
      </c>
      <c r="F345" s="34">
        <v>100.0</v>
      </c>
      <c r="G345" s="35">
        <f t="shared" si="1"/>
        <v>0.85</v>
      </c>
      <c r="H345" s="36">
        <f t="shared" si="2"/>
        <v>0.85</v>
      </c>
      <c r="I345" s="37" t="s">
        <v>279</v>
      </c>
      <c r="J345" s="38"/>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row>
    <row r="346" ht="15.75" customHeight="1">
      <c r="A346" s="32">
        <v>4.2</v>
      </c>
      <c r="B346" s="33">
        <v>2.28</v>
      </c>
      <c r="C346" s="33">
        <v>2.7</v>
      </c>
      <c r="D346" s="32" t="s">
        <v>80</v>
      </c>
      <c r="E346" s="33">
        <v>5.0</v>
      </c>
      <c r="F346" s="34">
        <v>100.0</v>
      </c>
      <c r="G346" s="35">
        <f t="shared" si="1"/>
        <v>0.42</v>
      </c>
      <c r="H346" s="36">
        <f t="shared" si="2"/>
        <v>0.42</v>
      </c>
      <c r="I346" s="37" t="s">
        <v>279</v>
      </c>
      <c r="J346" s="38"/>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row>
    <row r="347" ht="15.75" customHeight="1">
      <c r="A347" s="32">
        <v>4.2</v>
      </c>
      <c r="B347" s="33">
        <v>2.95</v>
      </c>
      <c r="C347" s="33">
        <v>6.34</v>
      </c>
      <c r="D347" s="32" t="s">
        <v>131</v>
      </c>
      <c r="E347" s="33">
        <v>20.0</v>
      </c>
      <c r="F347" s="34">
        <v>100.0</v>
      </c>
      <c r="G347" s="35">
        <f t="shared" si="1"/>
        <v>3.39</v>
      </c>
      <c r="H347" s="36">
        <f t="shared" si="2"/>
        <v>3.39</v>
      </c>
      <c r="I347" s="37" t="s">
        <v>279</v>
      </c>
      <c r="J347" s="38"/>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row>
    <row r="348" ht="15.75" customHeight="1">
      <c r="A348" s="32">
        <v>4.2</v>
      </c>
      <c r="B348" s="33">
        <v>7.14</v>
      </c>
      <c r="C348" s="33">
        <v>7.84</v>
      </c>
      <c r="D348" s="32" t="s">
        <v>258</v>
      </c>
      <c r="E348" s="33">
        <v>10.0</v>
      </c>
      <c r="F348" s="34">
        <v>100.0</v>
      </c>
      <c r="G348" s="35">
        <f t="shared" si="1"/>
        <v>0.7</v>
      </c>
      <c r="H348" s="36">
        <f t="shared" si="2"/>
        <v>0.7</v>
      </c>
      <c r="I348" s="37" t="s">
        <v>279</v>
      </c>
      <c r="J348" s="38"/>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row>
    <row r="349" ht="15.75" customHeight="1">
      <c r="A349" s="32">
        <v>4.2</v>
      </c>
      <c r="B349" s="33">
        <v>8.04</v>
      </c>
      <c r="C349" s="33">
        <v>8.37</v>
      </c>
      <c r="D349" s="32" t="s">
        <v>117</v>
      </c>
      <c r="E349" s="33">
        <v>10.0</v>
      </c>
      <c r="F349" s="34">
        <v>100.0</v>
      </c>
      <c r="G349" s="35">
        <f t="shared" si="1"/>
        <v>0.33</v>
      </c>
      <c r="H349" s="36">
        <f t="shared" si="2"/>
        <v>0.33</v>
      </c>
      <c r="I349" s="37" t="s">
        <v>279</v>
      </c>
      <c r="J349" s="38"/>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row>
    <row r="350" ht="15.75" customHeight="1">
      <c r="A350" s="32">
        <v>4.2</v>
      </c>
      <c r="B350" s="33">
        <v>8.92</v>
      </c>
      <c r="C350" s="33">
        <v>16.44</v>
      </c>
      <c r="D350" s="32" t="s">
        <v>80</v>
      </c>
      <c r="E350" s="33">
        <v>20.0</v>
      </c>
      <c r="F350" s="34">
        <v>100.0</v>
      </c>
      <c r="G350" s="35">
        <f t="shared" si="1"/>
        <v>7.52</v>
      </c>
      <c r="H350" s="36">
        <f t="shared" si="2"/>
        <v>7.52</v>
      </c>
      <c r="I350" s="37" t="s">
        <v>279</v>
      </c>
      <c r="J350" s="38"/>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row>
    <row r="351" ht="15.75" customHeight="1">
      <c r="A351" s="32">
        <v>4.2</v>
      </c>
      <c r="B351" s="33">
        <v>16.61</v>
      </c>
      <c r="C351" s="33">
        <v>18.49</v>
      </c>
      <c r="D351" s="32" t="s">
        <v>117</v>
      </c>
      <c r="E351" s="33">
        <v>10.0</v>
      </c>
      <c r="F351" s="34">
        <v>100.0</v>
      </c>
      <c r="G351" s="35">
        <f t="shared" si="1"/>
        <v>1.88</v>
      </c>
      <c r="H351" s="36">
        <f t="shared" si="2"/>
        <v>1.88</v>
      </c>
      <c r="I351" s="37" t="s">
        <v>279</v>
      </c>
      <c r="J351" s="38"/>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row>
    <row r="352" ht="15.75" customHeight="1">
      <c r="A352" s="32">
        <v>4.2</v>
      </c>
      <c r="B352" s="33">
        <v>18.97</v>
      </c>
      <c r="C352" s="33">
        <v>21.23</v>
      </c>
      <c r="D352" s="32" t="s">
        <v>80</v>
      </c>
      <c r="E352" s="33">
        <v>10.0</v>
      </c>
      <c r="F352" s="34">
        <v>100.0</v>
      </c>
      <c r="G352" s="35">
        <f t="shared" si="1"/>
        <v>2.26</v>
      </c>
      <c r="H352" s="36">
        <f t="shared" si="2"/>
        <v>2.26</v>
      </c>
      <c r="I352" s="37" t="s">
        <v>279</v>
      </c>
      <c r="J352" s="38"/>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row>
    <row r="353" ht="15.75" customHeight="1">
      <c r="A353" s="32">
        <v>4.2</v>
      </c>
      <c r="B353" s="33">
        <v>26.31</v>
      </c>
      <c r="C353" s="33">
        <v>28.06</v>
      </c>
      <c r="D353" s="32" t="s">
        <v>80</v>
      </c>
      <c r="E353" s="33">
        <v>10.0</v>
      </c>
      <c r="F353" s="34">
        <v>100.0</v>
      </c>
      <c r="G353" s="35">
        <f t="shared" si="1"/>
        <v>1.75</v>
      </c>
      <c r="H353" s="36">
        <f t="shared" si="2"/>
        <v>1.75</v>
      </c>
      <c r="I353" s="37" t="s">
        <v>279</v>
      </c>
      <c r="J353" s="38"/>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row>
    <row r="354" ht="15.75" customHeight="1">
      <c r="A354" s="32">
        <v>4.2</v>
      </c>
      <c r="B354" s="33">
        <v>31.47</v>
      </c>
      <c r="C354" s="33">
        <v>33.7</v>
      </c>
      <c r="D354" s="32" t="s">
        <v>68</v>
      </c>
      <c r="E354" s="33">
        <v>5.0</v>
      </c>
      <c r="F354" s="34">
        <v>100.0</v>
      </c>
      <c r="G354" s="35">
        <f t="shared" si="1"/>
        <v>2.23</v>
      </c>
      <c r="H354" s="36">
        <f t="shared" si="2"/>
        <v>2.23</v>
      </c>
      <c r="I354" s="37" t="s">
        <v>279</v>
      </c>
      <c r="J354" s="38"/>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row>
    <row r="355" ht="15.75" customHeight="1">
      <c r="A355" s="32">
        <v>4.2</v>
      </c>
      <c r="B355" s="33">
        <v>39.67</v>
      </c>
      <c r="C355" s="33">
        <v>41.12</v>
      </c>
      <c r="D355" s="32" t="s">
        <v>80</v>
      </c>
      <c r="E355" s="33">
        <v>10.0</v>
      </c>
      <c r="F355" s="34">
        <v>100.0</v>
      </c>
      <c r="G355" s="35">
        <f t="shared" si="1"/>
        <v>1.45</v>
      </c>
      <c r="H355" s="36">
        <f t="shared" si="2"/>
        <v>1.45</v>
      </c>
      <c r="I355" s="37" t="s">
        <v>279</v>
      </c>
      <c r="J355" s="38"/>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row>
    <row r="356" ht="15.75" customHeight="1">
      <c r="A356" s="32">
        <v>4.2</v>
      </c>
      <c r="B356" s="33">
        <v>45.03</v>
      </c>
      <c r="C356" s="33">
        <v>45.66</v>
      </c>
      <c r="D356" s="32" t="s">
        <v>80</v>
      </c>
      <c r="E356" s="33">
        <v>5.0</v>
      </c>
      <c r="F356" s="34">
        <v>100.0</v>
      </c>
      <c r="G356" s="35">
        <f t="shared" si="1"/>
        <v>0.63</v>
      </c>
      <c r="H356" s="36">
        <f t="shared" si="2"/>
        <v>0.63</v>
      </c>
      <c r="I356" s="37" t="s">
        <v>279</v>
      </c>
      <c r="J356" s="38"/>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row>
    <row r="357" ht="15.75" customHeight="1">
      <c r="A357" s="32">
        <v>4.2</v>
      </c>
      <c r="B357" s="33">
        <v>46.16</v>
      </c>
      <c r="C357" s="33">
        <v>46.56</v>
      </c>
      <c r="D357" s="32" t="s">
        <v>258</v>
      </c>
      <c r="E357" s="33">
        <v>10.0</v>
      </c>
      <c r="F357" s="34">
        <v>100.0</v>
      </c>
      <c r="G357" s="35">
        <f t="shared" si="1"/>
        <v>0.4</v>
      </c>
      <c r="H357" s="36">
        <f t="shared" si="2"/>
        <v>0.4</v>
      </c>
      <c r="I357" s="37" t="s">
        <v>279</v>
      </c>
      <c r="J357" s="38"/>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row>
    <row r="358" ht="15.75" customHeight="1">
      <c r="A358" s="32">
        <v>4.2</v>
      </c>
      <c r="B358" s="33">
        <v>47.59</v>
      </c>
      <c r="C358" s="33">
        <v>48.66</v>
      </c>
      <c r="D358" s="32" t="s">
        <v>258</v>
      </c>
      <c r="E358" s="33">
        <v>5.0</v>
      </c>
      <c r="F358" s="34">
        <v>100.0</v>
      </c>
      <c r="G358" s="35">
        <f t="shared" si="1"/>
        <v>1.07</v>
      </c>
      <c r="H358" s="36">
        <f t="shared" si="2"/>
        <v>1.07</v>
      </c>
      <c r="I358" s="37" t="s">
        <v>279</v>
      </c>
      <c r="J358" s="38"/>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row>
    <row r="359" ht="15.75" customHeight="1">
      <c r="A359" s="32">
        <v>4.2</v>
      </c>
      <c r="B359" s="33">
        <v>49.84</v>
      </c>
      <c r="C359" s="33">
        <v>50.04</v>
      </c>
      <c r="D359" s="32" t="s">
        <v>115</v>
      </c>
      <c r="E359" s="33">
        <v>5.0</v>
      </c>
      <c r="F359" s="34">
        <v>100.0</v>
      </c>
      <c r="G359" s="35">
        <f t="shared" si="1"/>
        <v>0.2</v>
      </c>
      <c r="H359" s="36">
        <f t="shared" si="2"/>
        <v>0.2</v>
      </c>
      <c r="I359" s="37" t="s">
        <v>279</v>
      </c>
      <c r="J359" s="38"/>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row>
    <row r="360" ht="15.75" customHeight="1">
      <c r="A360" s="32">
        <v>4.2</v>
      </c>
      <c r="B360" s="33">
        <v>53.1</v>
      </c>
      <c r="C360" s="33">
        <v>54.8</v>
      </c>
      <c r="D360" s="32" t="s">
        <v>258</v>
      </c>
      <c r="E360" s="33">
        <v>10.0</v>
      </c>
      <c r="F360" s="34">
        <v>100.0</v>
      </c>
      <c r="G360" s="35">
        <f t="shared" si="1"/>
        <v>1.7</v>
      </c>
      <c r="H360" s="36">
        <f t="shared" si="2"/>
        <v>1.7</v>
      </c>
      <c r="I360" s="37" t="s">
        <v>279</v>
      </c>
      <c r="J360" s="38"/>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row>
    <row r="361" ht="15.75" customHeight="1">
      <c r="A361" s="32">
        <v>4.2</v>
      </c>
      <c r="B361" s="33">
        <v>59.26</v>
      </c>
      <c r="C361" s="33">
        <v>61.19</v>
      </c>
      <c r="D361" s="32" t="s">
        <v>68</v>
      </c>
      <c r="E361" s="33">
        <v>5.0</v>
      </c>
      <c r="F361" s="34">
        <v>100.0</v>
      </c>
      <c r="G361" s="35">
        <f t="shared" si="1"/>
        <v>1.93</v>
      </c>
      <c r="H361" s="36">
        <f t="shared" si="2"/>
        <v>1.93</v>
      </c>
      <c r="I361" s="37" t="s">
        <v>279</v>
      </c>
      <c r="J361" s="38"/>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row>
    <row r="362" ht="15.75" customHeight="1">
      <c r="A362" s="32">
        <v>4.2</v>
      </c>
      <c r="B362" s="33">
        <v>63.8</v>
      </c>
      <c r="C362" s="33">
        <v>64.4</v>
      </c>
      <c r="D362" s="32" t="s">
        <v>68</v>
      </c>
      <c r="E362" s="33">
        <v>5.0</v>
      </c>
      <c r="F362" s="34">
        <v>100.0</v>
      </c>
      <c r="G362" s="35">
        <f t="shared" si="1"/>
        <v>0.6</v>
      </c>
      <c r="H362" s="36">
        <f t="shared" si="2"/>
        <v>0.6</v>
      </c>
      <c r="I362" s="37" t="s">
        <v>279</v>
      </c>
      <c r="J362" s="38"/>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row>
    <row r="363" ht="15.75" customHeight="1">
      <c r="A363" s="32">
        <v>4.2</v>
      </c>
      <c r="B363" s="33">
        <v>79.77</v>
      </c>
      <c r="C363" s="33">
        <v>80.24</v>
      </c>
      <c r="D363" s="32" t="s">
        <v>258</v>
      </c>
      <c r="E363" s="33">
        <v>0.0</v>
      </c>
      <c r="F363" s="34">
        <v>100.0</v>
      </c>
      <c r="G363" s="35">
        <f t="shared" si="1"/>
        <v>0.47</v>
      </c>
      <c r="H363" s="36">
        <f t="shared" si="2"/>
        <v>0.47</v>
      </c>
      <c r="I363" s="37" t="s">
        <v>279</v>
      </c>
      <c r="J363" s="38"/>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row>
    <row r="364" ht="15.75" customHeight="1">
      <c r="A364" s="32">
        <v>4.2</v>
      </c>
      <c r="B364" s="33">
        <v>88.16</v>
      </c>
      <c r="C364" s="33">
        <v>88.89</v>
      </c>
      <c r="D364" s="32" t="s">
        <v>80</v>
      </c>
      <c r="E364" s="33">
        <v>0.0</v>
      </c>
      <c r="F364" s="34">
        <v>100.0</v>
      </c>
      <c r="G364" s="35">
        <f t="shared" si="1"/>
        <v>0.73</v>
      </c>
      <c r="H364" s="36">
        <f t="shared" si="2"/>
        <v>0.73</v>
      </c>
      <c r="I364" s="37" t="s">
        <v>279</v>
      </c>
      <c r="J364" s="38"/>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row>
    <row r="365" ht="15.75" customHeight="1">
      <c r="A365" s="32">
        <v>4.2</v>
      </c>
      <c r="B365" s="33">
        <v>89.96</v>
      </c>
      <c r="C365" s="33">
        <v>90.32</v>
      </c>
      <c r="D365" s="32" t="s">
        <v>80</v>
      </c>
      <c r="E365" s="33">
        <v>0.0</v>
      </c>
      <c r="F365" s="34">
        <v>100.0</v>
      </c>
      <c r="G365" s="35">
        <f t="shared" si="1"/>
        <v>0.36</v>
      </c>
      <c r="H365" s="36">
        <f t="shared" si="2"/>
        <v>0.36</v>
      </c>
      <c r="I365" s="37" t="s">
        <v>279</v>
      </c>
      <c r="J365" s="38"/>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row>
    <row r="366" ht="15.75" customHeight="1">
      <c r="A366" s="32">
        <v>4.2</v>
      </c>
      <c r="B366" s="33">
        <v>93.55</v>
      </c>
      <c r="C366" s="33">
        <v>94.17</v>
      </c>
      <c r="D366" s="32" t="s">
        <v>68</v>
      </c>
      <c r="E366" s="33">
        <v>5.0</v>
      </c>
      <c r="F366" s="34">
        <v>100.0</v>
      </c>
      <c r="G366" s="35">
        <f t="shared" si="1"/>
        <v>0.62</v>
      </c>
      <c r="H366" s="36">
        <f t="shared" si="2"/>
        <v>0.62</v>
      </c>
      <c r="I366" s="37" t="s">
        <v>279</v>
      </c>
      <c r="J366" s="38"/>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row>
    <row r="367" ht="15.75" customHeight="1">
      <c r="A367" s="32">
        <v>4.2</v>
      </c>
      <c r="B367" s="33">
        <v>95.53</v>
      </c>
      <c r="C367" s="33">
        <v>96.38</v>
      </c>
      <c r="D367" s="32" t="s">
        <v>80</v>
      </c>
      <c r="E367" s="33">
        <v>10.0</v>
      </c>
      <c r="F367" s="34">
        <v>100.0</v>
      </c>
      <c r="G367" s="35">
        <f t="shared" si="1"/>
        <v>0.85</v>
      </c>
      <c r="H367" s="36">
        <f t="shared" si="2"/>
        <v>0.85</v>
      </c>
      <c r="I367" s="37" t="s">
        <v>279</v>
      </c>
      <c r="J367" s="38"/>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row>
    <row r="368" ht="15.75" customHeight="1">
      <c r="A368" s="32">
        <v>4.2</v>
      </c>
      <c r="B368" s="33">
        <v>99.31</v>
      </c>
      <c r="C368" s="33">
        <v>100.32</v>
      </c>
      <c r="D368" s="32" t="s">
        <v>68</v>
      </c>
      <c r="E368" s="33">
        <v>5.0</v>
      </c>
      <c r="F368" s="34">
        <v>100.0</v>
      </c>
      <c r="G368" s="35">
        <f t="shared" si="1"/>
        <v>1.01</v>
      </c>
      <c r="H368" s="36">
        <f t="shared" si="2"/>
        <v>1.01</v>
      </c>
      <c r="I368" s="37" t="s">
        <v>279</v>
      </c>
      <c r="J368" s="38"/>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row>
    <row r="369" ht="15.75" customHeight="1">
      <c r="A369" s="32">
        <v>4.2</v>
      </c>
      <c r="B369" s="33">
        <v>101.14</v>
      </c>
      <c r="C369" s="33">
        <v>101.69</v>
      </c>
      <c r="D369" s="32" t="s">
        <v>68</v>
      </c>
      <c r="E369" s="33">
        <v>5.0</v>
      </c>
      <c r="F369" s="34">
        <v>100.0</v>
      </c>
      <c r="G369" s="35">
        <f t="shared" si="1"/>
        <v>0.55</v>
      </c>
      <c r="H369" s="36">
        <f t="shared" si="2"/>
        <v>0.55</v>
      </c>
      <c r="I369" s="37" t="s">
        <v>279</v>
      </c>
      <c r="J369" s="38"/>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row>
    <row r="370" ht="15.75" customHeight="1">
      <c r="A370" s="32">
        <v>4.2</v>
      </c>
      <c r="B370" s="33">
        <v>101.89</v>
      </c>
      <c r="C370" s="33">
        <v>102.7</v>
      </c>
      <c r="D370" s="32" t="s">
        <v>80</v>
      </c>
      <c r="E370" s="33">
        <v>5.0</v>
      </c>
      <c r="F370" s="34">
        <v>100.0</v>
      </c>
      <c r="G370" s="35">
        <f t="shared" si="1"/>
        <v>0.81</v>
      </c>
      <c r="H370" s="36">
        <f t="shared" si="2"/>
        <v>0.81</v>
      </c>
      <c r="I370" s="37" t="s">
        <v>279</v>
      </c>
      <c r="J370" s="38"/>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row>
    <row r="371" ht="15.75" customHeight="1">
      <c r="A371" s="32">
        <v>4.2</v>
      </c>
      <c r="B371" s="33">
        <v>113.22</v>
      </c>
      <c r="C371" s="33">
        <v>115.68</v>
      </c>
      <c r="D371" s="32" t="s">
        <v>70</v>
      </c>
      <c r="E371" s="33">
        <v>10.0</v>
      </c>
      <c r="F371" s="34">
        <v>100.0</v>
      </c>
      <c r="G371" s="35">
        <f t="shared" si="1"/>
        <v>2.46</v>
      </c>
      <c r="H371" s="36">
        <f t="shared" si="2"/>
        <v>2.46</v>
      </c>
      <c r="I371" s="37" t="s">
        <v>279</v>
      </c>
      <c r="J371" s="38"/>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row>
    <row r="372" ht="15.75" customHeight="1">
      <c r="A372" s="32">
        <v>4.2</v>
      </c>
      <c r="B372" s="33">
        <v>115.95</v>
      </c>
      <c r="C372" s="33">
        <v>116.51</v>
      </c>
      <c r="D372" s="32" t="s">
        <v>258</v>
      </c>
      <c r="E372" s="33">
        <v>5.0</v>
      </c>
      <c r="F372" s="34">
        <v>100.0</v>
      </c>
      <c r="G372" s="35">
        <f t="shared" si="1"/>
        <v>0.56</v>
      </c>
      <c r="H372" s="36">
        <f t="shared" si="2"/>
        <v>0.56</v>
      </c>
      <c r="I372" s="37" t="s">
        <v>279</v>
      </c>
      <c r="J372" s="38"/>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row>
    <row r="373" ht="15.75" customHeight="1">
      <c r="A373" s="32">
        <v>4.2</v>
      </c>
      <c r="B373" s="33">
        <v>120.31</v>
      </c>
      <c r="C373" s="33">
        <v>120.57</v>
      </c>
      <c r="D373" s="32" t="s">
        <v>266</v>
      </c>
      <c r="E373" s="33">
        <v>20.0</v>
      </c>
      <c r="F373" s="34">
        <v>100.0</v>
      </c>
      <c r="G373" s="35">
        <f t="shared" si="1"/>
        <v>0.26</v>
      </c>
      <c r="H373" s="36">
        <f t="shared" si="2"/>
        <v>0.26</v>
      </c>
      <c r="I373" s="37" t="s">
        <v>279</v>
      </c>
      <c r="J373" s="38"/>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row>
    <row r="374" ht="15.75" customHeight="1">
      <c r="A374" s="32">
        <v>4.2</v>
      </c>
      <c r="B374" s="33">
        <v>129.56</v>
      </c>
      <c r="C374" s="33">
        <v>130.09</v>
      </c>
      <c r="D374" s="32" t="s">
        <v>266</v>
      </c>
      <c r="E374" s="33">
        <v>20.0</v>
      </c>
      <c r="F374" s="34">
        <v>100.0</v>
      </c>
      <c r="G374" s="35">
        <f t="shared" si="1"/>
        <v>0.53</v>
      </c>
      <c r="H374" s="36">
        <f t="shared" si="2"/>
        <v>0.53</v>
      </c>
      <c r="I374" s="37" t="s">
        <v>279</v>
      </c>
      <c r="J374" s="38"/>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row>
    <row r="375" ht="15.75" customHeight="1">
      <c r="A375" s="32">
        <v>4.2</v>
      </c>
      <c r="B375" s="33">
        <v>136.6</v>
      </c>
      <c r="C375" s="33">
        <v>136.85</v>
      </c>
      <c r="D375" s="32" t="s">
        <v>270</v>
      </c>
      <c r="E375" s="33">
        <v>5.0</v>
      </c>
      <c r="F375" s="34">
        <v>100.0</v>
      </c>
      <c r="G375" s="35">
        <f t="shared" si="1"/>
        <v>0.25</v>
      </c>
      <c r="H375" s="36">
        <f t="shared" si="2"/>
        <v>0.25</v>
      </c>
      <c r="I375" s="37" t="s">
        <v>279</v>
      </c>
      <c r="J375" s="38"/>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row>
    <row r="376" ht="15.75" customHeight="1">
      <c r="A376" s="32">
        <v>4.2</v>
      </c>
      <c r="B376" s="33">
        <v>143.3</v>
      </c>
      <c r="C376" s="33">
        <v>143.5</v>
      </c>
      <c r="D376" s="32" t="s">
        <v>270</v>
      </c>
      <c r="E376" s="33">
        <v>5.0</v>
      </c>
      <c r="F376" s="34">
        <v>100.0</v>
      </c>
      <c r="G376" s="35">
        <f t="shared" si="1"/>
        <v>0.2</v>
      </c>
      <c r="H376" s="36">
        <f t="shared" si="2"/>
        <v>0.2</v>
      </c>
      <c r="I376" s="37" t="s">
        <v>279</v>
      </c>
      <c r="J376" s="38"/>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row>
    <row r="377" ht="15.75" customHeight="1">
      <c r="A377" s="32">
        <v>4.2</v>
      </c>
      <c r="B377" s="33">
        <v>145.2</v>
      </c>
      <c r="C377" s="33">
        <v>145.43</v>
      </c>
      <c r="D377" s="32" t="s">
        <v>270</v>
      </c>
      <c r="E377" s="33">
        <v>0.0</v>
      </c>
      <c r="F377" s="34">
        <v>100.0</v>
      </c>
      <c r="G377" s="35">
        <f t="shared" si="1"/>
        <v>0.23</v>
      </c>
      <c r="H377" s="36">
        <f t="shared" si="2"/>
        <v>0.23</v>
      </c>
      <c r="I377" s="37" t="s">
        <v>279</v>
      </c>
      <c r="J377" s="38"/>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row>
    <row r="378" ht="15.75" customHeight="1">
      <c r="A378" s="32">
        <v>4.3</v>
      </c>
      <c r="B378" s="33">
        <v>23.8</v>
      </c>
      <c r="C378" s="33">
        <v>24.0</v>
      </c>
      <c r="D378" s="32" t="s">
        <v>266</v>
      </c>
      <c r="E378" s="33">
        <v>3.0</v>
      </c>
      <c r="F378" s="34">
        <v>100.0</v>
      </c>
      <c r="G378" s="35">
        <f t="shared" si="1"/>
        <v>0.2</v>
      </c>
      <c r="H378" s="36">
        <f t="shared" si="2"/>
        <v>0.2</v>
      </c>
      <c r="I378" s="37" t="s">
        <v>279</v>
      </c>
      <c r="J378" s="38"/>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row>
    <row r="379" ht="15.75" customHeight="1">
      <c r="A379" s="32">
        <v>4.3</v>
      </c>
      <c r="B379" s="33">
        <v>26.1</v>
      </c>
      <c r="C379" s="33">
        <v>26.7</v>
      </c>
      <c r="D379" s="32" t="s">
        <v>119</v>
      </c>
      <c r="E379" s="33">
        <v>6.0</v>
      </c>
      <c r="F379" s="34">
        <v>100.0</v>
      </c>
      <c r="G379" s="35">
        <f t="shared" si="1"/>
        <v>0.6</v>
      </c>
      <c r="H379" s="36">
        <f t="shared" si="2"/>
        <v>0.6</v>
      </c>
      <c r="I379" s="37" t="s">
        <v>279</v>
      </c>
      <c r="J379" s="38"/>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row>
    <row r="380" ht="15.75" customHeight="1">
      <c r="A380" s="32">
        <v>4.3</v>
      </c>
      <c r="B380" s="33">
        <v>29.6</v>
      </c>
      <c r="C380" s="33">
        <v>30.1</v>
      </c>
      <c r="D380" s="32" t="s">
        <v>80</v>
      </c>
      <c r="E380" s="33">
        <v>2.0</v>
      </c>
      <c r="F380" s="34">
        <v>100.0</v>
      </c>
      <c r="G380" s="35">
        <f t="shared" si="1"/>
        <v>0.5</v>
      </c>
      <c r="H380" s="36">
        <f t="shared" si="2"/>
        <v>0.5</v>
      </c>
      <c r="I380" s="37" t="s">
        <v>279</v>
      </c>
      <c r="J380" s="38"/>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row>
    <row r="381" ht="15.75" customHeight="1">
      <c r="A381" s="32">
        <v>4.3</v>
      </c>
      <c r="B381" s="33">
        <v>32.3</v>
      </c>
      <c r="C381" s="33">
        <v>32.4</v>
      </c>
      <c r="D381" s="32" t="s">
        <v>68</v>
      </c>
      <c r="E381" s="33">
        <v>3.0</v>
      </c>
      <c r="F381" s="34">
        <v>100.0</v>
      </c>
      <c r="G381" s="35">
        <f t="shared" si="1"/>
        <v>0.1</v>
      </c>
      <c r="H381" s="36">
        <f t="shared" si="2"/>
        <v>0.1</v>
      </c>
      <c r="I381" s="37" t="s">
        <v>279</v>
      </c>
      <c r="J381" s="38"/>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row>
    <row r="382" ht="15.75" customHeight="1">
      <c r="A382" s="32">
        <v>4.3</v>
      </c>
      <c r="B382" s="33">
        <v>39.3</v>
      </c>
      <c r="C382" s="33">
        <v>39.6</v>
      </c>
      <c r="D382" s="32" t="s">
        <v>80</v>
      </c>
      <c r="E382" s="33">
        <v>2.0</v>
      </c>
      <c r="F382" s="34">
        <v>100.0</v>
      </c>
      <c r="G382" s="35">
        <f t="shared" si="1"/>
        <v>0.3</v>
      </c>
      <c r="H382" s="36">
        <f t="shared" si="2"/>
        <v>0.3</v>
      </c>
      <c r="I382" s="37" t="s">
        <v>279</v>
      </c>
      <c r="J382" s="38"/>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row>
    <row r="383" ht="15.75" customHeight="1">
      <c r="A383" s="32">
        <v>4.3</v>
      </c>
      <c r="B383" s="33">
        <v>43.2</v>
      </c>
      <c r="C383" s="33">
        <v>43.9</v>
      </c>
      <c r="D383" s="32" t="s">
        <v>80</v>
      </c>
      <c r="E383" s="33">
        <v>1.0</v>
      </c>
      <c r="F383" s="34">
        <v>100.0</v>
      </c>
      <c r="G383" s="35">
        <f t="shared" si="1"/>
        <v>0.7</v>
      </c>
      <c r="H383" s="36">
        <f t="shared" si="2"/>
        <v>0.7</v>
      </c>
      <c r="I383" s="37" t="s">
        <v>279</v>
      </c>
      <c r="J383" s="38"/>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row>
    <row r="384" ht="15.75" customHeight="1">
      <c r="A384" s="32">
        <v>4.3</v>
      </c>
      <c r="B384" s="33">
        <v>46.4</v>
      </c>
      <c r="C384" s="33">
        <v>47.5</v>
      </c>
      <c r="D384" s="32" t="s">
        <v>70</v>
      </c>
      <c r="E384" s="33">
        <v>10.0</v>
      </c>
      <c r="F384" s="34">
        <v>100.0</v>
      </c>
      <c r="G384" s="35">
        <f t="shared" si="1"/>
        <v>1.1</v>
      </c>
      <c r="H384" s="36">
        <f t="shared" si="2"/>
        <v>1.1</v>
      </c>
      <c r="I384" s="37" t="s">
        <v>279</v>
      </c>
      <c r="J384" s="38"/>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row>
    <row r="385" ht="15.75" customHeight="1">
      <c r="A385" s="32">
        <v>4.3</v>
      </c>
      <c r="B385" s="33">
        <v>51.1</v>
      </c>
      <c r="C385" s="33">
        <v>52.8</v>
      </c>
      <c r="D385" s="32" t="s">
        <v>80</v>
      </c>
      <c r="E385" s="33">
        <v>15.0</v>
      </c>
      <c r="F385" s="34">
        <v>100.0</v>
      </c>
      <c r="G385" s="35">
        <f t="shared" si="1"/>
        <v>1.7</v>
      </c>
      <c r="H385" s="36">
        <f t="shared" si="2"/>
        <v>1.7</v>
      </c>
      <c r="I385" s="37" t="s">
        <v>279</v>
      </c>
      <c r="J385" s="38"/>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row>
    <row r="386" ht="15.75" customHeight="1">
      <c r="A386" s="32">
        <v>4.3</v>
      </c>
      <c r="B386" s="33">
        <v>61.2</v>
      </c>
      <c r="C386" s="33">
        <v>61.7</v>
      </c>
      <c r="D386" s="32" t="s">
        <v>80</v>
      </c>
      <c r="E386" s="33">
        <v>10.0</v>
      </c>
      <c r="F386" s="34">
        <v>100.0</v>
      </c>
      <c r="G386" s="35">
        <f t="shared" si="1"/>
        <v>0.5</v>
      </c>
      <c r="H386" s="36">
        <f t="shared" si="2"/>
        <v>0.5</v>
      </c>
      <c r="I386" s="37" t="s">
        <v>279</v>
      </c>
      <c r="J386" s="38"/>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row>
    <row r="387" ht="15.75" customHeight="1">
      <c r="A387" s="32">
        <v>4.3</v>
      </c>
      <c r="B387" s="33">
        <v>93.4</v>
      </c>
      <c r="C387" s="33">
        <v>93.9</v>
      </c>
      <c r="D387" s="32" t="s">
        <v>119</v>
      </c>
      <c r="E387" s="33">
        <v>8.0</v>
      </c>
      <c r="F387" s="34">
        <v>100.0</v>
      </c>
      <c r="G387" s="35">
        <f t="shared" si="1"/>
        <v>0.5</v>
      </c>
      <c r="H387" s="36">
        <f t="shared" si="2"/>
        <v>0.5</v>
      </c>
      <c r="I387" s="37" t="s">
        <v>279</v>
      </c>
      <c r="J387" s="38"/>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row>
    <row r="388" ht="15.75" customHeight="1">
      <c r="A388" s="32">
        <v>4.3</v>
      </c>
      <c r="B388" s="33">
        <v>104.4</v>
      </c>
      <c r="C388" s="33">
        <v>105.7</v>
      </c>
      <c r="D388" s="32" t="s">
        <v>80</v>
      </c>
      <c r="E388" s="33">
        <v>8.0</v>
      </c>
      <c r="F388" s="34">
        <v>100.0</v>
      </c>
      <c r="G388" s="35">
        <f t="shared" si="1"/>
        <v>1.3</v>
      </c>
      <c r="H388" s="36">
        <f t="shared" si="2"/>
        <v>1.3</v>
      </c>
      <c r="I388" s="37" t="s">
        <v>279</v>
      </c>
      <c r="J388" s="38"/>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row>
    <row r="389" ht="15.75" customHeight="1">
      <c r="A389" s="32">
        <v>4.3</v>
      </c>
      <c r="B389" s="33">
        <v>109.4</v>
      </c>
      <c r="C389" s="33">
        <v>110.7</v>
      </c>
      <c r="D389" s="32" t="s">
        <v>80</v>
      </c>
      <c r="E389" s="33">
        <v>8.0</v>
      </c>
      <c r="F389" s="34">
        <v>100.0</v>
      </c>
      <c r="G389" s="35">
        <f t="shared" si="1"/>
        <v>1.3</v>
      </c>
      <c r="H389" s="36">
        <f t="shared" si="2"/>
        <v>1.3</v>
      </c>
      <c r="I389" s="37" t="s">
        <v>279</v>
      </c>
      <c r="J389" s="38"/>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row>
    <row r="390" ht="15.75" customHeight="1">
      <c r="A390" s="32">
        <v>4.3</v>
      </c>
      <c r="B390" s="33">
        <v>111.5</v>
      </c>
      <c r="C390" s="33">
        <v>111.6</v>
      </c>
      <c r="D390" s="32" t="s">
        <v>80</v>
      </c>
      <c r="E390" s="33">
        <v>3.0</v>
      </c>
      <c r="F390" s="34">
        <v>100.0</v>
      </c>
      <c r="G390" s="35">
        <f t="shared" si="1"/>
        <v>0.1</v>
      </c>
      <c r="H390" s="36">
        <f t="shared" si="2"/>
        <v>0.1</v>
      </c>
      <c r="I390" s="37" t="s">
        <v>279</v>
      </c>
      <c r="J390" s="38"/>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row>
    <row r="391" ht="15.75" customHeight="1">
      <c r="A391" s="32">
        <v>4.3</v>
      </c>
      <c r="B391" s="33">
        <v>112.6</v>
      </c>
      <c r="C391" s="33">
        <v>115.5</v>
      </c>
      <c r="D391" s="32" t="s">
        <v>117</v>
      </c>
      <c r="E391" s="33">
        <v>15.0</v>
      </c>
      <c r="F391" s="34">
        <v>100.0</v>
      </c>
      <c r="G391" s="35">
        <f t="shared" si="1"/>
        <v>2.9</v>
      </c>
      <c r="H391" s="36">
        <f t="shared" si="2"/>
        <v>2.9</v>
      </c>
      <c r="I391" s="37" t="s">
        <v>279</v>
      </c>
      <c r="J391" s="38"/>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row>
    <row r="392" ht="15.75" customHeight="1">
      <c r="A392" s="32">
        <v>4.3</v>
      </c>
      <c r="B392" s="33">
        <v>117.1</v>
      </c>
      <c r="C392" s="33">
        <v>117.8</v>
      </c>
      <c r="D392" s="32" t="s">
        <v>80</v>
      </c>
      <c r="E392" s="33">
        <v>8.0</v>
      </c>
      <c r="F392" s="34">
        <v>100.0</v>
      </c>
      <c r="G392" s="35">
        <f t="shared" si="1"/>
        <v>0.7</v>
      </c>
      <c r="H392" s="36">
        <f t="shared" si="2"/>
        <v>0.7</v>
      </c>
      <c r="I392" s="37" t="s">
        <v>279</v>
      </c>
      <c r="J392" s="38"/>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row>
    <row r="393" ht="15.75" customHeight="1">
      <c r="A393" s="32">
        <v>4.3</v>
      </c>
      <c r="B393" s="33">
        <v>120.7</v>
      </c>
      <c r="C393" s="33">
        <v>121.9</v>
      </c>
      <c r="D393" s="32" t="s">
        <v>117</v>
      </c>
      <c r="E393" s="33">
        <v>7.0</v>
      </c>
      <c r="F393" s="34">
        <v>100.0</v>
      </c>
      <c r="G393" s="35">
        <f t="shared" si="1"/>
        <v>1.2</v>
      </c>
      <c r="H393" s="36">
        <f t="shared" si="2"/>
        <v>1.2</v>
      </c>
      <c r="I393" s="37" t="s">
        <v>279</v>
      </c>
      <c r="J393" s="38"/>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row>
    <row r="394" ht="15.75" customHeight="1">
      <c r="A394" s="32">
        <v>4.3</v>
      </c>
      <c r="B394" s="33">
        <v>124.1</v>
      </c>
      <c r="C394" s="33">
        <v>124.6</v>
      </c>
      <c r="D394" s="32" t="s">
        <v>117</v>
      </c>
      <c r="E394" s="33">
        <v>10.0</v>
      </c>
      <c r="F394" s="34">
        <v>100.0</v>
      </c>
      <c r="G394" s="35">
        <f t="shared" si="1"/>
        <v>0.5</v>
      </c>
      <c r="H394" s="36">
        <f t="shared" si="2"/>
        <v>0.5</v>
      </c>
      <c r="I394" s="37" t="s">
        <v>279</v>
      </c>
      <c r="J394" s="38"/>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row>
    <row r="395" ht="15.75" customHeight="1">
      <c r="A395" s="32">
        <v>4.3</v>
      </c>
      <c r="B395" s="33">
        <v>127.1</v>
      </c>
      <c r="C395" s="33">
        <v>129.0</v>
      </c>
      <c r="D395" s="32" t="s">
        <v>117</v>
      </c>
      <c r="E395" s="33">
        <v>8.0</v>
      </c>
      <c r="F395" s="34">
        <v>100.0</v>
      </c>
      <c r="G395" s="35">
        <f t="shared" si="1"/>
        <v>1.9</v>
      </c>
      <c r="H395" s="36">
        <f t="shared" si="2"/>
        <v>1.9</v>
      </c>
      <c r="I395" s="37" t="s">
        <v>279</v>
      </c>
      <c r="J395" s="38"/>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row>
    <row r="396" ht="15.75" customHeight="1">
      <c r="A396" s="32">
        <v>4.3</v>
      </c>
      <c r="B396" s="33">
        <v>131.4</v>
      </c>
      <c r="C396" s="33">
        <v>131.7</v>
      </c>
      <c r="D396" s="32" t="s">
        <v>80</v>
      </c>
      <c r="E396" s="33">
        <v>6.0</v>
      </c>
      <c r="F396" s="34">
        <v>100.0</v>
      </c>
      <c r="G396" s="35">
        <f t="shared" si="1"/>
        <v>0.3</v>
      </c>
      <c r="H396" s="36">
        <f t="shared" si="2"/>
        <v>0.3</v>
      </c>
      <c r="I396" s="37" t="s">
        <v>279</v>
      </c>
      <c r="J396" s="38"/>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row>
    <row r="397" ht="15.75" customHeight="1">
      <c r="A397" s="32">
        <v>4.3</v>
      </c>
      <c r="B397" s="33">
        <v>138.0</v>
      </c>
      <c r="C397" s="33">
        <v>138.3</v>
      </c>
      <c r="D397" s="32" t="s">
        <v>68</v>
      </c>
      <c r="E397" s="33">
        <v>4.0</v>
      </c>
      <c r="F397" s="34">
        <v>100.0</v>
      </c>
      <c r="G397" s="35">
        <f t="shared" si="1"/>
        <v>0.3</v>
      </c>
      <c r="H397" s="36">
        <f t="shared" si="2"/>
        <v>0.3</v>
      </c>
      <c r="I397" s="37" t="s">
        <v>279</v>
      </c>
      <c r="J397" s="38"/>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row>
    <row r="398" ht="15.75" customHeight="1">
      <c r="A398" s="32">
        <v>4.3</v>
      </c>
      <c r="B398" s="33">
        <v>140.1</v>
      </c>
      <c r="C398" s="33">
        <v>140.3</v>
      </c>
      <c r="D398" s="32" t="s">
        <v>131</v>
      </c>
      <c r="E398" s="33">
        <v>4.0</v>
      </c>
      <c r="F398" s="34">
        <v>100.0</v>
      </c>
      <c r="G398" s="35">
        <f t="shared" si="1"/>
        <v>0.2</v>
      </c>
      <c r="H398" s="36">
        <f t="shared" si="2"/>
        <v>0.2</v>
      </c>
      <c r="I398" s="37" t="s">
        <v>279</v>
      </c>
      <c r="J398" s="38"/>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row>
    <row r="399" ht="15.75" customHeight="1">
      <c r="A399" s="32">
        <v>5.1</v>
      </c>
      <c r="B399" s="33">
        <v>29.0</v>
      </c>
      <c r="C399" s="33">
        <v>29.6</v>
      </c>
      <c r="D399" s="32" t="s">
        <v>80</v>
      </c>
      <c r="E399" s="33">
        <v>10.0</v>
      </c>
      <c r="F399" s="34">
        <v>100.0</v>
      </c>
      <c r="G399" s="35">
        <f t="shared" si="1"/>
        <v>0.6</v>
      </c>
      <c r="H399" s="36">
        <f t="shared" si="2"/>
        <v>0.6</v>
      </c>
      <c r="I399" s="37" t="s">
        <v>279</v>
      </c>
      <c r="J399" s="38"/>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row>
    <row r="400" ht="15.75" customHeight="1">
      <c r="A400" s="32">
        <v>5.1</v>
      </c>
      <c r="B400" s="33">
        <v>29.6</v>
      </c>
      <c r="C400" s="33">
        <v>29.7</v>
      </c>
      <c r="D400" s="32" t="s">
        <v>119</v>
      </c>
      <c r="E400" s="33">
        <v>10.0</v>
      </c>
      <c r="F400" s="34">
        <v>100.0</v>
      </c>
      <c r="G400" s="35">
        <f t="shared" si="1"/>
        <v>0.1</v>
      </c>
      <c r="H400" s="36">
        <f t="shared" si="2"/>
        <v>0.1</v>
      </c>
      <c r="I400" s="37" t="s">
        <v>279</v>
      </c>
      <c r="J400" s="38"/>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row>
    <row r="401" ht="15.75" customHeight="1">
      <c r="A401" s="32">
        <v>5.1</v>
      </c>
      <c r="B401" s="33">
        <v>29.9</v>
      </c>
      <c r="C401" s="33">
        <v>30.0</v>
      </c>
      <c r="D401" s="32" t="s">
        <v>70</v>
      </c>
      <c r="E401" s="33">
        <v>10.0</v>
      </c>
      <c r="F401" s="34">
        <v>100.0</v>
      </c>
      <c r="G401" s="35">
        <f t="shared" si="1"/>
        <v>0.1</v>
      </c>
      <c r="H401" s="36">
        <f t="shared" si="2"/>
        <v>0.1</v>
      </c>
      <c r="I401" s="37" t="s">
        <v>279</v>
      </c>
      <c r="J401" s="38"/>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row>
    <row r="402" ht="15.75" customHeight="1">
      <c r="A402" s="32">
        <v>5.1</v>
      </c>
      <c r="B402" s="33">
        <v>42.5</v>
      </c>
      <c r="C402" s="33">
        <v>42.9</v>
      </c>
      <c r="D402" s="32" t="s">
        <v>72</v>
      </c>
      <c r="E402" s="33">
        <v>3.0</v>
      </c>
      <c r="F402" s="34">
        <v>100.0</v>
      </c>
      <c r="G402" s="35">
        <f t="shared" si="1"/>
        <v>0.4</v>
      </c>
      <c r="H402" s="36">
        <f t="shared" si="2"/>
        <v>0.4</v>
      </c>
      <c r="I402" s="37" t="s">
        <v>279</v>
      </c>
      <c r="J402" s="38"/>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row>
    <row r="403" ht="15.75" customHeight="1">
      <c r="A403" s="32">
        <v>5.1</v>
      </c>
      <c r="B403" s="33">
        <v>89.8</v>
      </c>
      <c r="C403" s="33">
        <v>89.9</v>
      </c>
      <c r="D403" s="32" t="s">
        <v>80</v>
      </c>
      <c r="E403" s="33">
        <v>5.0</v>
      </c>
      <c r="F403" s="34">
        <v>100.0</v>
      </c>
      <c r="G403" s="35">
        <f t="shared" si="1"/>
        <v>0.1</v>
      </c>
      <c r="H403" s="36">
        <f t="shared" si="2"/>
        <v>0.1</v>
      </c>
      <c r="I403" s="37" t="s">
        <v>279</v>
      </c>
      <c r="J403" s="38"/>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row>
    <row r="404" ht="15.75" customHeight="1">
      <c r="A404" s="32">
        <v>5.1</v>
      </c>
      <c r="B404" s="33">
        <v>93.7</v>
      </c>
      <c r="C404" s="33">
        <v>93.8</v>
      </c>
      <c r="D404" s="32" t="s">
        <v>68</v>
      </c>
      <c r="E404" s="33">
        <v>10.0</v>
      </c>
      <c r="F404" s="34">
        <v>100.0</v>
      </c>
      <c r="G404" s="35">
        <f t="shared" si="1"/>
        <v>0.1</v>
      </c>
      <c r="H404" s="36">
        <f t="shared" si="2"/>
        <v>0.1</v>
      </c>
      <c r="I404" s="37" t="s">
        <v>279</v>
      </c>
      <c r="J404" s="38"/>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row>
    <row r="405" ht="15.75" customHeight="1">
      <c r="A405" s="32">
        <v>5.1</v>
      </c>
      <c r="B405" s="33">
        <v>95.4</v>
      </c>
      <c r="C405" s="33">
        <v>95.5</v>
      </c>
      <c r="D405" s="32" t="s">
        <v>121</v>
      </c>
      <c r="E405" s="33">
        <v>2.0</v>
      </c>
      <c r="F405" s="34">
        <v>100.0</v>
      </c>
      <c r="G405" s="35">
        <f t="shared" si="1"/>
        <v>0.1</v>
      </c>
      <c r="H405" s="36">
        <f t="shared" si="2"/>
        <v>0.1</v>
      </c>
      <c r="I405" s="37" t="s">
        <v>279</v>
      </c>
      <c r="J405" s="38"/>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row>
    <row r="406" ht="15.75" customHeight="1">
      <c r="A406" s="32">
        <v>5.1</v>
      </c>
      <c r="B406" s="33">
        <v>97.2</v>
      </c>
      <c r="C406" s="33">
        <v>97.3</v>
      </c>
      <c r="D406" s="32" t="s">
        <v>68</v>
      </c>
      <c r="E406" s="33">
        <v>5.0</v>
      </c>
      <c r="F406" s="34">
        <v>100.0</v>
      </c>
      <c r="G406" s="35">
        <f t="shared" si="1"/>
        <v>0.1</v>
      </c>
      <c r="H406" s="36">
        <f t="shared" si="2"/>
        <v>0.1</v>
      </c>
      <c r="I406" s="37" t="s">
        <v>279</v>
      </c>
      <c r="J406" s="38"/>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row>
    <row r="407" ht="15.75" customHeight="1">
      <c r="A407" s="32">
        <v>5.1</v>
      </c>
      <c r="B407" s="33">
        <v>109.7</v>
      </c>
      <c r="C407" s="33">
        <v>109.9</v>
      </c>
      <c r="D407" s="32" t="s">
        <v>68</v>
      </c>
      <c r="E407" s="33">
        <v>5.0</v>
      </c>
      <c r="F407" s="34">
        <v>100.0</v>
      </c>
      <c r="G407" s="35">
        <f t="shared" si="1"/>
        <v>0.2</v>
      </c>
      <c r="H407" s="36">
        <f t="shared" si="2"/>
        <v>0.2</v>
      </c>
      <c r="I407" s="37" t="s">
        <v>279</v>
      </c>
      <c r="J407" s="38"/>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row>
    <row r="408" ht="15.75" customHeight="1">
      <c r="A408" s="32">
        <v>5.1</v>
      </c>
      <c r="B408" s="33">
        <v>138.4</v>
      </c>
      <c r="C408" s="33">
        <v>138.5</v>
      </c>
      <c r="D408" s="32" t="s">
        <v>68</v>
      </c>
      <c r="E408" s="33">
        <v>10.0</v>
      </c>
      <c r="F408" s="34">
        <v>100.0</v>
      </c>
      <c r="G408" s="35">
        <f t="shared" si="1"/>
        <v>0.1</v>
      </c>
      <c r="H408" s="36">
        <f t="shared" si="2"/>
        <v>0.1</v>
      </c>
      <c r="I408" s="37" t="s">
        <v>279</v>
      </c>
      <c r="J408" s="38"/>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row>
    <row r="409" ht="15.75" customHeight="1">
      <c r="A409" s="32">
        <v>5.2</v>
      </c>
      <c r="B409" s="33">
        <v>13.82</v>
      </c>
      <c r="C409" s="33">
        <v>14.0</v>
      </c>
      <c r="D409" s="32" t="s">
        <v>266</v>
      </c>
      <c r="E409" s="33">
        <v>5.0</v>
      </c>
      <c r="F409" s="34">
        <v>100.0</v>
      </c>
      <c r="G409" s="35">
        <f t="shared" si="1"/>
        <v>0.18</v>
      </c>
      <c r="H409" s="36">
        <f t="shared" si="2"/>
        <v>0.18</v>
      </c>
      <c r="I409" s="37" t="s">
        <v>279</v>
      </c>
      <c r="J409" s="38"/>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row>
    <row r="410" ht="15.75" customHeight="1">
      <c r="A410" s="32">
        <v>5.2</v>
      </c>
      <c r="B410" s="33">
        <v>18.35</v>
      </c>
      <c r="C410" s="33">
        <v>18.95</v>
      </c>
      <c r="D410" s="32" t="s">
        <v>258</v>
      </c>
      <c r="E410" s="33">
        <v>20.0</v>
      </c>
      <c r="F410" s="34">
        <v>100.0</v>
      </c>
      <c r="G410" s="35">
        <f t="shared" si="1"/>
        <v>0.6</v>
      </c>
      <c r="H410" s="36">
        <f t="shared" si="2"/>
        <v>0.6</v>
      </c>
      <c r="I410" s="37" t="s">
        <v>279</v>
      </c>
      <c r="J410" s="38"/>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row>
    <row r="411" ht="15.75" customHeight="1">
      <c r="A411" s="32">
        <v>5.2</v>
      </c>
      <c r="B411" s="33">
        <v>20.37</v>
      </c>
      <c r="C411" s="33">
        <v>22.45</v>
      </c>
      <c r="D411" s="32" t="s">
        <v>119</v>
      </c>
      <c r="E411" s="33">
        <v>10.0</v>
      </c>
      <c r="F411" s="34">
        <v>100.0</v>
      </c>
      <c r="G411" s="35">
        <f t="shared" si="1"/>
        <v>2.08</v>
      </c>
      <c r="H411" s="36">
        <f t="shared" si="2"/>
        <v>2.08</v>
      </c>
      <c r="I411" s="37" t="s">
        <v>279</v>
      </c>
      <c r="J411" s="38"/>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row>
    <row r="412" ht="15.75" customHeight="1">
      <c r="A412" s="32">
        <v>5.2</v>
      </c>
      <c r="B412" s="33">
        <v>23.9</v>
      </c>
      <c r="C412" s="33">
        <v>25.4</v>
      </c>
      <c r="D412" s="32" t="s">
        <v>68</v>
      </c>
      <c r="E412" s="33">
        <v>5.0</v>
      </c>
      <c r="F412" s="34">
        <v>100.0</v>
      </c>
      <c r="G412" s="35">
        <f t="shared" si="1"/>
        <v>1.5</v>
      </c>
      <c r="H412" s="36">
        <f t="shared" si="2"/>
        <v>1.5</v>
      </c>
      <c r="I412" s="37" t="s">
        <v>279</v>
      </c>
      <c r="J412" s="38"/>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row>
    <row r="413" ht="15.75" customHeight="1">
      <c r="A413" s="32">
        <v>5.2</v>
      </c>
      <c r="B413" s="33">
        <v>29.47</v>
      </c>
      <c r="C413" s="33">
        <v>37.65</v>
      </c>
      <c r="D413" s="32" t="s">
        <v>70</v>
      </c>
      <c r="E413" s="33">
        <v>10.0</v>
      </c>
      <c r="F413" s="34">
        <v>100.0</v>
      </c>
      <c r="G413" s="35">
        <f t="shared" si="1"/>
        <v>8.18</v>
      </c>
      <c r="H413" s="36">
        <f t="shared" si="2"/>
        <v>8.18</v>
      </c>
      <c r="I413" s="37" t="s">
        <v>279</v>
      </c>
      <c r="J413" s="38"/>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row>
    <row r="414" ht="15.75" customHeight="1">
      <c r="A414" s="32">
        <v>5.2</v>
      </c>
      <c r="B414" s="33">
        <v>45.3</v>
      </c>
      <c r="C414" s="33">
        <v>46.47</v>
      </c>
      <c r="D414" s="32" t="s">
        <v>80</v>
      </c>
      <c r="E414" s="33">
        <v>10.0</v>
      </c>
      <c r="F414" s="34">
        <v>100.0</v>
      </c>
      <c r="G414" s="35">
        <f t="shared" si="1"/>
        <v>1.17</v>
      </c>
      <c r="H414" s="36">
        <f t="shared" si="2"/>
        <v>1.17</v>
      </c>
      <c r="I414" s="37" t="s">
        <v>279</v>
      </c>
      <c r="J414" s="38"/>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row>
    <row r="415" ht="15.75" customHeight="1">
      <c r="A415" s="32">
        <v>5.2</v>
      </c>
      <c r="B415" s="33">
        <v>48.4</v>
      </c>
      <c r="C415" s="33">
        <v>53.55</v>
      </c>
      <c r="D415" s="32" t="s">
        <v>80</v>
      </c>
      <c r="E415" s="33">
        <v>10.0</v>
      </c>
      <c r="F415" s="34">
        <v>100.0</v>
      </c>
      <c r="G415" s="35">
        <f t="shared" si="1"/>
        <v>5.15</v>
      </c>
      <c r="H415" s="36">
        <f t="shared" si="2"/>
        <v>5.15</v>
      </c>
      <c r="I415" s="37" t="s">
        <v>279</v>
      </c>
      <c r="J415" s="38"/>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row>
    <row r="416" ht="15.75" customHeight="1">
      <c r="A416" s="32">
        <v>5.2</v>
      </c>
      <c r="B416" s="33">
        <v>57.35</v>
      </c>
      <c r="C416" s="33">
        <v>57.72</v>
      </c>
      <c r="D416" s="32" t="s">
        <v>115</v>
      </c>
      <c r="E416" s="33">
        <v>5.0</v>
      </c>
      <c r="F416" s="34">
        <v>100.0</v>
      </c>
      <c r="G416" s="35">
        <f t="shared" si="1"/>
        <v>0.37</v>
      </c>
      <c r="H416" s="36">
        <f t="shared" si="2"/>
        <v>0.37</v>
      </c>
      <c r="I416" s="37" t="s">
        <v>279</v>
      </c>
      <c r="J416" s="38"/>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row>
    <row r="417" ht="15.75" customHeight="1">
      <c r="A417" s="32">
        <v>5.2</v>
      </c>
      <c r="B417" s="33">
        <v>58.3</v>
      </c>
      <c r="C417" s="33">
        <v>61.4</v>
      </c>
      <c r="D417" s="32" t="s">
        <v>258</v>
      </c>
      <c r="E417" s="33">
        <v>10.0</v>
      </c>
      <c r="F417" s="34">
        <v>100.0</v>
      </c>
      <c r="G417" s="35">
        <f t="shared" si="1"/>
        <v>3.1</v>
      </c>
      <c r="H417" s="36">
        <f t="shared" si="2"/>
        <v>3.1</v>
      </c>
      <c r="I417" s="37" t="s">
        <v>279</v>
      </c>
      <c r="J417" s="38"/>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row>
    <row r="418" ht="15.75" customHeight="1">
      <c r="A418" s="32">
        <v>5.2</v>
      </c>
      <c r="B418" s="33">
        <v>61.4</v>
      </c>
      <c r="C418" s="33">
        <v>62.82</v>
      </c>
      <c r="D418" s="32" t="s">
        <v>70</v>
      </c>
      <c r="E418" s="33">
        <v>10.0</v>
      </c>
      <c r="F418" s="34">
        <v>100.0</v>
      </c>
      <c r="G418" s="35">
        <f t="shared" si="1"/>
        <v>1.42</v>
      </c>
      <c r="H418" s="36">
        <f t="shared" si="2"/>
        <v>1.42</v>
      </c>
      <c r="I418" s="37" t="s">
        <v>279</v>
      </c>
      <c r="J418" s="38"/>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row>
    <row r="419" ht="15.75" customHeight="1">
      <c r="A419" s="32">
        <v>5.2</v>
      </c>
      <c r="B419" s="33">
        <v>62.82</v>
      </c>
      <c r="C419" s="33">
        <v>64.6</v>
      </c>
      <c r="D419" s="32" t="s">
        <v>80</v>
      </c>
      <c r="E419" s="33">
        <v>20.0</v>
      </c>
      <c r="F419" s="34">
        <v>100.0</v>
      </c>
      <c r="G419" s="35">
        <f t="shared" si="1"/>
        <v>1.78</v>
      </c>
      <c r="H419" s="36">
        <f t="shared" si="2"/>
        <v>1.78</v>
      </c>
      <c r="I419" s="37" t="s">
        <v>279</v>
      </c>
      <c r="J419" s="38"/>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row>
    <row r="420" ht="15.75" customHeight="1">
      <c r="A420" s="32">
        <v>5.2</v>
      </c>
      <c r="B420" s="33">
        <v>65.0</v>
      </c>
      <c r="C420" s="33">
        <v>65.95</v>
      </c>
      <c r="D420" s="32" t="s">
        <v>68</v>
      </c>
      <c r="E420" s="33">
        <v>5.0</v>
      </c>
      <c r="F420" s="34">
        <v>100.0</v>
      </c>
      <c r="G420" s="35">
        <f t="shared" si="1"/>
        <v>0.95</v>
      </c>
      <c r="H420" s="36">
        <f t="shared" si="2"/>
        <v>0.95</v>
      </c>
      <c r="I420" s="37" t="s">
        <v>279</v>
      </c>
      <c r="J420" s="38"/>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row>
    <row r="421" ht="15.75" customHeight="1">
      <c r="A421" s="32">
        <v>5.2</v>
      </c>
      <c r="B421" s="33">
        <v>66.9</v>
      </c>
      <c r="C421" s="33">
        <v>69.0</v>
      </c>
      <c r="D421" s="32" t="s">
        <v>80</v>
      </c>
      <c r="E421" s="33">
        <v>5.0</v>
      </c>
      <c r="F421" s="34">
        <v>100.0</v>
      </c>
      <c r="G421" s="35">
        <f t="shared" si="1"/>
        <v>2.1</v>
      </c>
      <c r="H421" s="36">
        <f t="shared" si="2"/>
        <v>2.1</v>
      </c>
      <c r="I421" s="37" t="s">
        <v>279</v>
      </c>
      <c r="J421" s="38"/>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row>
    <row r="422" ht="15.75" customHeight="1">
      <c r="A422" s="32">
        <v>5.2</v>
      </c>
      <c r="B422" s="33">
        <v>69.8</v>
      </c>
      <c r="C422" s="33">
        <v>70.62</v>
      </c>
      <c r="D422" s="32" t="s">
        <v>258</v>
      </c>
      <c r="E422" s="33">
        <v>20.0</v>
      </c>
      <c r="F422" s="34">
        <v>100.0</v>
      </c>
      <c r="G422" s="35">
        <f t="shared" si="1"/>
        <v>0.82</v>
      </c>
      <c r="H422" s="36">
        <f t="shared" si="2"/>
        <v>0.82</v>
      </c>
      <c r="I422" s="37" t="s">
        <v>279</v>
      </c>
      <c r="J422" s="38"/>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row>
    <row r="423" ht="15.75" customHeight="1">
      <c r="A423" s="32">
        <v>5.2</v>
      </c>
      <c r="B423" s="33">
        <v>70.62</v>
      </c>
      <c r="C423" s="33">
        <v>73.35</v>
      </c>
      <c r="D423" s="32" t="s">
        <v>68</v>
      </c>
      <c r="E423" s="33">
        <v>5.0</v>
      </c>
      <c r="F423" s="34">
        <v>100.0</v>
      </c>
      <c r="G423" s="35">
        <f t="shared" si="1"/>
        <v>2.73</v>
      </c>
      <c r="H423" s="36">
        <f t="shared" si="2"/>
        <v>2.73</v>
      </c>
      <c r="I423" s="37" t="s">
        <v>279</v>
      </c>
      <c r="J423" s="38"/>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row>
    <row r="424" ht="15.75" customHeight="1">
      <c r="A424" s="32">
        <v>5.2</v>
      </c>
      <c r="B424" s="33">
        <v>75.47</v>
      </c>
      <c r="C424" s="33">
        <v>76.3</v>
      </c>
      <c r="D424" s="32" t="s">
        <v>68</v>
      </c>
      <c r="E424" s="33">
        <v>5.0</v>
      </c>
      <c r="F424" s="34">
        <v>100.0</v>
      </c>
      <c r="G424" s="35">
        <f t="shared" si="1"/>
        <v>0.83</v>
      </c>
      <c r="H424" s="36">
        <f t="shared" si="2"/>
        <v>0.83</v>
      </c>
      <c r="I424" s="37" t="s">
        <v>279</v>
      </c>
      <c r="J424" s="38"/>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row>
    <row r="425" ht="15.75" customHeight="1">
      <c r="A425" s="32">
        <v>5.2</v>
      </c>
      <c r="B425" s="33">
        <v>76.3</v>
      </c>
      <c r="C425" s="33">
        <v>76.65</v>
      </c>
      <c r="D425" s="32" t="s">
        <v>80</v>
      </c>
      <c r="E425" s="33">
        <v>5.0</v>
      </c>
      <c r="F425" s="34">
        <v>100.0</v>
      </c>
      <c r="G425" s="35">
        <f t="shared" si="1"/>
        <v>0.35</v>
      </c>
      <c r="H425" s="36">
        <f t="shared" si="2"/>
        <v>0.35</v>
      </c>
      <c r="I425" s="37" t="s">
        <v>279</v>
      </c>
      <c r="J425" s="38"/>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row>
    <row r="426" ht="15.75" customHeight="1">
      <c r="A426" s="32">
        <v>5.2</v>
      </c>
      <c r="B426" s="33">
        <v>77.17</v>
      </c>
      <c r="C426" s="33">
        <v>78.52</v>
      </c>
      <c r="D426" s="32" t="s">
        <v>68</v>
      </c>
      <c r="E426" s="33">
        <v>5.0</v>
      </c>
      <c r="F426" s="34">
        <v>100.0</v>
      </c>
      <c r="G426" s="35">
        <f t="shared" si="1"/>
        <v>1.35</v>
      </c>
      <c r="H426" s="36">
        <f t="shared" si="2"/>
        <v>1.35</v>
      </c>
      <c r="I426" s="37" t="s">
        <v>279</v>
      </c>
      <c r="J426" s="38"/>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row>
    <row r="427" ht="15.75" customHeight="1">
      <c r="A427" s="32">
        <v>5.2</v>
      </c>
      <c r="B427" s="33">
        <v>78.85</v>
      </c>
      <c r="C427" s="33">
        <v>80.02</v>
      </c>
      <c r="D427" s="32" t="s">
        <v>121</v>
      </c>
      <c r="E427" s="33">
        <v>5.0</v>
      </c>
      <c r="F427" s="34">
        <v>100.0</v>
      </c>
      <c r="G427" s="35">
        <f t="shared" si="1"/>
        <v>1.17</v>
      </c>
      <c r="H427" s="36">
        <f t="shared" si="2"/>
        <v>1.17</v>
      </c>
      <c r="I427" s="37" t="s">
        <v>279</v>
      </c>
      <c r="J427" s="38"/>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row>
    <row r="428" ht="15.75" customHeight="1">
      <c r="A428" s="32">
        <v>5.2</v>
      </c>
      <c r="B428" s="33">
        <v>89.0</v>
      </c>
      <c r="C428" s="33">
        <v>94.0</v>
      </c>
      <c r="D428" s="32" t="s">
        <v>80</v>
      </c>
      <c r="E428" s="33">
        <v>10.0</v>
      </c>
      <c r="F428" s="34">
        <v>100.0</v>
      </c>
      <c r="G428" s="35">
        <f t="shared" si="1"/>
        <v>5</v>
      </c>
      <c r="H428" s="36">
        <f t="shared" si="2"/>
        <v>5</v>
      </c>
      <c r="I428" s="37" t="s">
        <v>279</v>
      </c>
      <c r="J428" s="38"/>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row>
    <row r="429" ht="15.75" customHeight="1">
      <c r="A429" s="32">
        <v>5.2</v>
      </c>
      <c r="B429" s="33">
        <v>96.5</v>
      </c>
      <c r="C429" s="33">
        <v>97.17</v>
      </c>
      <c r="D429" s="32" t="s">
        <v>258</v>
      </c>
      <c r="E429" s="33">
        <v>5.0</v>
      </c>
      <c r="F429" s="34">
        <v>100.0</v>
      </c>
      <c r="G429" s="35">
        <f t="shared" si="1"/>
        <v>0.67</v>
      </c>
      <c r="H429" s="36">
        <f t="shared" si="2"/>
        <v>0.67</v>
      </c>
      <c r="I429" s="37" t="s">
        <v>279</v>
      </c>
      <c r="J429" s="38"/>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row>
    <row r="430" ht="15.75" customHeight="1">
      <c r="A430" s="32">
        <v>5.2</v>
      </c>
      <c r="B430" s="33">
        <v>104.07</v>
      </c>
      <c r="C430" s="33">
        <v>107.7</v>
      </c>
      <c r="D430" s="32" t="s">
        <v>258</v>
      </c>
      <c r="E430" s="33">
        <v>20.0</v>
      </c>
      <c r="F430" s="34">
        <v>100.0</v>
      </c>
      <c r="G430" s="35">
        <f t="shared" si="1"/>
        <v>3.63</v>
      </c>
      <c r="H430" s="36">
        <f t="shared" si="2"/>
        <v>3.63</v>
      </c>
      <c r="I430" s="37" t="s">
        <v>279</v>
      </c>
      <c r="J430" s="38"/>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row>
    <row r="431" ht="15.75" customHeight="1">
      <c r="A431" s="32">
        <v>5.2</v>
      </c>
      <c r="B431" s="33">
        <v>117.02</v>
      </c>
      <c r="C431" s="33">
        <v>120.12</v>
      </c>
      <c r="D431" s="32" t="s">
        <v>80</v>
      </c>
      <c r="E431" s="33">
        <v>10.0</v>
      </c>
      <c r="F431" s="34">
        <v>100.0</v>
      </c>
      <c r="G431" s="35">
        <f t="shared" si="1"/>
        <v>3.1</v>
      </c>
      <c r="H431" s="36">
        <f t="shared" si="2"/>
        <v>3.1</v>
      </c>
      <c r="I431" s="37" t="s">
        <v>279</v>
      </c>
      <c r="J431" s="38"/>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row>
    <row r="432" ht="15.75" customHeight="1">
      <c r="A432" s="32">
        <v>5.2</v>
      </c>
      <c r="B432" s="33">
        <v>122.37</v>
      </c>
      <c r="C432" s="33">
        <v>124.6</v>
      </c>
      <c r="D432" s="32" t="s">
        <v>258</v>
      </c>
      <c r="E432" s="33">
        <v>10.0</v>
      </c>
      <c r="F432" s="34">
        <v>100.0</v>
      </c>
      <c r="G432" s="35">
        <f t="shared" si="1"/>
        <v>2.23</v>
      </c>
      <c r="H432" s="36">
        <f t="shared" si="2"/>
        <v>2.23</v>
      </c>
      <c r="I432" s="37" t="s">
        <v>279</v>
      </c>
      <c r="J432" s="38"/>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row>
    <row r="433" ht="15.75" customHeight="1">
      <c r="A433" s="32">
        <v>5.2</v>
      </c>
      <c r="B433" s="33">
        <v>127.9</v>
      </c>
      <c r="C433" s="33">
        <v>128.7</v>
      </c>
      <c r="D433" s="32" t="s">
        <v>258</v>
      </c>
      <c r="E433" s="33">
        <v>5.0</v>
      </c>
      <c r="F433" s="34">
        <v>100.0</v>
      </c>
      <c r="G433" s="35">
        <f t="shared" si="1"/>
        <v>0.8</v>
      </c>
      <c r="H433" s="36">
        <f t="shared" si="2"/>
        <v>0.8</v>
      </c>
      <c r="I433" s="37" t="s">
        <v>279</v>
      </c>
      <c r="J433" s="38"/>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row>
    <row r="434" ht="15.75" customHeight="1">
      <c r="A434" s="32">
        <v>5.2</v>
      </c>
      <c r="B434" s="33">
        <v>131.52</v>
      </c>
      <c r="C434" s="33">
        <v>132.52</v>
      </c>
      <c r="D434" s="32" t="s">
        <v>258</v>
      </c>
      <c r="E434" s="33">
        <v>10.0</v>
      </c>
      <c r="F434" s="34">
        <v>100.0</v>
      </c>
      <c r="G434" s="35">
        <f t="shared" si="1"/>
        <v>1</v>
      </c>
      <c r="H434" s="36">
        <f t="shared" si="2"/>
        <v>1</v>
      </c>
      <c r="I434" s="37" t="s">
        <v>279</v>
      </c>
      <c r="J434" s="38"/>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row>
    <row r="435" ht="15.75" customHeight="1">
      <c r="A435" s="32">
        <v>5.2</v>
      </c>
      <c r="B435" s="33">
        <v>144.1</v>
      </c>
      <c r="C435" s="33">
        <v>146.0</v>
      </c>
      <c r="D435" s="32" t="s">
        <v>80</v>
      </c>
      <c r="E435" s="33">
        <v>10.0</v>
      </c>
      <c r="F435" s="34">
        <v>100.0</v>
      </c>
      <c r="G435" s="35">
        <f t="shared" si="1"/>
        <v>1.9</v>
      </c>
      <c r="H435" s="36">
        <f t="shared" si="2"/>
        <v>1.9</v>
      </c>
      <c r="I435" s="37" t="s">
        <v>279</v>
      </c>
      <c r="J435" s="38"/>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row>
    <row r="436" ht="15.75" customHeight="1">
      <c r="A436" s="32">
        <v>5.3</v>
      </c>
      <c r="B436" s="33">
        <v>9.3</v>
      </c>
      <c r="C436" s="33">
        <v>9.4</v>
      </c>
      <c r="D436" s="32" t="s">
        <v>147</v>
      </c>
      <c r="E436" s="33">
        <v>5.0</v>
      </c>
      <c r="F436" s="34">
        <v>100.0</v>
      </c>
      <c r="G436" s="35">
        <f t="shared" si="1"/>
        <v>0.1</v>
      </c>
      <c r="H436" s="36">
        <f t="shared" si="2"/>
        <v>0.1</v>
      </c>
      <c r="I436" s="41"/>
      <c r="J436" s="38"/>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row>
    <row r="437" ht="15.75" customHeight="1">
      <c r="A437" s="32">
        <v>5.3</v>
      </c>
      <c r="B437" s="33">
        <v>11.8</v>
      </c>
      <c r="C437" s="33">
        <v>12.0</v>
      </c>
      <c r="D437" s="32" t="s">
        <v>266</v>
      </c>
      <c r="E437" s="33">
        <v>25.0</v>
      </c>
      <c r="F437" s="34">
        <v>100.0</v>
      </c>
      <c r="G437" s="35">
        <f t="shared" si="1"/>
        <v>0.2</v>
      </c>
      <c r="H437" s="36">
        <f t="shared" si="2"/>
        <v>0.2</v>
      </c>
      <c r="I437" s="37" t="s">
        <v>279</v>
      </c>
      <c r="J437" s="38"/>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row>
    <row r="438" ht="15.75" customHeight="1">
      <c r="A438" s="32">
        <v>5.3</v>
      </c>
      <c r="B438" s="33">
        <v>15.7</v>
      </c>
      <c r="C438" s="33">
        <v>16.0</v>
      </c>
      <c r="D438" s="32" t="s">
        <v>205</v>
      </c>
      <c r="E438" s="33">
        <v>5.0</v>
      </c>
      <c r="F438" s="34">
        <v>100.0</v>
      </c>
      <c r="G438" s="35">
        <f t="shared" si="1"/>
        <v>0.3</v>
      </c>
      <c r="H438" s="36">
        <f t="shared" si="2"/>
        <v>0.3</v>
      </c>
      <c r="I438" s="41" t="s">
        <v>287</v>
      </c>
      <c r="J438" s="38"/>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row>
    <row r="439" ht="15.75" customHeight="1">
      <c r="A439" s="32">
        <v>5.3</v>
      </c>
      <c r="B439" s="33">
        <v>17.5</v>
      </c>
      <c r="C439" s="33">
        <v>17.6</v>
      </c>
      <c r="D439" s="32" t="s">
        <v>266</v>
      </c>
      <c r="E439" s="33">
        <v>5.0</v>
      </c>
      <c r="F439" s="34">
        <v>100.0</v>
      </c>
      <c r="G439" s="35">
        <f t="shared" si="1"/>
        <v>0.1</v>
      </c>
      <c r="H439" s="36">
        <f t="shared" si="2"/>
        <v>0.1</v>
      </c>
      <c r="I439" s="37" t="s">
        <v>279</v>
      </c>
      <c r="J439" s="38"/>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row>
    <row r="440" ht="15.75" customHeight="1">
      <c r="A440" s="32">
        <v>5.3</v>
      </c>
      <c r="B440" s="33">
        <v>22.6</v>
      </c>
      <c r="C440" s="33">
        <v>22.8</v>
      </c>
      <c r="D440" s="32" t="s">
        <v>68</v>
      </c>
      <c r="E440" s="33">
        <v>5.0</v>
      </c>
      <c r="F440" s="34">
        <v>100.0</v>
      </c>
      <c r="G440" s="35">
        <f t="shared" si="1"/>
        <v>0.2</v>
      </c>
      <c r="H440" s="36">
        <f t="shared" si="2"/>
        <v>0.2</v>
      </c>
      <c r="I440" s="37" t="s">
        <v>279</v>
      </c>
      <c r="J440" s="38"/>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row>
    <row r="441" ht="15.75" customHeight="1">
      <c r="A441" s="32">
        <v>5.3</v>
      </c>
      <c r="B441" s="33">
        <v>25.0</v>
      </c>
      <c r="C441" s="33">
        <v>26.8</v>
      </c>
      <c r="D441" s="32" t="s">
        <v>68</v>
      </c>
      <c r="E441" s="33">
        <v>5.0</v>
      </c>
      <c r="F441" s="34">
        <v>100.0</v>
      </c>
      <c r="G441" s="35">
        <f t="shared" si="1"/>
        <v>1.8</v>
      </c>
      <c r="H441" s="36">
        <f t="shared" si="2"/>
        <v>1.8</v>
      </c>
      <c r="I441" s="37" t="s">
        <v>279</v>
      </c>
      <c r="J441" s="38"/>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row>
    <row r="442" ht="15.75" customHeight="1">
      <c r="A442" s="32">
        <v>5.3</v>
      </c>
      <c r="B442" s="33">
        <v>26.9</v>
      </c>
      <c r="C442" s="33">
        <v>27.3</v>
      </c>
      <c r="D442" s="32" t="s">
        <v>119</v>
      </c>
      <c r="E442" s="33">
        <v>5.0</v>
      </c>
      <c r="F442" s="34">
        <v>100.0</v>
      </c>
      <c r="G442" s="35">
        <f t="shared" si="1"/>
        <v>0.4</v>
      </c>
      <c r="H442" s="36">
        <f t="shared" si="2"/>
        <v>0.4</v>
      </c>
      <c r="I442" s="37" t="s">
        <v>279</v>
      </c>
      <c r="J442" s="38"/>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row>
    <row r="443" ht="15.75" customHeight="1">
      <c r="A443" s="32">
        <v>5.3</v>
      </c>
      <c r="B443" s="33">
        <v>27.3</v>
      </c>
      <c r="C443" s="33">
        <v>28.3</v>
      </c>
      <c r="D443" s="32" t="s">
        <v>68</v>
      </c>
      <c r="E443" s="33">
        <v>5.0</v>
      </c>
      <c r="F443" s="34">
        <v>100.0</v>
      </c>
      <c r="G443" s="35">
        <f t="shared" si="1"/>
        <v>1</v>
      </c>
      <c r="H443" s="36">
        <f t="shared" si="2"/>
        <v>1</v>
      </c>
      <c r="I443" s="37" t="s">
        <v>279</v>
      </c>
      <c r="J443" s="38"/>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row>
    <row r="444" ht="15.75" customHeight="1">
      <c r="A444" s="32">
        <v>5.3</v>
      </c>
      <c r="B444" s="33">
        <v>29.6</v>
      </c>
      <c r="C444" s="33">
        <v>30.1</v>
      </c>
      <c r="D444" s="32" t="s">
        <v>68</v>
      </c>
      <c r="E444" s="33">
        <v>5.0</v>
      </c>
      <c r="F444" s="34">
        <v>100.0</v>
      </c>
      <c r="G444" s="35">
        <f t="shared" si="1"/>
        <v>0.5</v>
      </c>
      <c r="H444" s="36">
        <f t="shared" si="2"/>
        <v>0.5</v>
      </c>
      <c r="I444" s="37" t="s">
        <v>279</v>
      </c>
      <c r="J444" s="38"/>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row>
    <row r="445" ht="15.75" customHeight="1">
      <c r="A445" s="32">
        <v>5.3</v>
      </c>
      <c r="B445" s="33">
        <v>33.1</v>
      </c>
      <c r="C445" s="33">
        <v>33.8</v>
      </c>
      <c r="D445" s="32" t="s">
        <v>266</v>
      </c>
      <c r="E445" s="33">
        <v>40.0</v>
      </c>
      <c r="F445" s="34">
        <v>100.0</v>
      </c>
      <c r="G445" s="35">
        <f t="shared" si="1"/>
        <v>0.7</v>
      </c>
      <c r="H445" s="36">
        <f t="shared" si="2"/>
        <v>0.7</v>
      </c>
      <c r="I445" s="37" t="s">
        <v>279</v>
      </c>
      <c r="J445" s="38"/>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row>
    <row r="446" ht="15.75" customHeight="1">
      <c r="A446" s="32">
        <v>5.3</v>
      </c>
      <c r="B446" s="33">
        <v>37.8</v>
      </c>
      <c r="C446" s="33">
        <v>38.7</v>
      </c>
      <c r="D446" s="32" t="s">
        <v>119</v>
      </c>
      <c r="E446" s="33">
        <v>25.0</v>
      </c>
      <c r="F446" s="34">
        <v>100.0</v>
      </c>
      <c r="G446" s="35">
        <f t="shared" si="1"/>
        <v>0.9</v>
      </c>
      <c r="H446" s="36">
        <f t="shared" si="2"/>
        <v>0.9</v>
      </c>
      <c r="I446" s="37" t="s">
        <v>279</v>
      </c>
      <c r="J446" s="38"/>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row>
    <row r="447" ht="15.75" customHeight="1">
      <c r="A447" s="32">
        <v>5.3</v>
      </c>
      <c r="B447" s="33">
        <v>47.8</v>
      </c>
      <c r="C447" s="33">
        <v>48.2</v>
      </c>
      <c r="D447" s="32" t="s">
        <v>80</v>
      </c>
      <c r="E447" s="33">
        <v>5.0</v>
      </c>
      <c r="F447" s="34">
        <v>100.0</v>
      </c>
      <c r="G447" s="35">
        <f t="shared" si="1"/>
        <v>0.4</v>
      </c>
      <c r="H447" s="36">
        <f t="shared" si="2"/>
        <v>0.4</v>
      </c>
      <c r="I447" s="37" t="s">
        <v>279</v>
      </c>
      <c r="J447" s="38"/>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row>
    <row r="448" ht="15.75" customHeight="1">
      <c r="A448" s="32">
        <v>5.3</v>
      </c>
      <c r="B448" s="33">
        <v>49.1</v>
      </c>
      <c r="C448" s="33">
        <v>49.4</v>
      </c>
      <c r="D448" s="32" t="s">
        <v>119</v>
      </c>
      <c r="E448" s="33">
        <v>5.0</v>
      </c>
      <c r="F448" s="34">
        <v>100.0</v>
      </c>
      <c r="G448" s="35">
        <f t="shared" si="1"/>
        <v>0.3</v>
      </c>
      <c r="H448" s="36">
        <f t="shared" si="2"/>
        <v>0.3</v>
      </c>
      <c r="I448" s="37" t="s">
        <v>279</v>
      </c>
      <c r="J448" s="38"/>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row>
    <row r="449" ht="15.75" customHeight="1">
      <c r="A449" s="32">
        <v>5.3</v>
      </c>
      <c r="B449" s="33">
        <v>51.1</v>
      </c>
      <c r="C449" s="33">
        <v>51.8</v>
      </c>
      <c r="D449" s="32" t="s">
        <v>68</v>
      </c>
      <c r="E449" s="33">
        <v>5.0</v>
      </c>
      <c r="F449" s="34">
        <v>100.0</v>
      </c>
      <c r="G449" s="35">
        <f t="shared" si="1"/>
        <v>0.7</v>
      </c>
      <c r="H449" s="36">
        <f t="shared" si="2"/>
        <v>0.7</v>
      </c>
      <c r="I449" s="37" t="s">
        <v>279</v>
      </c>
      <c r="J449" s="38"/>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row>
    <row r="450" ht="15.75" customHeight="1">
      <c r="A450" s="32">
        <v>5.3</v>
      </c>
      <c r="B450" s="33">
        <v>52.1</v>
      </c>
      <c r="C450" s="33">
        <v>52.6</v>
      </c>
      <c r="D450" s="32" t="s">
        <v>68</v>
      </c>
      <c r="E450" s="33">
        <v>5.0</v>
      </c>
      <c r="F450" s="34">
        <v>100.0</v>
      </c>
      <c r="G450" s="35">
        <f t="shared" si="1"/>
        <v>0.5</v>
      </c>
      <c r="H450" s="36">
        <f t="shared" si="2"/>
        <v>0.5</v>
      </c>
      <c r="I450" s="37" t="s">
        <v>279</v>
      </c>
      <c r="J450" s="38"/>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row>
    <row r="451" ht="15.75" customHeight="1">
      <c r="A451" s="32">
        <v>5.3</v>
      </c>
      <c r="B451" s="33">
        <v>53.1</v>
      </c>
      <c r="C451" s="33">
        <v>55.0</v>
      </c>
      <c r="D451" s="32" t="s">
        <v>80</v>
      </c>
      <c r="E451" s="33">
        <v>5.0</v>
      </c>
      <c r="F451" s="34">
        <v>100.0</v>
      </c>
      <c r="G451" s="35">
        <f t="shared" si="1"/>
        <v>1.9</v>
      </c>
      <c r="H451" s="36">
        <f t="shared" si="2"/>
        <v>1.9</v>
      </c>
      <c r="I451" s="37" t="s">
        <v>279</v>
      </c>
      <c r="J451" s="38"/>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row>
    <row r="452" ht="15.75" customHeight="1">
      <c r="A452" s="32">
        <v>5.3</v>
      </c>
      <c r="B452" s="33">
        <v>62.0</v>
      </c>
      <c r="C452" s="33">
        <v>62.1</v>
      </c>
      <c r="D452" s="32" t="s">
        <v>115</v>
      </c>
      <c r="E452" s="33">
        <v>5.0</v>
      </c>
      <c r="F452" s="34">
        <v>100.0</v>
      </c>
      <c r="G452" s="35">
        <f t="shared" si="1"/>
        <v>0.1</v>
      </c>
      <c r="H452" s="36">
        <f t="shared" si="2"/>
        <v>0.1</v>
      </c>
      <c r="I452" s="37" t="s">
        <v>279</v>
      </c>
      <c r="J452" s="38"/>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row>
    <row r="453" ht="15.75" customHeight="1">
      <c r="A453" s="32">
        <v>5.3</v>
      </c>
      <c r="B453" s="33">
        <v>62.5</v>
      </c>
      <c r="C453" s="33">
        <v>62.9</v>
      </c>
      <c r="D453" s="32" t="s">
        <v>115</v>
      </c>
      <c r="E453" s="33">
        <v>5.0</v>
      </c>
      <c r="F453" s="34">
        <v>100.0</v>
      </c>
      <c r="G453" s="35">
        <f t="shared" si="1"/>
        <v>0.4</v>
      </c>
      <c r="H453" s="36">
        <f t="shared" si="2"/>
        <v>0.4</v>
      </c>
      <c r="I453" s="37" t="s">
        <v>279</v>
      </c>
      <c r="J453" s="38"/>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row>
    <row r="454" ht="15.75" customHeight="1">
      <c r="A454" s="32">
        <v>5.3</v>
      </c>
      <c r="B454" s="33">
        <v>63.5</v>
      </c>
      <c r="C454" s="33">
        <v>64.7</v>
      </c>
      <c r="D454" s="32" t="s">
        <v>80</v>
      </c>
      <c r="E454" s="33">
        <v>20.0</v>
      </c>
      <c r="F454" s="34">
        <v>100.0</v>
      </c>
      <c r="G454" s="35">
        <f t="shared" si="1"/>
        <v>1.2</v>
      </c>
      <c r="H454" s="36">
        <f t="shared" si="2"/>
        <v>1.2</v>
      </c>
      <c r="I454" s="37" t="s">
        <v>279</v>
      </c>
      <c r="J454" s="38"/>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row>
    <row r="455" ht="15.75" customHeight="1">
      <c r="A455" s="32">
        <v>5.3</v>
      </c>
      <c r="B455" s="33">
        <v>70.8</v>
      </c>
      <c r="C455" s="33">
        <v>70.9</v>
      </c>
      <c r="D455" s="32" t="s">
        <v>68</v>
      </c>
      <c r="E455" s="33">
        <v>5.0</v>
      </c>
      <c r="F455" s="34">
        <v>100.0</v>
      </c>
      <c r="G455" s="35">
        <f t="shared" si="1"/>
        <v>0.1</v>
      </c>
      <c r="H455" s="36">
        <f t="shared" si="2"/>
        <v>0.1</v>
      </c>
      <c r="I455" s="37" t="s">
        <v>279</v>
      </c>
      <c r="J455" s="38"/>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row>
    <row r="456" ht="15.75" customHeight="1">
      <c r="A456" s="32">
        <v>5.3</v>
      </c>
      <c r="B456" s="33">
        <v>72.4</v>
      </c>
      <c r="C456" s="33">
        <v>72.6</v>
      </c>
      <c r="D456" s="32" t="s">
        <v>68</v>
      </c>
      <c r="E456" s="33">
        <v>5.0</v>
      </c>
      <c r="F456" s="34">
        <v>100.0</v>
      </c>
      <c r="G456" s="35">
        <f t="shared" si="1"/>
        <v>0.2</v>
      </c>
      <c r="H456" s="36">
        <f t="shared" si="2"/>
        <v>0.2</v>
      </c>
      <c r="I456" s="37" t="s">
        <v>279</v>
      </c>
      <c r="J456" s="38"/>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row>
    <row r="457" ht="15.75" customHeight="1">
      <c r="A457" s="32">
        <v>5.3</v>
      </c>
      <c r="B457" s="33">
        <v>89.8</v>
      </c>
      <c r="C457" s="33">
        <v>90.2</v>
      </c>
      <c r="D457" s="32" t="s">
        <v>80</v>
      </c>
      <c r="E457" s="33">
        <v>5.0</v>
      </c>
      <c r="F457" s="34">
        <v>100.0</v>
      </c>
      <c r="G457" s="35">
        <f t="shared" si="1"/>
        <v>0.4</v>
      </c>
      <c r="H457" s="36">
        <f t="shared" si="2"/>
        <v>0.4</v>
      </c>
      <c r="I457" s="37" t="s">
        <v>279</v>
      </c>
      <c r="J457" s="38"/>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row>
    <row r="458" ht="15.75" customHeight="1">
      <c r="A458" s="32">
        <v>5.3</v>
      </c>
      <c r="B458" s="33">
        <v>90.5</v>
      </c>
      <c r="C458" s="33">
        <v>90.8</v>
      </c>
      <c r="D458" s="32" t="s">
        <v>68</v>
      </c>
      <c r="E458" s="33">
        <v>5.0</v>
      </c>
      <c r="F458" s="34">
        <v>100.0</v>
      </c>
      <c r="G458" s="35">
        <f t="shared" si="1"/>
        <v>0.3</v>
      </c>
      <c r="H458" s="36">
        <f t="shared" si="2"/>
        <v>0.3</v>
      </c>
      <c r="I458" s="37" t="s">
        <v>279</v>
      </c>
      <c r="J458" s="38"/>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row>
    <row r="459" ht="15.75" customHeight="1">
      <c r="A459" s="32">
        <v>5.3</v>
      </c>
      <c r="B459" s="33">
        <v>90.8</v>
      </c>
      <c r="C459" s="33">
        <v>92.3</v>
      </c>
      <c r="D459" s="32" t="s">
        <v>80</v>
      </c>
      <c r="E459" s="33">
        <v>5.0</v>
      </c>
      <c r="F459" s="34">
        <v>100.0</v>
      </c>
      <c r="G459" s="35">
        <f t="shared" si="1"/>
        <v>1.5</v>
      </c>
      <c r="H459" s="36">
        <f t="shared" si="2"/>
        <v>1.5</v>
      </c>
      <c r="I459" s="37" t="s">
        <v>279</v>
      </c>
      <c r="J459" s="38"/>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row>
    <row r="460" ht="15.75" customHeight="1">
      <c r="A460" s="32">
        <v>5.3</v>
      </c>
      <c r="B460" s="33">
        <v>92.3</v>
      </c>
      <c r="C460" s="33">
        <v>93.8</v>
      </c>
      <c r="D460" s="32" t="s">
        <v>68</v>
      </c>
      <c r="E460" s="33">
        <v>5.0</v>
      </c>
      <c r="F460" s="34">
        <v>100.0</v>
      </c>
      <c r="G460" s="35">
        <f t="shared" si="1"/>
        <v>1.5</v>
      </c>
      <c r="H460" s="36">
        <f t="shared" si="2"/>
        <v>1.5</v>
      </c>
      <c r="I460" s="37" t="s">
        <v>279</v>
      </c>
      <c r="J460" s="38"/>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row>
    <row r="461" ht="15.75" customHeight="1">
      <c r="A461" s="32">
        <v>5.3</v>
      </c>
      <c r="B461" s="33">
        <v>93.9</v>
      </c>
      <c r="C461" s="33">
        <v>94.9</v>
      </c>
      <c r="D461" s="32" t="s">
        <v>80</v>
      </c>
      <c r="E461" s="33">
        <v>10.0</v>
      </c>
      <c r="F461" s="34">
        <v>100.0</v>
      </c>
      <c r="G461" s="35">
        <f t="shared" si="1"/>
        <v>1</v>
      </c>
      <c r="H461" s="36">
        <f t="shared" si="2"/>
        <v>1</v>
      </c>
      <c r="I461" s="37" t="s">
        <v>279</v>
      </c>
      <c r="J461" s="38"/>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row>
    <row r="462" ht="15.75" customHeight="1">
      <c r="A462" s="32">
        <v>5.3</v>
      </c>
      <c r="B462" s="33">
        <v>127.4</v>
      </c>
      <c r="C462" s="33">
        <v>128.2</v>
      </c>
      <c r="D462" s="32" t="s">
        <v>119</v>
      </c>
      <c r="E462" s="33">
        <v>20.0</v>
      </c>
      <c r="F462" s="34">
        <v>100.0</v>
      </c>
      <c r="G462" s="35">
        <f t="shared" si="1"/>
        <v>0.8</v>
      </c>
      <c r="H462" s="36">
        <f t="shared" si="2"/>
        <v>0.8</v>
      </c>
      <c r="I462" s="37" t="s">
        <v>279</v>
      </c>
      <c r="J462" s="38"/>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row>
    <row r="463" ht="15.75" customHeight="1">
      <c r="A463" s="32">
        <v>5.3</v>
      </c>
      <c r="B463" s="33">
        <v>158.1</v>
      </c>
      <c r="C463" s="33">
        <v>160.5</v>
      </c>
      <c r="D463" s="32" t="s">
        <v>80</v>
      </c>
      <c r="E463" s="33">
        <v>5.0</v>
      </c>
      <c r="F463" s="34">
        <v>100.0</v>
      </c>
      <c r="G463" s="35">
        <f t="shared" si="1"/>
        <v>2.4</v>
      </c>
      <c r="H463" s="36">
        <f t="shared" si="2"/>
        <v>2.4</v>
      </c>
      <c r="I463" s="37" t="s">
        <v>279</v>
      </c>
      <c r="J463" s="38"/>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row>
    <row r="464" ht="15.75" customHeight="1">
      <c r="A464" s="32">
        <v>6.1</v>
      </c>
      <c r="B464" s="33">
        <v>64.3</v>
      </c>
      <c r="C464" s="33">
        <v>64.4</v>
      </c>
      <c r="D464" s="32" t="s">
        <v>72</v>
      </c>
      <c r="E464" s="33">
        <v>10.0</v>
      </c>
      <c r="F464" s="34">
        <v>100.0</v>
      </c>
      <c r="G464" s="35">
        <f t="shared" si="1"/>
        <v>0.1</v>
      </c>
      <c r="H464" s="36">
        <f t="shared" si="2"/>
        <v>0.1</v>
      </c>
      <c r="I464" s="37" t="s">
        <v>279</v>
      </c>
      <c r="J464" s="38"/>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row>
    <row r="465" ht="15.75" customHeight="1">
      <c r="A465" s="32">
        <v>6.1</v>
      </c>
      <c r="B465" s="33">
        <v>69.8</v>
      </c>
      <c r="C465" s="33">
        <v>70.0</v>
      </c>
      <c r="D465" s="32" t="s">
        <v>119</v>
      </c>
      <c r="E465" s="33">
        <v>10.0</v>
      </c>
      <c r="F465" s="34">
        <v>100.0</v>
      </c>
      <c r="G465" s="35">
        <f t="shared" si="1"/>
        <v>0.2</v>
      </c>
      <c r="H465" s="36">
        <f t="shared" si="2"/>
        <v>0.2</v>
      </c>
      <c r="I465" s="37" t="s">
        <v>279</v>
      </c>
      <c r="J465" s="38"/>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row>
    <row r="466" ht="15.75" customHeight="1">
      <c r="A466" s="32">
        <v>6.1</v>
      </c>
      <c r="B466" s="33">
        <v>101.3</v>
      </c>
      <c r="C466" s="33">
        <v>101.4</v>
      </c>
      <c r="D466" s="32" t="s">
        <v>119</v>
      </c>
      <c r="E466" s="33">
        <v>3.0</v>
      </c>
      <c r="F466" s="34">
        <v>100.0</v>
      </c>
      <c r="G466" s="35">
        <f t="shared" si="1"/>
        <v>0.1</v>
      </c>
      <c r="H466" s="36">
        <f t="shared" si="2"/>
        <v>0.1</v>
      </c>
      <c r="I466" s="37" t="s">
        <v>279</v>
      </c>
      <c r="J466" s="38"/>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row>
    <row r="467" ht="15.75" customHeight="1">
      <c r="A467" s="32">
        <v>6.1</v>
      </c>
      <c r="B467" s="33">
        <v>110.1</v>
      </c>
      <c r="C467" s="33">
        <v>110.5</v>
      </c>
      <c r="D467" s="32" t="s">
        <v>80</v>
      </c>
      <c r="E467" s="33">
        <v>15.0</v>
      </c>
      <c r="F467" s="34">
        <v>100.0</v>
      </c>
      <c r="G467" s="35">
        <f t="shared" si="1"/>
        <v>0.4</v>
      </c>
      <c r="H467" s="36">
        <f t="shared" si="2"/>
        <v>0.4</v>
      </c>
      <c r="I467" s="37" t="s">
        <v>279</v>
      </c>
      <c r="J467" s="38"/>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row>
    <row r="468" ht="15.75" customHeight="1">
      <c r="A468" s="32">
        <v>6.1</v>
      </c>
      <c r="B468" s="33">
        <v>118.2</v>
      </c>
      <c r="C468" s="33">
        <v>118.4</v>
      </c>
      <c r="D468" s="32" t="s">
        <v>68</v>
      </c>
      <c r="E468" s="33">
        <v>5.0</v>
      </c>
      <c r="F468" s="34">
        <v>100.0</v>
      </c>
      <c r="G468" s="35">
        <f t="shared" si="1"/>
        <v>0.2</v>
      </c>
      <c r="H468" s="36">
        <f t="shared" si="2"/>
        <v>0.2</v>
      </c>
      <c r="I468" s="37" t="s">
        <v>279</v>
      </c>
      <c r="J468" s="38"/>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row>
    <row r="469" ht="15.75" customHeight="1">
      <c r="A469" s="32">
        <v>6.1</v>
      </c>
      <c r="B469" s="33">
        <v>119.7</v>
      </c>
      <c r="C469" s="33">
        <v>120.0</v>
      </c>
      <c r="D469" s="32" t="s">
        <v>119</v>
      </c>
      <c r="E469" s="33">
        <v>15.0</v>
      </c>
      <c r="F469" s="34">
        <v>100.0</v>
      </c>
      <c r="G469" s="35">
        <f t="shared" si="1"/>
        <v>0.3</v>
      </c>
      <c r="H469" s="36">
        <f t="shared" si="2"/>
        <v>0.3</v>
      </c>
      <c r="I469" s="37" t="s">
        <v>279</v>
      </c>
      <c r="J469" s="38"/>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row>
    <row r="470" ht="15.75" customHeight="1">
      <c r="A470" s="32">
        <v>6.1</v>
      </c>
      <c r="B470" s="33">
        <v>129.9</v>
      </c>
      <c r="C470" s="33">
        <v>130.2</v>
      </c>
      <c r="D470" s="32" t="s">
        <v>119</v>
      </c>
      <c r="E470" s="33">
        <v>10.0</v>
      </c>
      <c r="F470" s="34">
        <v>100.0</v>
      </c>
      <c r="G470" s="35">
        <f t="shared" si="1"/>
        <v>0.3</v>
      </c>
      <c r="H470" s="36">
        <f t="shared" si="2"/>
        <v>0.3</v>
      </c>
      <c r="I470" s="37" t="s">
        <v>279</v>
      </c>
      <c r="J470" s="38"/>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row>
    <row r="471" ht="15.75" customHeight="1">
      <c r="A471" s="32">
        <v>6.1</v>
      </c>
      <c r="B471" s="33">
        <v>130.5</v>
      </c>
      <c r="C471" s="33">
        <v>130.6</v>
      </c>
      <c r="D471" s="32" t="s">
        <v>119</v>
      </c>
      <c r="E471" s="33">
        <v>10.0</v>
      </c>
      <c r="F471" s="34">
        <v>100.0</v>
      </c>
      <c r="G471" s="35">
        <f t="shared" si="1"/>
        <v>0.1</v>
      </c>
      <c r="H471" s="36">
        <f t="shared" si="2"/>
        <v>0.1</v>
      </c>
      <c r="I471" s="37" t="s">
        <v>279</v>
      </c>
      <c r="J471" s="38"/>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row>
    <row r="472" ht="15.75" customHeight="1">
      <c r="A472" s="32">
        <v>6.1</v>
      </c>
      <c r="B472" s="33">
        <v>135.4</v>
      </c>
      <c r="C472" s="33">
        <v>135.7</v>
      </c>
      <c r="D472" s="32" t="s">
        <v>119</v>
      </c>
      <c r="E472" s="33">
        <v>5.0</v>
      </c>
      <c r="F472" s="34">
        <v>100.0</v>
      </c>
      <c r="G472" s="35">
        <f t="shared" si="1"/>
        <v>0.3</v>
      </c>
      <c r="H472" s="36">
        <f t="shared" si="2"/>
        <v>0.3</v>
      </c>
      <c r="I472" s="37" t="s">
        <v>279</v>
      </c>
      <c r="J472" s="38"/>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row>
    <row r="473" ht="15.75" customHeight="1">
      <c r="A473" s="32">
        <v>6.1</v>
      </c>
      <c r="B473" s="33">
        <v>138.3</v>
      </c>
      <c r="C473" s="33">
        <v>138.5</v>
      </c>
      <c r="D473" s="32" t="s">
        <v>119</v>
      </c>
      <c r="E473" s="33">
        <v>20.0</v>
      </c>
      <c r="F473" s="34">
        <v>100.0</v>
      </c>
      <c r="G473" s="35">
        <f t="shared" si="1"/>
        <v>0.2</v>
      </c>
      <c r="H473" s="36">
        <f t="shared" si="2"/>
        <v>0.2</v>
      </c>
      <c r="I473" s="37" t="s">
        <v>279</v>
      </c>
      <c r="J473" s="38"/>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row>
    <row r="474" ht="15.75" customHeight="1">
      <c r="A474" s="32">
        <v>6.1</v>
      </c>
      <c r="B474" s="33">
        <v>138.8</v>
      </c>
      <c r="C474" s="33">
        <v>139.2</v>
      </c>
      <c r="D474" s="32" t="s">
        <v>119</v>
      </c>
      <c r="E474" s="33">
        <v>15.0</v>
      </c>
      <c r="F474" s="34">
        <v>100.0</v>
      </c>
      <c r="G474" s="35">
        <f t="shared" si="1"/>
        <v>0.4</v>
      </c>
      <c r="H474" s="36">
        <f t="shared" si="2"/>
        <v>0.4</v>
      </c>
      <c r="I474" s="37" t="s">
        <v>279</v>
      </c>
      <c r="J474" s="38"/>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row>
    <row r="475" ht="15.75" customHeight="1">
      <c r="A475" s="32">
        <v>6.1</v>
      </c>
      <c r="B475" s="33">
        <v>139.7</v>
      </c>
      <c r="C475" s="33">
        <v>139.8</v>
      </c>
      <c r="D475" s="32" t="s">
        <v>119</v>
      </c>
      <c r="E475" s="33">
        <v>15.0</v>
      </c>
      <c r="F475" s="34">
        <v>100.0</v>
      </c>
      <c r="G475" s="35">
        <f t="shared" si="1"/>
        <v>0.1</v>
      </c>
      <c r="H475" s="36">
        <f t="shared" si="2"/>
        <v>0.1</v>
      </c>
      <c r="I475" s="37" t="s">
        <v>279</v>
      </c>
      <c r="J475" s="38"/>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row>
    <row r="476" ht="15.75" customHeight="1">
      <c r="A476" s="32">
        <v>6.1</v>
      </c>
      <c r="B476" s="33">
        <v>142.5</v>
      </c>
      <c r="C476" s="33">
        <v>142.9</v>
      </c>
      <c r="D476" s="32" t="s">
        <v>119</v>
      </c>
      <c r="E476" s="33">
        <v>15.0</v>
      </c>
      <c r="F476" s="34">
        <v>100.0</v>
      </c>
      <c r="G476" s="35">
        <f t="shared" si="1"/>
        <v>0.4</v>
      </c>
      <c r="H476" s="36">
        <f t="shared" si="2"/>
        <v>0.4</v>
      </c>
      <c r="I476" s="37" t="s">
        <v>279</v>
      </c>
      <c r="J476" s="38"/>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row>
    <row r="477" ht="15.75" customHeight="1">
      <c r="A477" s="32">
        <v>6.2</v>
      </c>
      <c r="B477" s="33">
        <v>5.56</v>
      </c>
      <c r="C477" s="33">
        <v>5.83</v>
      </c>
      <c r="D477" s="32" t="s">
        <v>270</v>
      </c>
      <c r="E477" s="33">
        <v>0.0</v>
      </c>
      <c r="F477" s="34">
        <v>100.0</v>
      </c>
      <c r="G477" s="35">
        <f t="shared" si="1"/>
        <v>0.27</v>
      </c>
      <c r="H477" s="36">
        <f t="shared" si="2"/>
        <v>0.27</v>
      </c>
      <c r="I477" s="37" t="s">
        <v>279</v>
      </c>
      <c r="J477" s="38"/>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row>
    <row r="478" ht="15.75" customHeight="1">
      <c r="A478" s="32">
        <v>6.2</v>
      </c>
      <c r="B478" s="33">
        <v>11.22</v>
      </c>
      <c r="C478" s="33">
        <v>11.77</v>
      </c>
      <c r="D478" s="32" t="s">
        <v>209</v>
      </c>
      <c r="E478" s="33">
        <v>5.0</v>
      </c>
      <c r="F478" s="34">
        <v>100.0</v>
      </c>
      <c r="G478" s="35">
        <f t="shared" si="1"/>
        <v>0.55</v>
      </c>
      <c r="H478" s="36">
        <f t="shared" si="2"/>
        <v>0.55</v>
      </c>
      <c r="I478" s="37" t="s">
        <v>279</v>
      </c>
      <c r="J478" s="38"/>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row>
    <row r="479" ht="15.75" customHeight="1">
      <c r="A479" s="32">
        <v>6.2</v>
      </c>
      <c r="B479" s="33">
        <v>11.8</v>
      </c>
      <c r="C479" s="33">
        <v>12.02</v>
      </c>
      <c r="D479" s="32" t="s">
        <v>266</v>
      </c>
      <c r="E479" s="33">
        <v>10.0</v>
      </c>
      <c r="F479" s="34">
        <v>100.0</v>
      </c>
      <c r="G479" s="35">
        <f t="shared" si="1"/>
        <v>0.22</v>
      </c>
      <c r="H479" s="36">
        <f t="shared" si="2"/>
        <v>0.22</v>
      </c>
      <c r="I479" s="37" t="s">
        <v>279</v>
      </c>
      <c r="J479" s="38"/>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row>
    <row r="480" ht="15.75" customHeight="1">
      <c r="A480" s="32">
        <v>6.2</v>
      </c>
      <c r="B480" s="33">
        <v>12.35</v>
      </c>
      <c r="C480" s="33">
        <v>12.5</v>
      </c>
      <c r="D480" s="32" t="s">
        <v>266</v>
      </c>
      <c r="E480" s="33">
        <v>10.0</v>
      </c>
      <c r="F480" s="34">
        <v>100.0</v>
      </c>
      <c r="G480" s="35">
        <f t="shared" si="1"/>
        <v>0.15</v>
      </c>
      <c r="H480" s="36">
        <f t="shared" si="2"/>
        <v>0.15</v>
      </c>
      <c r="I480" s="37" t="s">
        <v>279</v>
      </c>
      <c r="J480" s="38"/>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row>
    <row r="481" ht="15.75" customHeight="1">
      <c r="A481" s="32">
        <v>6.2</v>
      </c>
      <c r="B481" s="33">
        <v>14.28</v>
      </c>
      <c r="C481" s="33">
        <v>14.56</v>
      </c>
      <c r="D481" s="32" t="s">
        <v>68</v>
      </c>
      <c r="E481" s="33">
        <v>5.0</v>
      </c>
      <c r="F481" s="34">
        <v>100.0</v>
      </c>
      <c r="G481" s="35">
        <f t="shared" si="1"/>
        <v>0.28</v>
      </c>
      <c r="H481" s="36">
        <f t="shared" si="2"/>
        <v>0.28</v>
      </c>
      <c r="I481" s="37" t="s">
        <v>279</v>
      </c>
      <c r="J481" s="38"/>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row>
    <row r="482" ht="15.75" customHeight="1">
      <c r="A482" s="32">
        <v>6.2</v>
      </c>
      <c r="B482" s="33">
        <v>15.56</v>
      </c>
      <c r="C482" s="33">
        <v>16.86</v>
      </c>
      <c r="D482" s="32" t="s">
        <v>68</v>
      </c>
      <c r="E482" s="33">
        <v>5.0</v>
      </c>
      <c r="F482" s="34">
        <v>100.0</v>
      </c>
      <c r="G482" s="35">
        <f t="shared" si="1"/>
        <v>1.3</v>
      </c>
      <c r="H482" s="36">
        <f t="shared" si="2"/>
        <v>1.3</v>
      </c>
      <c r="I482" s="37" t="s">
        <v>279</v>
      </c>
      <c r="J482" s="38"/>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row>
    <row r="483" ht="15.75" customHeight="1">
      <c r="A483" s="32">
        <v>6.2</v>
      </c>
      <c r="B483" s="33">
        <v>16.86</v>
      </c>
      <c r="C483" s="33">
        <v>18.36</v>
      </c>
      <c r="D483" s="32" t="s">
        <v>258</v>
      </c>
      <c r="E483" s="33">
        <v>20.0</v>
      </c>
      <c r="F483" s="34">
        <v>100.0</v>
      </c>
      <c r="G483" s="35">
        <f t="shared" si="1"/>
        <v>1.5</v>
      </c>
      <c r="H483" s="36">
        <f t="shared" si="2"/>
        <v>1.5</v>
      </c>
      <c r="I483" s="37" t="s">
        <v>279</v>
      </c>
      <c r="J483" s="38"/>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row>
    <row r="484" ht="15.75" customHeight="1">
      <c r="A484" s="32">
        <v>6.2</v>
      </c>
      <c r="B484" s="33">
        <v>18.67</v>
      </c>
      <c r="C484" s="33">
        <v>18.82</v>
      </c>
      <c r="D484" s="32" t="s">
        <v>68</v>
      </c>
      <c r="E484" s="33">
        <v>5.0</v>
      </c>
      <c r="F484" s="34">
        <v>100.0</v>
      </c>
      <c r="G484" s="35">
        <f t="shared" si="1"/>
        <v>0.15</v>
      </c>
      <c r="H484" s="36">
        <f t="shared" si="2"/>
        <v>0.15</v>
      </c>
      <c r="I484" s="37" t="s">
        <v>279</v>
      </c>
      <c r="J484" s="38"/>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row>
    <row r="485" ht="15.75" customHeight="1">
      <c r="A485" s="32">
        <v>6.2</v>
      </c>
      <c r="B485" s="33">
        <v>18.94</v>
      </c>
      <c r="C485" s="33">
        <v>19.54</v>
      </c>
      <c r="D485" s="32" t="s">
        <v>258</v>
      </c>
      <c r="E485" s="33">
        <v>20.0</v>
      </c>
      <c r="F485" s="34">
        <v>100.0</v>
      </c>
      <c r="G485" s="35">
        <f t="shared" si="1"/>
        <v>0.6</v>
      </c>
      <c r="H485" s="36">
        <f t="shared" si="2"/>
        <v>0.6</v>
      </c>
      <c r="I485" s="37" t="s">
        <v>279</v>
      </c>
      <c r="J485" s="38"/>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row>
    <row r="486" ht="15.75" customHeight="1">
      <c r="A486" s="32">
        <v>6.2</v>
      </c>
      <c r="B486" s="33">
        <v>22.58</v>
      </c>
      <c r="C486" s="33">
        <v>23.1</v>
      </c>
      <c r="D486" s="32" t="s">
        <v>266</v>
      </c>
      <c r="E486" s="33">
        <v>40.0</v>
      </c>
      <c r="F486" s="34">
        <v>100.0</v>
      </c>
      <c r="G486" s="35">
        <f t="shared" si="1"/>
        <v>0.52</v>
      </c>
      <c r="H486" s="36">
        <f t="shared" si="2"/>
        <v>0.52</v>
      </c>
      <c r="I486" s="37" t="s">
        <v>279</v>
      </c>
      <c r="J486" s="38"/>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row>
    <row r="487" ht="15.75" customHeight="1">
      <c r="A487" s="32">
        <v>6.2</v>
      </c>
      <c r="B487" s="33">
        <v>29.09</v>
      </c>
      <c r="C487" s="33">
        <v>29.47</v>
      </c>
      <c r="D487" s="32" t="s">
        <v>266</v>
      </c>
      <c r="E487" s="33">
        <v>10.0</v>
      </c>
      <c r="F487" s="34">
        <v>100.0</v>
      </c>
      <c r="G487" s="35">
        <f t="shared" si="1"/>
        <v>0.38</v>
      </c>
      <c r="H487" s="36">
        <f t="shared" si="2"/>
        <v>0.38</v>
      </c>
      <c r="I487" s="37" t="s">
        <v>279</v>
      </c>
      <c r="J487" s="38"/>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row>
    <row r="488" ht="15.75" customHeight="1">
      <c r="A488" s="32">
        <v>6.2</v>
      </c>
      <c r="B488" s="33">
        <v>30.02</v>
      </c>
      <c r="C488" s="33">
        <v>31.7</v>
      </c>
      <c r="D488" s="32" t="s">
        <v>258</v>
      </c>
      <c r="E488" s="33">
        <v>20.0</v>
      </c>
      <c r="F488" s="34">
        <v>100.0</v>
      </c>
      <c r="G488" s="35">
        <f t="shared" si="1"/>
        <v>1.68</v>
      </c>
      <c r="H488" s="36">
        <f t="shared" si="2"/>
        <v>1.68</v>
      </c>
      <c r="I488" s="37" t="s">
        <v>279</v>
      </c>
      <c r="J488" s="38"/>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row>
    <row r="489" ht="15.75" customHeight="1">
      <c r="A489" s="32">
        <v>6.2</v>
      </c>
      <c r="B489" s="33">
        <v>35.81</v>
      </c>
      <c r="C489" s="33">
        <v>36.03</v>
      </c>
      <c r="D489" s="32" t="s">
        <v>266</v>
      </c>
      <c r="E489" s="33">
        <v>5.0</v>
      </c>
      <c r="F489" s="34">
        <v>100.0</v>
      </c>
      <c r="G489" s="35">
        <f t="shared" si="1"/>
        <v>0.22</v>
      </c>
      <c r="H489" s="36">
        <f t="shared" si="2"/>
        <v>0.22</v>
      </c>
      <c r="I489" s="37" t="s">
        <v>279</v>
      </c>
      <c r="J489" s="38"/>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row>
    <row r="490" ht="15.75" customHeight="1">
      <c r="A490" s="32">
        <v>6.2</v>
      </c>
      <c r="B490" s="33">
        <v>36.76</v>
      </c>
      <c r="C490" s="33">
        <v>38.91</v>
      </c>
      <c r="D490" s="32" t="s">
        <v>68</v>
      </c>
      <c r="E490" s="33">
        <v>5.0</v>
      </c>
      <c r="F490" s="34">
        <v>100.0</v>
      </c>
      <c r="G490" s="35">
        <f t="shared" si="1"/>
        <v>2.15</v>
      </c>
      <c r="H490" s="36">
        <f t="shared" si="2"/>
        <v>2.15</v>
      </c>
      <c r="I490" s="37" t="s">
        <v>279</v>
      </c>
      <c r="J490" s="38"/>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row>
    <row r="491" ht="15.75" customHeight="1">
      <c r="A491" s="32">
        <v>6.2</v>
      </c>
      <c r="B491" s="33">
        <v>41.75</v>
      </c>
      <c r="C491" s="33">
        <v>44.2</v>
      </c>
      <c r="D491" s="32" t="s">
        <v>68</v>
      </c>
      <c r="E491" s="33">
        <v>5.0</v>
      </c>
      <c r="F491" s="34">
        <v>100.0</v>
      </c>
      <c r="G491" s="35">
        <f t="shared" si="1"/>
        <v>2.45</v>
      </c>
      <c r="H491" s="36">
        <f t="shared" si="2"/>
        <v>2.45</v>
      </c>
      <c r="I491" s="37" t="s">
        <v>279</v>
      </c>
      <c r="J491" s="38"/>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row>
    <row r="492" ht="15.75" customHeight="1">
      <c r="A492" s="32">
        <v>6.2</v>
      </c>
      <c r="B492" s="33">
        <v>47.31</v>
      </c>
      <c r="C492" s="33">
        <v>47.71</v>
      </c>
      <c r="D492" s="32" t="s">
        <v>266</v>
      </c>
      <c r="E492" s="33">
        <v>10.0</v>
      </c>
      <c r="F492" s="34">
        <v>100.0</v>
      </c>
      <c r="G492" s="35">
        <f t="shared" si="1"/>
        <v>0.4</v>
      </c>
      <c r="H492" s="36">
        <f t="shared" si="2"/>
        <v>0.4</v>
      </c>
      <c r="I492" s="37" t="s">
        <v>279</v>
      </c>
      <c r="J492" s="38"/>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row>
    <row r="493" ht="15.75" customHeight="1">
      <c r="A493" s="32">
        <v>6.2</v>
      </c>
      <c r="B493" s="33">
        <v>49.44</v>
      </c>
      <c r="C493" s="33">
        <v>49.64</v>
      </c>
      <c r="D493" s="32" t="s">
        <v>266</v>
      </c>
      <c r="E493" s="33">
        <v>10.0</v>
      </c>
      <c r="F493" s="34">
        <v>100.0</v>
      </c>
      <c r="G493" s="35">
        <f t="shared" si="1"/>
        <v>0.2</v>
      </c>
      <c r="H493" s="36">
        <f t="shared" si="2"/>
        <v>0.2</v>
      </c>
      <c r="I493" s="37" t="s">
        <v>279</v>
      </c>
      <c r="J493" s="38"/>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row>
    <row r="494" ht="15.75" customHeight="1">
      <c r="A494" s="32">
        <v>6.2</v>
      </c>
      <c r="B494" s="33">
        <v>61.6</v>
      </c>
      <c r="C494" s="33">
        <v>66.88</v>
      </c>
      <c r="D494" s="32" t="s">
        <v>68</v>
      </c>
      <c r="E494" s="33">
        <v>5.0</v>
      </c>
      <c r="F494" s="34">
        <v>100.0</v>
      </c>
      <c r="G494" s="35">
        <f t="shared" si="1"/>
        <v>5.28</v>
      </c>
      <c r="H494" s="36">
        <f t="shared" si="2"/>
        <v>5.28</v>
      </c>
      <c r="I494" s="37" t="s">
        <v>279</v>
      </c>
      <c r="J494" s="38"/>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row>
    <row r="495" ht="15.75" customHeight="1">
      <c r="A495" s="32">
        <v>6.2</v>
      </c>
      <c r="B495" s="33">
        <v>67.06</v>
      </c>
      <c r="C495" s="33">
        <v>67.71</v>
      </c>
      <c r="D495" s="32" t="s">
        <v>119</v>
      </c>
      <c r="E495" s="33">
        <v>20.0</v>
      </c>
      <c r="F495" s="34">
        <v>100.0</v>
      </c>
      <c r="G495" s="35">
        <f t="shared" si="1"/>
        <v>0.65</v>
      </c>
      <c r="H495" s="36">
        <f t="shared" si="2"/>
        <v>0.65</v>
      </c>
      <c r="I495" s="41" t="s">
        <v>288</v>
      </c>
      <c r="J495" s="38"/>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row>
    <row r="496" ht="15.75" customHeight="1">
      <c r="A496" s="32">
        <v>6.2</v>
      </c>
      <c r="B496" s="33">
        <v>74.48</v>
      </c>
      <c r="C496" s="33">
        <v>74.9</v>
      </c>
      <c r="D496" s="32" t="s">
        <v>258</v>
      </c>
      <c r="E496" s="33">
        <v>30.0</v>
      </c>
      <c r="F496" s="34">
        <v>100.0</v>
      </c>
      <c r="G496" s="35">
        <f t="shared" si="1"/>
        <v>0.42</v>
      </c>
      <c r="H496" s="36">
        <f t="shared" si="2"/>
        <v>0.42</v>
      </c>
      <c r="I496" s="37" t="s">
        <v>279</v>
      </c>
      <c r="J496" s="38"/>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row>
    <row r="497" ht="15.75" customHeight="1">
      <c r="A497" s="32">
        <v>6.2</v>
      </c>
      <c r="B497" s="33">
        <v>76.21</v>
      </c>
      <c r="C497" s="33">
        <v>77.73</v>
      </c>
      <c r="D497" s="32" t="s">
        <v>258</v>
      </c>
      <c r="E497" s="33">
        <v>10.0</v>
      </c>
      <c r="F497" s="34">
        <v>100.0</v>
      </c>
      <c r="G497" s="35">
        <f t="shared" si="1"/>
        <v>1.52</v>
      </c>
      <c r="H497" s="36">
        <f t="shared" si="2"/>
        <v>1.52</v>
      </c>
      <c r="I497" s="37" t="s">
        <v>279</v>
      </c>
      <c r="J497" s="38"/>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row>
    <row r="498" ht="15.75" customHeight="1">
      <c r="A498" s="32">
        <v>6.2</v>
      </c>
      <c r="B498" s="33">
        <v>78.06</v>
      </c>
      <c r="C498" s="33">
        <v>86.98</v>
      </c>
      <c r="D498" s="32" t="s">
        <v>80</v>
      </c>
      <c r="E498" s="33">
        <v>10.0</v>
      </c>
      <c r="F498" s="34">
        <v>100.0</v>
      </c>
      <c r="G498" s="35">
        <f t="shared" si="1"/>
        <v>8.92</v>
      </c>
      <c r="H498" s="36">
        <f t="shared" si="2"/>
        <v>8.92</v>
      </c>
      <c r="I498" s="37" t="s">
        <v>279</v>
      </c>
      <c r="J498" s="38"/>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row>
    <row r="499" ht="15.75" customHeight="1">
      <c r="A499" s="32">
        <v>6.2</v>
      </c>
      <c r="B499" s="33">
        <v>89.76</v>
      </c>
      <c r="C499" s="33">
        <v>91.27</v>
      </c>
      <c r="D499" s="32" t="s">
        <v>258</v>
      </c>
      <c r="E499" s="33">
        <v>10.0</v>
      </c>
      <c r="F499" s="34">
        <v>100.0</v>
      </c>
      <c r="G499" s="35">
        <f t="shared" si="1"/>
        <v>1.51</v>
      </c>
      <c r="H499" s="36">
        <f t="shared" si="2"/>
        <v>1.51</v>
      </c>
      <c r="I499" s="37" t="s">
        <v>279</v>
      </c>
      <c r="J499" s="38"/>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row>
    <row r="500" ht="15.75" customHeight="1">
      <c r="A500" s="32">
        <v>6.2</v>
      </c>
      <c r="B500" s="33">
        <v>100.24</v>
      </c>
      <c r="C500" s="33">
        <v>101.57</v>
      </c>
      <c r="D500" s="32" t="s">
        <v>258</v>
      </c>
      <c r="E500" s="33">
        <v>10.0</v>
      </c>
      <c r="F500" s="34">
        <v>100.0</v>
      </c>
      <c r="G500" s="35">
        <f t="shared" si="1"/>
        <v>1.33</v>
      </c>
      <c r="H500" s="36">
        <f t="shared" si="2"/>
        <v>1.33</v>
      </c>
      <c r="I500" s="37" t="s">
        <v>279</v>
      </c>
      <c r="J500" s="38"/>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row>
    <row r="501" ht="15.75" customHeight="1">
      <c r="A501" s="32">
        <v>6.2</v>
      </c>
      <c r="B501" s="33">
        <v>101.57</v>
      </c>
      <c r="C501" s="33">
        <v>102.29</v>
      </c>
      <c r="D501" s="32" t="s">
        <v>80</v>
      </c>
      <c r="E501" s="33">
        <v>10.0</v>
      </c>
      <c r="F501" s="34">
        <v>100.0</v>
      </c>
      <c r="G501" s="35">
        <f t="shared" si="1"/>
        <v>0.72</v>
      </c>
      <c r="H501" s="36">
        <f t="shared" si="2"/>
        <v>0.72</v>
      </c>
      <c r="I501" s="37" t="s">
        <v>279</v>
      </c>
      <c r="J501" s="38"/>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row>
    <row r="502" ht="15.75" customHeight="1">
      <c r="A502" s="32">
        <v>6.2</v>
      </c>
      <c r="B502" s="33">
        <v>107.13</v>
      </c>
      <c r="C502" s="33">
        <v>109.71</v>
      </c>
      <c r="D502" s="32" t="s">
        <v>80</v>
      </c>
      <c r="E502" s="33">
        <v>20.0</v>
      </c>
      <c r="F502" s="34">
        <v>100.0</v>
      </c>
      <c r="G502" s="35">
        <f t="shared" si="1"/>
        <v>2.58</v>
      </c>
      <c r="H502" s="36">
        <f t="shared" si="2"/>
        <v>2.58</v>
      </c>
      <c r="I502" s="37" t="s">
        <v>279</v>
      </c>
      <c r="J502" s="38"/>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row>
    <row r="503" ht="15.75" customHeight="1">
      <c r="A503" s="32">
        <v>6.2</v>
      </c>
      <c r="B503" s="33">
        <v>112.7</v>
      </c>
      <c r="C503" s="33">
        <v>113.25</v>
      </c>
      <c r="D503" s="32" t="s">
        <v>80</v>
      </c>
      <c r="E503" s="33">
        <v>5.0</v>
      </c>
      <c r="F503" s="34">
        <v>100.0</v>
      </c>
      <c r="G503" s="35">
        <f t="shared" si="1"/>
        <v>0.55</v>
      </c>
      <c r="H503" s="36">
        <f t="shared" si="2"/>
        <v>0.55</v>
      </c>
      <c r="I503" s="37" t="s">
        <v>279</v>
      </c>
      <c r="J503" s="38"/>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row>
    <row r="504" ht="15.75" customHeight="1">
      <c r="A504" s="32">
        <v>6.2</v>
      </c>
      <c r="B504" s="33">
        <v>116.88</v>
      </c>
      <c r="C504" s="33">
        <v>118.66</v>
      </c>
      <c r="D504" s="32" t="s">
        <v>80</v>
      </c>
      <c r="E504" s="33">
        <v>5.0</v>
      </c>
      <c r="F504" s="34">
        <v>100.0</v>
      </c>
      <c r="G504" s="35">
        <f t="shared" si="1"/>
        <v>1.78</v>
      </c>
      <c r="H504" s="36">
        <f t="shared" si="2"/>
        <v>1.78</v>
      </c>
      <c r="I504" s="37" t="s">
        <v>279</v>
      </c>
      <c r="J504" s="38"/>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row>
    <row r="505" ht="15.75" customHeight="1">
      <c r="A505" s="32">
        <v>6.2</v>
      </c>
      <c r="B505" s="33">
        <v>119.34</v>
      </c>
      <c r="C505" s="33">
        <v>120.51</v>
      </c>
      <c r="D505" s="32" t="s">
        <v>70</v>
      </c>
      <c r="E505" s="33">
        <v>5.0</v>
      </c>
      <c r="F505" s="34">
        <v>100.0</v>
      </c>
      <c r="G505" s="35">
        <f t="shared" si="1"/>
        <v>1.17</v>
      </c>
      <c r="H505" s="36">
        <f t="shared" si="2"/>
        <v>1.17</v>
      </c>
      <c r="I505" s="37" t="s">
        <v>279</v>
      </c>
      <c r="J505" s="38"/>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row>
    <row r="506" ht="15.75" customHeight="1">
      <c r="A506" s="32">
        <v>6.2</v>
      </c>
      <c r="B506" s="33">
        <v>121.77</v>
      </c>
      <c r="C506" s="33">
        <v>124.47</v>
      </c>
      <c r="D506" s="32" t="s">
        <v>80</v>
      </c>
      <c r="E506" s="33">
        <v>5.0</v>
      </c>
      <c r="F506" s="34">
        <v>100.0</v>
      </c>
      <c r="G506" s="35">
        <f t="shared" si="1"/>
        <v>2.7</v>
      </c>
      <c r="H506" s="36">
        <f t="shared" si="2"/>
        <v>2.7</v>
      </c>
      <c r="I506" s="37" t="s">
        <v>279</v>
      </c>
      <c r="J506" s="38"/>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row>
    <row r="507" ht="15.75" customHeight="1">
      <c r="A507" s="32">
        <v>6.2</v>
      </c>
      <c r="B507" s="33">
        <v>127.21</v>
      </c>
      <c r="C507" s="33">
        <v>127.78</v>
      </c>
      <c r="D507" s="32" t="s">
        <v>258</v>
      </c>
      <c r="E507" s="33">
        <v>10.0</v>
      </c>
      <c r="F507" s="34">
        <v>100.0</v>
      </c>
      <c r="G507" s="35">
        <f t="shared" si="1"/>
        <v>0.57</v>
      </c>
      <c r="H507" s="36">
        <f t="shared" si="2"/>
        <v>0.57</v>
      </c>
      <c r="I507" s="37" t="s">
        <v>279</v>
      </c>
      <c r="J507" s="38"/>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row>
    <row r="508" ht="15.75" customHeight="1">
      <c r="A508" s="32">
        <v>6.2</v>
      </c>
      <c r="B508" s="33">
        <v>130.61</v>
      </c>
      <c r="C508" s="33">
        <v>133.32</v>
      </c>
      <c r="D508" s="32" t="s">
        <v>80</v>
      </c>
      <c r="E508" s="33">
        <v>5.0</v>
      </c>
      <c r="F508" s="34">
        <v>100.0</v>
      </c>
      <c r="G508" s="35">
        <f t="shared" si="1"/>
        <v>2.71</v>
      </c>
      <c r="H508" s="36">
        <f t="shared" si="2"/>
        <v>2.71</v>
      </c>
      <c r="I508" s="37" t="s">
        <v>279</v>
      </c>
      <c r="J508" s="38"/>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row>
    <row r="509" ht="15.75" customHeight="1">
      <c r="A509" s="32">
        <v>6.2</v>
      </c>
      <c r="B509" s="33">
        <v>144.67</v>
      </c>
      <c r="C509" s="33">
        <v>145.3</v>
      </c>
      <c r="D509" s="32" t="s">
        <v>115</v>
      </c>
      <c r="E509" s="33">
        <v>5.0</v>
      </c>
      <c r="F509" s="34">
        <v>100.0</v>
      </c>
      <c r="G509" s="35">
        <f t="shared" si="1"/>
        <v>0.63</v>
      </c>
      <c r="H509" s="36">
        <f t="shared" si="2"/>
        <v>0.63</v>
      </c>
      <c r="I509" s="37" t="s">
        <v>279</v>
      </c>
      <c r="J509" s="38"/>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row>
    <row r="510" ht="15.75" customHeight="1">
      <c r="A510" s="32">
        <v>6.2</v>
      </c>
      <c r="B510" s="33">
        <v>145.77</v>
      </c>
      <c r="C510" s="33">
        <v>146.65</v>
      </c>
      <c r="D510" s="32" t="s">
        <v>80</v>
      </c>
      <c r="E510" s="33">
        <v>5.0</v>
      </c>
      <c r="F510" s="34">
        <v>100.0</v>
      </c>
      <c r="G510" s="35">
        <f t="shared" si="1"/>
        <v>0.88</v>
      </c>
      <c r="H510" s="36">
        <f t="shared" si="2"/>
        <v>0.88</v>
      </c>
      <c r="I510" s="37" t="s">
        <v>279</v>
      </c>
      <c r="J510" s="38"/>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row>
    <row r="511" ht="15.75" customHeight="1">
      <c r="A511" s="32">
        <v>6.2</v>
      </c>
      <c r="B511" s="33">
        <v>148.16</v>
      </c>
      <c r="C511" s="33">
        <v>148.61</v>
      </c>
      <c r="D511" s="32" t="s">
        <v>80</v>
      </c>
      <c r="E511" s="33">
        <v>5.0</v>
      </c>
      <c r="F511" s="34">
        <v>100.0</v>
      </c>
      <c r="G511" s="35">
        <f t="shared" si="1"/>
        <v>0.45</v>
      </c>
      <c r="H511" s="36">
        <f t="shared" si="2"/>
        <v>0.45</v>
      </c>
      <c r="I511" s="37" t="s">
        <v>279</v>
      </c>
      <c r="J511" s="38"/>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row>
    <row r="512" ht="15.75" customHeight="1">
      <c r="A512" s="32">
        <v>6.2</v>
      </c>
      <c r="B512" s="33">
        <v>148.63</v>
      </c>
      <c r="C512" s="33">
        <v>148.88</v>
      </c>
      <c r="D512" s="32" t="s">
        <v>127</v>
      </c>
      <c r="E512" s="33">
        <v>5.0</v>
      </c>
      <c r="F512" s="34">
        <v>100.0</v>
      </c>
      <c r="G512" s="35">
        <f t="shared" si="1"/>
        <v>0.25</v>
      </c>
      <c r="H512" s="36">
        <f t="shared" si="2"/>
        <v>0.25</v>
      </c>
      <c r="I512" s="37" t="s">
        <v>279</v>
      </c>
      <c r="J512" s="38"/>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row>
    <row r="513" ht="15.75" customHeight="1">
      <c r="A513" s="32">
        <v>6.2</v>
      </c>
      <c r="B513" s="33">
        <v>151.69</v>
      </c>
      <c r="C513" s="33">
        <v>151.97</v>
      </c>
      <c r="D513" s="32" t="s">
        <v>115</v>
      </c>
      <c r="E513" s="33">
        <v>5.0</v>
      </c>
      <c r="F513" s="34">
        <v>100.0</v>
      </c>
      <c r="G513" s="35">
        <f t="shared" si="1"/>
        <v>0.28</v>
      </c>
      <c r="H513" s="36">
        <f t="shared" si="2"/>
        <v>0.28</v>
      </c>
      <c r="I513" s="37" t="s">
        <v>279</v>
      </c>
      <c r="J513" s="38"/>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row>
    <row r="514" ht="15.75" customHeight="1">
      <c r="A514" s="32">
        <v>6.2</v>
      </c>
      <c r="B514" s="33">
        <v>156.45</v>
      </c>
      <c r="C514" s="33">
        <v>157.56</v>
      </c>
      <c r="D514" s="32" t="s">
        <v>80</v>
      </c>
      <c r="E514" s="33">
        <v>5.0</v>
      </c>
      <c r="F514" s="34">
        <v>100.0</v>
      </c>
      <c r="G514" s="35">
        <f t="shared" si="1"/>
        <v>1.11</v>
      </c>
      <c r="H514" s="36">
        <f t="shared" si="2"/>
        <v>1.11</v>
      </c>
      <c r="I514" s="37" t="s">
        <v>279</v>
      </c>
      <c r="J514" s="38"/>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row>
    <row r="515" ht="15.75" customHeight="1">
      <c r="A515" s="32">
        <v>6.3</v>
      </c>
      <c r="B515" s="33">
        <v>1.2</v>
      </c>
      <c r="C515" s="33">
        <v>1.5</v>
      </c>
      <c r="D515" s="32" t="s">
        <v>80</v>
      </c>
      <c r="E515" s="33">
        <v>4.0</v>
      </c>
      <c r="F515" s="34">
        <v>100.0</v>
      </c>
      <c r="G515" s="35">
        <f t="shared" si="1"/>
        <v>0.3</v>
      </c>
      <c r="H515" s="36">
        <f t="shared" si="2"/>
        <v>0.3</v>
      </c>
      <c r="I515" s="37" t="s">
        <v>279</v>
      </c>
      <c r="J515" s="38"/>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row>
    <row r="516" ht="15.75" customHeight="1">
      <c r="A516" s="32">
        <v>6.3</v>
      </c>
      <c r="B516" s="33">
        <v>64.5</v>
      </c>
      <c r="C516" s="33">
        <v>64.6</v>
      </c>
      <c r="D516" s="32" t="s">
        <v>127</v>
      </c>
      <c r="E516" s="33">
        <v>2.0</v>
      </c>
      <c r="F516" s="34">
        <v>100.0</v>
      </c>
      <c r="G516" s="35">
        <f t="shared" si="1"/>
        <v>0.1</v>
      </c>
      <c r="H516" s="36">
        <f t="shared" si="2"/>
        <v>0.1</v>
      </c>
      <c r="I516" s="37" t="s">
        <v>279</v>
      </c>
      <c r="J516" s="38"/>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row>
    <row r="517" ht="15.75" customHeight="1">
      <c r="A517" s="32">
        <v>6.3</v>
      </c>
      <c r="B517" s="33">
        <v>72.1</v>
      </c>
      <c r="C517" s="33">
        <v>72.2</v>
      </c>
      <c r="D517" s="32" t="s">
        <v>68</v>
      </c>
      <c r="E517" s="33">
        <v>3.0</v>
      </c>
      <c r="F517" s="34">
        <v>100.0</v>
      </c>
      <c r="G517" s="35">
        <f t="shared" si="1"/>
        <v>0.1</v>
      </c>
      <c r="H517" s="36">
        <f t="shared" si="2"/>
        <v>0.1</v>
      </c>
      <c r="I517" s="37" t="s">
        <v>279</v>
      </c>
      <c r="J517" s="38"/>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row>
    <row r="518" ht="15.75" customHeight="1">
      <c r="A518" s="32">
        <v>6.3</v>
      </c>
      <c r="B518" s="33">
        <v>90.9</v>
      </c>
      <c r="C518" s="33">
        <v>91.1</v>
      </c>
      <c r="D518" s="32" t="s">
        <v>68</v>
      </c>
      <c r="E518" s="33">
        <v>2.0</v>
      </c>
      <c r="F518" s="34">
        <v>100.0</v>
      </c>
      <c r="G518" s="35">
        <f t="shared" si="1"/>
        <v>0.2</v>
      </c>
      <c r="H518" s="36">
        <f t="shared" si="2"/>
        <v>0.2</v>
      </c>
      <c r="I518" s="37" t="s">
        <v>279</v>
      </c>
      <c r="J518" s="38"/>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row>
    <row r="519" ht="15.75" customHeight="1">
      <c r="A519" s="32">
        <v>6.3</v>
      </c>
      <c r="B519" s="33">
        <v>99.9</v>
      </c>
      <c r="C519" s="33">
        <v>100.4</v>
      </c>
      <c r="D519" s="32" t="s">
        <v>68</v>
      </c>
      <c r="E519" s="33">
        <v>5.0</v>
      </c>
      <c r="F519" s="34">
        <v>100.0</v>
      </c>
      <c r="G519" s="35">
        <f t="shared" si="1"/>
        <v>0.5</v>
      </c>
      <c r="H519" s="36">
        <f t="shared" si="2"/>
        <v>0.5</v>
      </c>
      <c r="I519" s="37" t="s">
        <v>279</v>
      </c>
      <c r="J519" s="38"/>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row>
    <row r="520" ht="15.75" customHeight="1">
      <c r="A520" s="32">
        <v>6.3</v>
      </c>
      <c r="B520" s="33">
        <v>102.1</v>
      </c>
      <c r="C520" s="33">
        <v>102.6</v>
      </c>
      <c r="D520" s="32" t="s">
        <v>68</v>
      </c>
      <c r="E520" s="33">
        <v>2.0</v>
      </c>
      <c r="F520" s="34">
        <v>100.0</v>
      </c>
      <c r="G520" s="35">
        <f t="shared" si="1"/>
        <v>0.5</v>
      </c>
      <c r="H520" s="36">
        <f t="shared" si="2"/>
        <v>0.5</v>
      </c>
      <c r="I520" s="37" t="s">
        <v>279</v>
      </c>
      <c r="J520" s="38"/>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row>
    <row r="521" ht="15.75" customHeight="1">
      <c r="A521" s="32">
        <v>6.3</v>
      </c>
      <c r="B521" s="33">
        <v>104.2</v>
      </c>
      <c r="C521" s="33">
        <v>104.6</v>
      </c>
      <c r="D521" s="32" t="s">
        <v>68</v>
      </c>
      <c r="E521" s="33">
        <v>2.0</v>
      </c>
      <c r="F521" s="34">
        <v>100.0</v>
      </c>
      <c r="G521" s="35">
        <f t="shared" si="1"/>
        <v>0.4</v>
      </c>
      <c r="H521" s="36">
        <f t="shared" si="2"/>
        <v>0.4</v>
      </c>
      <c r="I521" s="37" t="s">
        <v>279</v>
      </c>
      <c r="J521" s="38"/>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row>
    <row r="522" ht="15.75" customHeight="1">
      <c r="A522" s="32">
        <v>6.3</v>
      </c>
      <c r="B522" s="33">
        <v>105.5</v>
      </c>
      <c r="C522" s="33">
        <v>105.8</v>
      </c>
      <c r="D522" s="32" t="s">
        <v>80</v>
      </c>
      <c r="E522" s="33">
        <v>7.0</v>
      </c>
      <c r="F522" s="34">
        <v>100.0</v>
      </c>
      <c r="G522" s="35">
        <f t="shared" si="1"/>
        <v>0.3</v>
      </c>
      <c r="H522" s="36">
        <f t="shared" si="2"/>
        <v>0.3</v>
      </c>
      <c r="I522" s="37" t="s">
        <v>279</v>
      </c>
      <c r="J522" s="38"/>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row>
    <row r="523" ht="15.75" customHeight="1">
      <c r="A523" s="32">
        <v>6.3</v>
      </c>
      <c r="B523" s="33">
        <v>110.4</v>
      </c>
      <c r="C523" s="33">
        <v>110.7</v>
      </c>
      <c r="D523" s="32" t="s">
        <v>119</v>
      </c>
      <c r="E523" s="33">
        <v>10.0</v>
      </c>
      <c r="F523" s="34">
        <v>100.0</v>
      </c>
      <c r="G523" s="35">
        <f t="shared" si="1"/>
        <v>0.3</v>
      </c>
      <c r="H523" s="36">
        <f t="shared" si="2"/>
        <v>0.3</v>
      </c>
      <c r="I523" s="37" t="s">
        <v>279</v>
      </c>
      <c r="J523" s="38"/>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row>
    <row r="524" ht="15.75" customHeight="1">
      <c r="A524" s="32">
        <v>6.3</v>
      </c>
      <c r="B524" s="33">
        <v>128.1</v>
      </c>
      <c r="C524" s="33">
        <v>128.2</v>
      </c>
      <c r="D524" s="32" t="s">
        <v>266</v>
      </c>
      <c r="E524" s="33">
        <v>6.0</v>
      </c>
      <c r="F524" s="34">
        <v>100.0</v>
      </c>
      <c r="G524" s="35">
        <f t="shared" si="1"/>
        <v>0.1</v>
      </c>
      <c r="H524" s="36">
        <f t="shared" si="2"/>
        <v>0.1</v>
      </c>
      <c r="I524" s="37" t="s">
        <v>279</v>
      </c>
      <c r="J524" s="38"/>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row>
    <row r="525" ht="15.75" customHeight="1">
      <c r="A525" s="32">
        <v>6.3</v>
      </c>
      <c r="B525" s="33">
        <v>134.4</v>
      </c>
      <c r="C525" s="33">
        <v>134.8</v>
      </c>
      <c r="D525" s="32" t="s">
        <v>266</v>
      </c>
      <c r="E525" s="33">
        <v>30.0</v>
      </c>
      <c r="F525" s="34">
        <v>100.0</v>
      </c>
      <c r="G525" s="35">
        <f t="shared" si="1"/>
        <v>0.4</v>
      </c>
      <c r="H525" s="36">
        <f t="shared" si="2"/>
        <v>0.4</v>
      </c>
      <c r="I525" s="37" t="s">
        <v>279</v>
      </c>
      <c r="J525" s="38"/>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row>
    <row r="526" ht="15.75" customHeight="1">
      <c r="A526" s="32">
        <v>6.3</v>
      </c>
      <c r="B526" s="33">
        <v>136.0</v>
      </c>
      <c r="C526" s="33">
        <v>136.1</v>
      </c>
      <c r="D526" s="32" t="s">
        <v>254</v>
      </c>
      <c r="E526" s="33">
        <v>1.0</v>
      </c>
      <c r="F526" s="34">
        <v>100.0</v>
      </c>
      <c r="G526" s="35">
        <f t="shared" si="1"/>
        <v>0.1</v>
      </c>
      <c r="H526" s="36">
        <f t="shared" si="2"/>
        <v>0.1</v>
      </c>
      <c r="I526" s="37" t="s">
        <v>279</v>
      </c>
      <c r="J526" s="38"/>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row>
    <row r="527" ht="15.75" customHeight="1">
      <c r="A527" s="32">
        <v>7.1</v>
      </c>
      <c r="B527" s="33">
        <v>45.1</v>
      </c>
      <c r="C527" s="33">
        <v>45.2</v>
      </c>
      <c r="D527" s="32" t="s">
        <v>68</v>
      </c>
      <c r="E527" s="33">
        <v>5.0</v>
      </c>
      <c r="F527" s="34">
        <v>100.0</v>
      </c>
      <c r="G527" s="35">
        <f t="shared" si="1"/>
        <v>0.1</v>
      </c>
      <c r="H527" s="36">
        <f t="shared" si="2"/>
        <v>0.1</v>
      </c>
      <c r="I527" s="37" t="s">
        <v>279</v>
      </c>
      <c r="J527" s="38"/>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row>
    <row r="528" ht="15.75" customHeight="1">
      <c r="A528" s="32">
        <v>7.1</v>
      </c>
      <c r="B528" s="33">
        <v>52.0</v>
      </c>
      <c r="C528" s="33">
        <v>52.2</v>
      </c>
      <c r="D528" s="32" t="s">
        <v>119</v>
      </c>
      <c r="E528" s="33">
        <v>20.0</v>
      </c>
      <c r="F528" s="34">
        <v>100.0</v>
      </c>
      <c r="G528" s="35">
        <f t="shared" si="1"/>
        <v>0.2</v>
      </c>
      <c r="H528" s="36">
        <f t="shared" si="2"/>
        <v>0.2</v>
      </c>
      <c r="I528" s="37" t="s">
        <v>279</v>
      </c>
      <c r="J528" s="38"/>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row>
    <row r="529" ht="15.75" customHeight="1">
      <c r="A529" s="32">
        <v>7.1</v>
      </c>
      <c r="B529" s="33">
        <v>56.6</v>
      </c>
      <c r="C529" s="33">
        <v>57.0</v>
      </c>
      <c r="D529" s="32" t="s">
        <v>80</v>
      </c>
      <c r="E529" s="33">
        <v>10.0</v>
      </c>
      <c r="F529" s="34">
        <v>100.0</v>
      </c>
      <c r="G529" s="35">
        <f t="shared" si="1"/>
        <v>0.4</v>
      </c>
      <c r="H529" s="36">
        <f t="shared" si="2"/>
        <v>0.4</v>
      </c>
      <c r="I529" s="37" t="s">
        <v>279</v>
      </c>
      <c r="J529" s="38"/>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row>
    <row r="530" ht="15.75" customHeight="1">
      <c r="A530" s="32">
        <v>7.1</v>
      </c>
      <c r="B530" s="33">
        <v>57.0</v>
      </c>
      <c r="C530" s="33">
        <v>57.2</v>
      </c>
      <c r="D530" s="32" t="s">
        <v>119</v>
      </c>
      <c r="E530" s="33">
        <v>10.0</v>
      </c>
      <c r="F530" s="34">
        <v>100.0</v>
      </c>
      <c r="G530" s="35">
        <f t="shared" si="1"/>
        <v>0.2</v>
      </c>
      <c r="H530" s="36">
        <f t="shared" si="2"/>
        <v>0.2</v>
      </c>
      <c r="I530" s="37" t="s">
        <v>279</v>
      </c>
      <c r="J530" s="38"/>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row>
    <row r="531" ht="15.75" customHeight="1">
      <c r="A531" s="32">
        <v>7.1</v>
      </c>
      <c r="B531" s="33">
        <v>57.3</v>
      </c>
      <c r="C531" s="33">
        <v>59.4</v>
      </c>
      <c r="D531" s="32" t="s">
        <v>80</v>
      </c>
      <c r="E531" s="33">
        <v>10.0</v>
      </c>
      <c r="F531" s="34">
        <v>100.0</v>
      </c>
      <c r="G531" s="35">
        <f t="shared" si="1"/>
        <v>2.1</v>
      </c>
      <c r="H531" s="36">
        <f t="shared" si="2"/>
        <v>2.1</v>
      </c>
      <c r="I531" s="37" t="s">
        <v>279</v>
      </c>
      <c r="J531" s="38"/>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row>
    <row r="532" ht="15.75" customHeight="1">
      <c r="A532" s="32">
        <v>7.1</v>
      </c>
      <c r="B532" s="33">
        <v>59.4</v>
      </c>
      <c r="C532" s="33">
        <v>59.5</v>
      </c>
      <c r="D532" s="32" t="s">
        <v>68</v>
      </c>
      <c r="E532" s="33">
        <v>10.0</v>
      </c>
      <c r="F532" s="34">
        <v>100.0</v>
      </c>
      <c r="G532" s="35">
        <f t="shared" si="1"/>
        <v>0.1</v>
      </c>
      <c r="H532" s="36">
        <f t="shared" si="2"/>
        <v>0.1</v>
      </c>
      <c r="I532" s="37" t="s">
        <v>279</v>
      </c>
      <c r="J532" s="38"/>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row>
    <row r="533" ht="15.75" customHeight="1">
      <c r="A533" s="32">
        <v>7.1</v>
      </c>
      <c r="B533" s="33">
        <v>59.5</v>
      </c>
      <c r="C533" s="33">
        <v>59.7</v>
      </c>
      <c r="D533" s="32" t="s">
        <v>80</v>
      </c>
      <c r="E533" s="33">
        <v>5.0</v>
      </c>
      <c r="F533" s="34">
        <v>100.0</v>
      </c>
      <c r="G533" s="35">
        <f t="shared" si="1"/>
        <v>0.2</v>
      </c>
      <c r="H533" s="36">
        <f t="shared" si="2"/>
        <v>0.2</v>
      </c>
      <c r="I533" s="37" t="s">
        <v>279</v>
      </c>
      <c r="J533" s="38"/>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row>
    <row r="534" ht="15.75" customHeight="1">
      <c r="A534" s="32">
        <v>7.1</v>
      </c>
      <c r="B534" s="33">
        <v>61.6</v>
      </c>
      <c r="C534" s="33">
        <v>62.2</v>
      </c>
      <c r="D534" s="32" t="s">
        <v>80</v>
      </c>
      <c r="E534" s="33">
        <v>20.0</v>
      </c>
      <c r="F534" s="34">
        <v>100.0</v>
      </c>
      <c r="G534" s="35">
        <f t="shared" si="1"/>
        <v>0.6</v>
      </c>
      <c r="H534" s="36">
        <f t="shared" si="2"/>
        <v>0.6</v>
      </c>
      <c r="I534" s="41" t="s">
        <v>289</v>
      </c>
      <c r="J534" s="38"/>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row>
    <row r="535" ht="15.75" customHeight="1">
      <c r="A535" s="32">
        <v>7.1</v>
      </c>
      <c r="B535" s="33">
        <v>69.5</v>
      </c>
      <c r="C535" s="33">
        <v>70.0</v>
      </c>
      <c r="D535" s="32" t="s">
        <v>119</v>
      </c>
      <c r="E535" s="33">
        <v>15.0</v>
      </c>
      <c r="F535" s="34">
        <v>100.0</v>
      </c>
      <c r="G535" s="35">
        <f t="shared" si="1"/>
        <v>0.5</v>
      </c>
      <c r="H535" s="36">
        <f t="shared" si="2"/>
        <v>0.5</v>
      </c>
      <c r="I535" s="37" t="s">
        <v>279</v>
      </c>
      <c r="J535" s="38"/>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row>
    <row r="536" ht="15.75" customHeight="1">
      <c r="A536" s="32">
        <v>7.2</v>
      </c>
      <c r="B536" s="33">
        <v>0.2</v>
      </c>
      <c r="C536" s="33">
        <v>4.57</v>
      </c>
      <c r="D536" s="32" t="s">
        <v>80</v>
      </c>
      <c r="E536" s="33">
        <v>10.0</v>
      </c>
      <c r="F536" s="34">
        <v>100.0</v>
      </c>
      <c r="G536" s="35">
        <f t="shared" si="1"/>
        <v>4.37</v>
      </c>
      <c r="H536" s="36">
        <f t="shared" si="2"/>
        <v>4.37</v>
      </c>
      <c r="I536" s="37" t="s">
        <v>279</v>
      </c>
      <c r="J536" s="38"/>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row>
    <row r="537" ht="15.75" customHeight="1">
      <c r="A537" s="32">
        <v>7.2</v>
      </c>
      <c r="B537" s="33">
        <v>8.47</v>
      </c>
      <c r="C537" s="33">
        <v>11.4</v>
      </c>
      <c r="D537" s="32" t="s">
        <v>68</v>
      </c>
      <c r="E537" s="33">
        <v>5.0</v>
      </c>
      <c r="F537" s="34">
        <v>100.0</v>
      </c>
      <c r="G537" s="35">
        <f t="shared" si="1"/>
        <v>2.93</v>
      </c>
      <c r="H537" s="36">
        <f t="shared" si="2"/>
        <v>2.93</v>
      </c>
      <c r="I537" s="37" t="s">
        <v>279</v>
      </c>
      <c r="J537" s="38"/>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row>
    <row r="538" ht="15.75" customHeight="1">
      <c r="A538" s="32">
        <v>7.2</v>
      </c>
      <c r="B538" s="33">
        <v>15.17</v>
      </c>
      <c r="C538" s="33">
        <v>17.12</v>
      </c>
      <c r="D538" s="32" t="s">
        <v>68</v>
      </c>
      <c r="E538" s="33">
        <v>5.0</v>
      </c>
      <c r="F538" s="34">
        <v>100.0</v>
      </c>
      <c r="G538" s="35">
        <f t="shared" si="1"/>
        <v>1.95</v>
      </c>
      <c r="H538" s="36">
        <f t="shared" si="2"/>
        <v>1.95</v>
      </c>
      <c r="I538" s="37" t="s">
        <v>279</v>
      </c>
      <c r="J538" s="38"/>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row>
    <row r="539" ht="15.75" customHeight="1">
      <c r="A539" s="32">
        <v>7.2</v>
      </c>
      <c r="B539" s="33">
        <v>17.12</v>
      </c>
      <c r="C539" s="33">
        <v>18.5</v>
      </c>
      <c r="D539" s="32" t="s">
        <v>80</v>
      </c>
      <c r="E539" s="33">
        <v>10.0</v>
      </c>
      <c r="F539" s="34">
        <v>100.0</v>
      </c>
      <c r="G539" s="35">
        <f t="shared" si="1"/>
        <v>1.38</v>
      </c>
      <c r="H539" s="36">
        <f t="shared" si="2"/>
        <v>1.38</v>
      </c>
      <c r="I539" s="37" t="s">
        <v>279</v>
      </c>
      <c r="J539" s="38"/>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row>
    <row r="540" ht="15.75" customHeight="1">
      <c r="A540" s="32">
        <v>7.2</v>
      </c>
      <c r="B540" s="33">
        <v>19.07</v>
      </c>
      <c r="C540" s="33">
        <v>20.95</v>
      </c>
      <c r="D540" s="32" t="s">
        <v>258</v>
      </c>
      <c r="E540" s="33">
        <v>10.0</v>
      </c>
      <c r="F540" s="34">
        <v>100.0</v>
      </c>
      <c r="G540" s="35">
        <f t="shared" si="1"/>
        <v>1.88</v>
      </c>
      <c r="H540" s="36">
        <f t="shared" si="2"/>
        <v>1.88</v>
      </c>
      <c r="I540" s="37" t="s">
        <v>279</v>
      </c>
      <c r="J540" s="38"/>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row>
    <row r="541" ht="15.75" customHeight="1">
      <c r="A541" s="32">
        <v>7.2</v>
      </c>
      <c r="B541" s="33">
        <v>26.7</v>
      </c>
      <c r="C541" s="33">
        <v>30.47</v>
      </c>
      <c r="D541" s="32" t="s">
        <v>258</v>
      </c>
      <c r="E541" s="33">
        <v>40.0</v>
      </c>
      <c r="F541" s="34">
        <v>100.0</v>
      </c>
      <c r="G541" s="35">
        <f t="shared" si="1"/>
        <v>3.77</v>
      </c>
      <c r="H541" s="36">
        <f t="shared" si="2"/>
        <v>3.77</v>
      </c>
      <c r="I541" s="37" t="s">
        <v>279</v>
      </c>
      <c r="J541" s="38"/>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row>
    <row r="542" ht="15.75" customHeight="1">
      <c r="A542" s="32">
        <v>7.2</v>
      </c>
      <c r="B542" s="33">
        <v>30.47</v>
      </c>
      <c r="C542" s="33">
        <v>33.12</v>
      </c>
      <c r="D542" s="32" t="s">
        <v>80</v>
      </c>
      <c r="E542" s="33">
        <v>20.0</v>
      </c>
      <c r="F542" s="34">
        <v>100.0</v>
      </c>
      <c r="G542" s="35">
        <f t="shared" si="1"/>
        <v>2.65</v>
      </c>
      <c r="H542" s="36">
        <f t="shared" si="2"/>
        <v>2.65</v>
      </c>
      <c r="I542" s="37" t="s">
        <v>279</v>
      </c>
      <c r="J542" s="38"/>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row>
    <row r="543" ht="15.75" customHeight="1">
      <c r="A543" s="32">
        <v>7.2</v>
      </c>
      <c r="B543" s="33">
        <v>33.12</v>
      </c>
      <c r="C543" s="33">
        <v>35.7</v>
      </c>
      <c r="D543" s="32" t="s">
        <v>258</v>
      </c>
      <c r="E543" s="33">
        <v>20.0</v>
      </c>
      <c r="F543" s="34">
        <v>100.0</v>
      </c>
      <c r="G543" s="35">
        <f t="shared" si="1"/>
        <v>2.58</v>
      </c>
      <c r="H543" s="36">
        <f t="shared" si="2"/>
        <v>2.58</v>
      </c>
      <c r="I543" s="37" t="s">
        <v>279</v>
      </c>
      <c r="J543" s="38"/>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row>
    <row r="544" ht="15.75" customHeight="1">
      <c r="A544" s="32">
        <v>7.2</v>
      </c>
      <c r="B544" s="33">
        <v>61.75</v>
      </c>
      <c r="C544" s="33">
        <v>62.45</v>
      </c>
      <c r="D544" s="32" t="s">
        <v>258</v>
      </c>
      <c r="E544" s="33">
        <v>0.0</v>
      </c>
      <c r="F544" s="34">
        <v>100.0</v>
      </c>
      <c r="G544" s="35">
        <f t="shared" si="1"/>
        <v>0.7</v>
      </c>
      <c r="H544" s="36">
        <f t="shared" si="2"/>
        <v>0.7</v>
      </c>
      <c r="I544" s="37" t="s">
        <v>279</v>
      </c>
      <c r="J544" s="38"/>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row>
    <row r="545" ht="15.75" customHeight="1">
      <c r="A545" s="32">
        <v>7.2</v>
      </c>
      <c r="B545" s="33">
        <v>67.7</v>
      </c>
      <c r="C545" s="33">
        <v>68.67</v>
      </c>
      <c r="D545" s="32" t="s">
        <v>68</v>
      </c>
      <c r="E545" s="33">
        <v>5.0</v>
      </c>
      <c r="F545" s="34">
        <v>100.0</v>
      </c>
      <c r="G545" s="35">
        <f t="shared" si="1"/>
        <v>0.97</v>
      </c>
      <c r="H545" s="36">
        <f t="shared" si="2"/>
        <v>0.97</v>
      </c>
      <c r="I545" s="37" t="s">
        <v>279</v>
      </c>
      <c r="J545" s="38"/>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row>
    <row r="546" ht="15.75" customHeight="1">
      <c r="A546" s="32">
        <v>7.2</v>
      </c>
      <c r="B546" s="33">
        <v>82.45</v>
      </c>
      <c r="C546" s="33">
        <v>83.82</v>
      </c>
      <c r="D546" s="32" t="s">
        <v>258</v>
      </c>
      <c r="E546" s="33">
        <v>5.0</v>
      </c>
      <c r="F546" s="34">
        <v>100.0</v>
      </c>
      <c r="G546" s="35">
        <f t="shared" si="1"/>
        <v>1.37</v>
      </c>
      <c r="H546" s="36">
        <f t="shared" si="2"/>
        <v>1.37</v>
      </c>
      <c r="I546" s="37" t="s">
        <v>279</v>
      </c>
      <c r="J546" s="38"/>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row>
    <row r="547" ht="15.75" customHeight="1">
      <c r="A547" s="32">
        <v>7.2</v>
      </c>
      <c r="B547" s="33">
        <v>104.57</v>
      </c>
      <c r="C547" s="33">
        <v>104.87</v>
      </c>
      <c r="D547" s="32" t="s">
        <v>119</v>
      </c>
      <c r="E547" s="33">
        <v>10.0</v>
      </c>
      <c r="F547" s="34">
        <v>100.0</v>
      </c>
      <c r="G547" s="35">
        <f t="shared" si="1"/>
        <v>0.3</v>
      </c>
      <c r="H547" s="36">
        <f t="shared" si="2"/>
        <v>0.3</v>
      </c>
      <c r="I547" s="37" t="s">
        <v>279</v>
      </c>
      <c r="J547" s="38"/>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row>
    <row r="548" ht="15.75" customHeight="1">
      <c r="A548" s="32">
        <v>7.2</v>
      </c>
      <c r="B548" s="33">
        <v>108.55</v>
      </c>
      <c r="C548" s="33">
        <v>109.35</v>
      </c>
      <c r="D548" s="32" t="s">
        <v>266</v>
      </c>
      <c r="E548" s="33">
        <v>10.0</v>
      </c>
      <c r="F548" s="34">
        <v>100.0</v>
      </c>
      <c r="G548" s="35">
        <f t="shared" si="1"/>
        <v>0.8</v>
      </c>
      <c r="H548" s="36">
        <f t="shared" si="2"/>
        <v>0.8</v>
      </c>
      <c r="I548" s="37" t="s">
        <v>279</v>
      </c>
      <c r="J548" s="38"/>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row>
    <row r="549" ht="15.75" customHeight="1">
      <c r="A549" s="32">
        <v>7.2</v>
      </c>
      <c r="B549" s="33">
        <v>109.95</v>
      </c>
      <c r="C549" s="33">
        <v>116.85</v>
      </c>
      <c r="D549" s="32" t="s">
        <v>68</v>
      </c>
      <c r="E549" s="33">
        <v>5.0</v>
      </c>
      <c r="F549" s="34">
        <v>100.0</v>
      </c>
      <c r="G549" s="35">
        <f t="shared" si="1"/>
        <v>6.9</v>
      </c>
      <c r="H549" s="36">
        <f t="shared" si="2"/>
        <v>6.9</v>
      </c>
      <c r="I549" s="37" t="s">
        <v>279</v>
      </c>
      <c r="J549" s="38"/>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row>
    <row r="550" ht="15.75" customHeight="1">
      <c r="A550" s="32">
        <v>7.2</v>
      </c>
      <c r="B550" s="33">
        <v>126.55</v>
      </c>
      <c r="C550" s="33">
        <v>127.15</v>
      </c>
      <c r="D550" s="32" t="s">
        <v>266</v>
      </c>
      <c r="E550" s="33">
        <v>30.0</v>
      </c>
      <c r="F550" s="34">
        <v>100.0</v>
      </c>
      <c r="G550" s="35">
        <f t="shared" si="1"/>
        <v>0.6</v>
      </c>
      <c r="H550" s="36">
        <f t="shared" si="2"/>
        <v>0.6</v>
      </c>
      <c r="I550" s="37" t="s">
        <v>279</v>
      </c>
      <c r="J550" s="38"/>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row>
    <row r="551" ht="15.75" customHeight="1">
      <c r="A551" s="32">
        <v>7.2</v>
      </c>
      <c r="B551" s="33">
        <v>133.47</v>
      </c>
      <c r="C551" s="33">
        <v>134.22</v>
      </c>
      <c r="D551" s="32" t="s">
        <v>270</v>
      </c>
      <c r="E551" s="33">
        <v>10.0</v>
      </c>
      <c r="F551" s="34">
        <v>100.0</v>
      </c>
      <c r="G551" s="35">
        <f t="shared" si="1"/>
        <v>0.75</v>
      </c>
      <c r="H551" s="36">
        <f t="shared" si="2"/>
        <v>0.75</v>
      </c>
      <c r="I551" s="37" t="s">
        <v>279</v>
      </c>
      <c r="J551" s="38"/>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row>
    <row r="552" ht="15.75" customHeight="1">
      <c r="A552" s="32">
        <v>7.3</v>
      </c>
      <c r="B552" s="33">
        <v>0.0</v>
      </c>
      <c r="C552" s="33">
        <v>2.0</v>
      </c>
      <c r="D552" s="32" t="s">
        <v>80</v>
      </c>
      <c r="E552" s="33">
        <v>5.0</v>
      </c>
      <c r="F552" s="34">
        <v>100.0</v>
      </c>
      <c r="G552" s="35">
        <f t="shared" si="1"/>
        <v>2</v>
      </c>
      <c r="H552" s="36">
        <f t="shared" si="2"/>
        <v>2</v>
      </c>
      <c r="I552" s="37" t="s">
        <v>279</v>
      </c>
      <c r="J552" s="38"/>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row>
    <row r="553" ht="15.75" customHeight="1">
      <c r="A553" s="32">
        <v>7.3</v>
      </c>
      <c r="B553" s="33">
        <v>9.7</v>
      </c>
      <c r="C553" s="33">
        <v>9.9</v>
      </c>
      <c r="D553" s="32" t="s">
        <v>80</v>
      </c>
      <c r="E553" s="33">
        <v>5.0</v>
      </c>
      <c r="F553" s="34">
        <v>100.0</v>
      </c>
      <c r="G553" s="35">
        <f t="shared" si="1"/>
        <v>0.2</v>
      </c>
      <c r="H553" s="36">
        <f t="shared" si="2"/>
        <v>0.2</v>
      </c>
      <c r="I553" s="37" t="s">
        <v>279</v>
      </c>
      <c r="J553" s="38"/>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row>
    <row r="554" ht="15.75" customHeight="1">
      <c r="A554" s="32">
        <v>7.3</v>
      </c>
      <c r="B554" s="33">
        <v>18.8</v>
      </c>
      <c r="C554" s="33">
        <v>19.6</v>
      </c>
      <c r="D554" s="32" t="s">
        <v>80</v>
      </c>
      <c r="E554" s="33">
        <v>5.0</v>
      </c>
      <c r="F554" s="34">
        <v>100.0</v>
      </c>
      <c r="G554" s="35">
        <f t="shared" si="1"/>
        <v>0.8</v>
      </c>
      <c r="H554" s="36">
        <f t="shared" si="2"/>
        <v>0.8</v>
      </c>
      <c r="I554" s="37" t="s">
        <v>279</v>
      </c>
      <c r="J554" s="38"/>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row>
    <row r="555" ht="15.75" customHeight="1">
      <c r="A555" s="32">
        <v>7.3</v>
      </c>
      <c r="B555" s="33">
        <v>20.8</v>
      </c>
      <c r="C555" s="33">
        <v>21.6</v>
      </c>
      <c r="D555" s="32" t="s">
        <v>68</v>
      </c>
      <c r="E555" s="33">
        <v>5.0</v>
      </c>
      <c r="F555" s="34">
        <v>100.0</v>
      </c>
      <c r="G555" s="35">
        <f t="shared" si="1"/>
        <v>0.8</v>
      </c>
      <c r="H555" s="36">
        <f t="shared" si="2"/>
        <v>0.8</v>
      </c>
      <c r="I555" s="37" t="s">
        <v>279</v>
      </c>
      <c r="J555" s="38"/>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row>
    <row r="556" ht="15.75" customHeight="1">
      <c r="A556" s="32">
        <v>7.3</v>
      </c>
      <c r="B556" s="33">
        <v>22.3</v>
      </c>
      <c r="C556" s="33">
        <v>22.4</v>
      </c>
      <c r="D556" s="32" t="s">
        <v>68</v>
      </c>
      <c r="E556" s="33">
        <v>5.0</v>
      </c>
      <c r="F556" s="34">
        <v>100.0</v>
      </c>
      <c r="G556" s="35">
        <f t="shared" si="1"/>
        <v>0.1</v>
      </c>
      <c r="H556" s="36">
        <f t="shared" si="2"/>
        <v>0.1</v>
      </c>
      <c r="I556" s="37" t="s">
        <v>279</v>
      </c>
      <c r="J556" s="38"/>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row>
    <row r="557" ht="15.75" customHeight="1">
      <c r="A557" s="32">
        <v>7.3</v>
      </c>
      <c r="B557" s="33">
        <v>23.6</v>
      </c>
      <c r="C557" s="33">
        <v>23.9</v>
      </c>
      <c r="D557" s="32" t="s">
        <v>68</v>
      </c>
      <c r="E557" s="33">
        <v>5.0</v>
      </c>
      <c r="F557" s="34">
        <v>100.0</v>
      </c>
      <c r="G557" s="35">
        <f t="shared" si="1"/>
        <v>0.3</v>
      </c>
      <c r="H557" s="36">
        <f t="shared" si="2"/>
        <v>0.3</v>
      </c>
      <c r="I557" s="37" t="s">
        <v>279</v>
      </c>
      <c r="J557" s="38"/>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row>
    <row r="558" ht="15.75" customHeight="1">
      <c r="A558" s="32">
        <v>7.3</v>
      </c>
      <c r="B558" s="33">
        <v>24.6</v>
      </c>
      <c r="C558" s="33">
        <v>24.7</v>
      </c>
      <c r="D558" s="32" t="s">
        <v>68</v>
      </c>
      <c r="E558" s="33">
        <v>5.0</v>
      </c>
      <c r="F558" s="34">
        <v>100.0</v>
      </c>
      <c r="G558" s="35">
        <f t="shared" si="1"/>
        <v>0.1</v>
      </c>
      <c r="H558" s="36">
        <f t="shared" si="2"/>
        <v>0.1</v>
      </c>
      <c r="I558" s="37" t="s">
        <v>279</v>
      </c>
      <c r="J558" s="38"/>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row>
    <row r="559" ht="15.75" customHeight="1">
      <c r="A559" s="32">
        <v>7.3</v>
      </c>
      <c r="B559" s="33">
        <v>25.5</v>
      </c>
      <c r="C559" s="33">
        <v>25.9</v>
      </c>
      <c r="D559" s="32" t="s">
        <v>80</v>
      </c>
      <c r="E559" s="33">
        <v>5.0</v>
      </c>
      <c r="F559" s="34">
        <v>100.0</v>
      </c>
      <c r="G559" s="35">
        <f t="shared" si="1"/>
        <v>0.4</v>
      </c>
      <c r="H559" s="36">
        <f t="shared" si="2"/>
        <v>0.4</v>
      </c>
      <c r="I559" s="37" t="s">
        <v>279</v>
      </c>
      <c r="J559" s="38"/>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row>
    <row r="560" ht="15.75" customHeight="1">
      <c r="A560" s="32">
        <v>7.3</v>
      </c>
      <c r="B560" s="33">
        <v>29.4</v>
      </c>
      <c r="C560" s="33">
        <v>35.1</v>
      </c>
      <c r="D560" s="32" t="s">
        <v>80</v>
      </c>
      <c r="E560" s="33">
        <v>15.0</v>
      </c>
      <c r="F560" s="34">
        <v>100.0</v>
      </c>
      <c r="G560" s="35">
        <f t="shared" si="1"/>
        <v>5.7</v>
      </c>
      <c r="H560" s="36">
        <f t="shared" si="2"/>
        <v>5.7</v>
      </c>
      <c r="I560" s="37" t="s">
        <v>279</v>
      </c>
      <c r="J560" s="38"/>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row>
    <row r="561" ht="15.75" customHeight="1">
      <c r="A561" s="32">
        <v>7.3</v>
      </c>
      <c r="B561" s="33">
        <v>35.4</v>
      </c>
      <c r="C561" s="33">
        <v>36.3</v>
      </c>
      <c r="D561" s="32" t="s">
        <v>68</v>
      </c>
      <c r="E561" s="33">
        <v>10.0</v>
      </c>
      <c r="F561" s="34">
        <v>100.0</v>
      </c>
      <c r="G561" s="35">
        <f t="shared" si="1"/>
        <v>0.9</v>
      </c>
      <c r="H561" s="36">
        <f t="shared" si="2"/>
        <v>0.9</v>
      </c>
      <c r="I561" s="37" t="s">
        <v>279</v>
      </c>
      <c r="J561" s="38"/>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row>
    <row r="562" ht="15.75" customHeight="1">
      <c r="A562" s="32">
        <v>7.3</v>
      </c>
      <c r="B562" s="33">
        <v>40.6</v>
      </c>
      <c r="C562" s="33">
        <v>40.8</v>
      </c>
      <c r="D562" s="32" t="s">
        <v>68</v>
      </c>
      <c r="E562" s="33">
        <v>5.0</v>
      </c>
      <c r="F562" s="34">
        <v>100.0</v>
      </c>
      <c r="G562" s="35">
        <f t="shared" si="1"/>
        <v>0.2</v>
      </c>
      <c r="H562" s="36">
        <f t="shared" si="2"/>
        <v>0.2</v>
      </c>
      <c r="I562" s="37" t="s">
        <v>279</v>
      </c>
      <c r="J562" s="38"/>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row>
    <row r="563" ht="15.75" customHeight="1">
      <c r="A563" s="32">
        <v>7.3</v>
      </c>
      <c r="B563" s="33">
        <v>67.8</v>
      </c>
      <c r="C563" s="33">
        <v>68.3</v>
      </c>
      <c r="D563" s="32" t="s">
        <v>68</v>
      </c>
      <c r="E563" s="33">
        <v>5.0</v>
      </c>
      <c r="F563" s="34">
        <v>100.0</v>
      </c>
      <c r="G563" s="35">
        <f t="shared" si="1"/>
        <v>0.5</v>
      </c>
      <c r="H563" s="36">
        <f t="shared" si="2"/>
        <v>0.5</v>
      </c>
      <c r="I563" s="37" t="s">
        <v>279</v>
      </c>
      <c r="J563" s="38"/>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row>
    <row r="564" ht="15.75" customHeight="1">
      <c r="A564" s="32">
        <v>7.3</v>
      </c>
      <c r="B564" s="33">
        <v>89.3</v>
      </c>
      <c r="C564" s="33">
        <v>89.6</v>
      </c>
      <c r="D564" s="32" t="s">
        <v>68</v>
      </c>
      <c r="E564" s="33">
        <v>5.0</v>
      </c>
      <c r="F564" s="34">
        <v>100.0</v>
      </c>
      <c r="G564" s="35">
        <f t="shared" si="1"/>
        <v>0.3</v>
      </c>
      <c r="H564" s="36">
        <f t="shared" si="2"/>
        <v>0.3</v>
      </c>
      <c r="I564" s="37" t="s">
        <v>279</v>
      </c>
      <c r="J564" s="38"/>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row>
    <row r="565" ht="15.75" customHeight="1">
      <c r="A565" s="32">
        <v>7.3</v>
      </c>
      <c r="B565" s="33">
        <v>89.6</v>
      </c>
      <c r="C565" s="33">
        <v>92.7</v>
      </c>
      <c r="D565" s="32" t="s">
        <v>80</v>
      </c>
      <c r="E565" s="33">
        <v>10.0</v>
      </c>
      <c r="F565" s="34">
        <v>100.0</v>
      </c>
      <c r="G565" s="35">
        <f t="shared" si="1"/>
        <v>3.1</v>
      </c>
      <c r="H565" s="36">
        <f t="shared" si="2"/>
        <v>3.1</v>
      </c>
      <c r="I565" s="37" t="s">
        <v>279</v>
      </c>
      <c r="J565" s="38"/>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row>
    <row r="566" ht="15.75" customHeight="1">
      <c r="A566" s="32">
        <v>7.3</v>
      </c>
      <c r="B566" s="33">
        <v>93.0</v>
      </c>
      <c r="C566" s="33">
        <v>93.2</v>
      </c>
      <c r="D566" s="32" t="s">
        <v>80</v>
      </c>
      <c r="E566" s="33">
        <v>5.0</v>
      </c>
      <c r="F566" s="34">
        <v>100.0</v>
      </c>
      <c r="G566" s="35">
        <f t="shared" si="1"/>
        <v>0.2</v>
      </c>
      <c r="H566" s="36">
        <f t="shared" si="2"/>
        <v>0.2</v>
      </c>
      <c r="I566" s="37" t="s">
        <v>279</v>
      </c>
      <c r="J566" s="38"/>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row>
    <row r="567" ht="15.75" customHeight="1">
      <c r="A567" s="32">
        <v>7.3</v>
      </c>
      <c r="B567" s="33">
        <v>95.9</v>
      </c>
      <c r="C567" s="33">
        <v>96.7</v>
      </c>
      <c r="D567" s="32" t="s">
        <v>80</v>
      </c>
      <c r="E567" s="33">
        <v>5.0</v>
      </c>
      <c r="F567" s="34">
        <v>100.0</v>
      </c>
      <c r="G567" s="35">
        <f t="shared" si="1"/>
        <v>0.8</v>
      </c>
      <c r="H567" s="36">
        <f t="shared" si="2"/>
        <v>0.8</v>
      </c>
      <c r="I567" s="37" t="s">
        <v>279</v>
      </c>
      <c r="J567" s="38"/>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row>
    <row r="568" ht="15.75" customHeight="1">
      <c r="A568" s="32">
        <v>7.3</v>
      </c>
      <c r="B568" s="33">
        <v>100.5</v>
      </c>
      <c r="C568" s="33">
        <v>101.3</v>
      </c>
      <c r="D568" s="32" t="s">
        <v>119</v>
      </c>
      <c r="E568" s="33">
        <v>10.0</v>
      </c>
      <c r="F568" s="34">
        <v>100.0</v>
      </c>
      <c r="G568" s="35">
        <f t="shared" si="1"/>
        <v>0.8</v>
      </c>
      <c r="H568" s="36">
        <f t="shared" si="2"/>
        <v>0.8</v>
      </c>
      <c r="I568" s="37" t="s">
        <v>279</v>
      </c>
      <c r="J568" s="38"/>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row>
    <row r="569" ht="15.75" customHeight="1">
      <c r="A569" s="32">
        <v>7.3</v>
      </c>
      <c r="B569" s="33">
        <v>106.1</v>
      </c>
      <c r="C569" s="33">
        <v>106.5</v>
      </c>
      <c r="D569" s="32" t="s">
        <v>80</v>
      </c>
      <c r="E569" s="33">
        <v>5.0</v>
      </c>
      <c r="F569" s="34">
        <v>100.0</v>
      </c>
      <c r="G569" s="35">
        <f t="shared" si="1"/>
        <v>0.4</v>
      </c>
      <c r="H569" s="36">
        <f t="shared" si="2"/>
        <v>0.4</v>
      </c>
      <c r="I569" s="37" t="s">
        <v>279</v>
      </c>
      <c r="J569" s="38"/>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row>
    <row r="570" ht="15.75" customHeight="1">
      <c r="A570" s="32">
        <v>7.3</v>
      </c>
      <c r="B570" s="33">
        <v>106.5</v>
      </c>
      <c r="C570" s="33">
        <v>106.8</v>
      </c>
      <c r="D570" s="32" t="s">
        <v>68</v>
      </c>
      <c r="E570" s="33">
        <v>5.0</v>
      </c>
      <c r="F570" s="34">
        <v>100.0</v>
      </c>
      <c r="G570" s="35">
        <f t="shared" si="1"/>
        <v>0.3</v>
      </c>
      <c r="H570" s="36">
        <f t="shared" si="2"/>
        <v>0.3</v>
      </c>
      <c r="I570" s="37" t="s">
        <v>279</v>
      </c>
      <c r="J570" s="38"/>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row>
    <row r="571" ht="15.75" customHeight="1">
      <c r="A571" s="32">
        <v>7.3</v>
      </c>
      <c r="B571" s="33">
        <v>106.8</v>
      </c>
      <c r="C571" s="33">
        <v>107.3</v>
      </c>
      <c r="D571" s="32" t="s">
        <v>80</v>
      </c>
      <c r="E571" s="33">
        <v>15.0</v>
      </c>
      <c r="F571" s="34">
        <v>100.0</v>
      </c>
      <c r="G571" s="35">
        <f t="shared" si="1"/>
        <v>0.5</v>
      </c>
      <c r="H571" s="36">
        <f t="shared" si="2"/>
        <v>0.5</v>
      </c>
      <c r="I571" s="37" t="s">
        <v>279</v>
      </c>
      <c r="J571" s="38"/>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row>
    <row r="572" ht="15.75" customHeight="1">
      <c r="A572" s="32">
        <v>7.3</v>
      </c>
      <c r="B572" s="33">
        <v>107.3</v>
      </c>
      <c r="C572" s="33">
        <v>107.7</v>
      </c>
      <c r="D572" s="32" t="s">
        <v>68</v>
      </c>
      <c r="E572" s="33">
        <v>5.0</v>
      </c>
      <c r="F572" s="34">
        <v>100.0</v>
      </c>
      <c r="G572" s="35">
        <f t="shared" si="1"/>
        <v>0.4</v>
      </c>
      <c r="H572" s="36">
        <f t="shared" si="2"/>
        <v>0.4</v>
      </c>
      <c r="I572" s="37" t="s">
        <v>279</v>
      </c>
      <c r="J572" s="38"/>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row>
    <row r="573" ht="15.75" customHeight="1">
      <c r="A573" s="32">
        <v>7.3</v>
      </c>
      <c r="B573" s="33">
        <v>110.2</v>
      </c>
      <c r="C573" s="33">
        <v>110.3</v>
      </c>
      <c r="D573" s="32" t="s">
        <v>68</v>
      </c>
      <c r="E573" s="33">
        <v>5.0</v>
      </c>
      <c r="F573" s="34">
        <v>100.0</v>
      </c>
      <c r="G573" s="35">
        <f t="shared" si="1"/>
        <v>0.1</v>
      </c>
      <c r="H573" s="36">
        <f t="shared" si="2"/>
        <v>0.1</v>
      </c>
      <c r="I573" s="37" t="s">
        <v>279</v>
      </c>
      <c r="J573" s="38"/>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row>
    <row r="574" ht="15.75" customHeight="1">
      <c r="A574" s="32">
        <v>7.3</v>
      </c>
      <c r="B574" s="33">
        <v>115.7</v>
      </c>
      <c r="C574" s="33">
        <v>115.9</v>
      </c>
      <c r="D574" s="32" t="s">
        <v>68</v>
      </c>
      <c r="E574" s="33">
        <v>5.0</v>
      </c>
      <c r="F574" s="34">
        <v>100.0</v>
      </c>
      <c r="G574" s="35">
        <f t="shared" si="1"/>
        <v>0.2</v>
      </c>
      <c r="H574" s="36">
        <f t="shared" si="2"/>
        <v>0.2</v>
      </c>
      <c r="I574" s="37" t="s">
        <v>279</v>
      </c>
      <c r="J574" s="38"/>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row>
    <row r="575" ht="15.75" customHeight="1">
      <c r="A575" s="32">
        <v>7.3</v>
      </c>
      <c r="B575" s="33">
        <v>116.3</v>
      </c>
      <c r="C575" s="33">
        <v>116.5</v>
      </c>
      <c r="D575" s="32" t="s">
        <v>119</v>
      </c>
      <c r="E575" s="33">
        <v>20.0</v>
      </c>
      <c r="F575" s="34">
        <v>100.0</v>
      </c>
      <c r="G575" s="35">
        <f t="shared" si="1"/>
        <v>0.2</v>
      </c>
      <c r="H575" s="36">
        <f t="shared" si="2"/>
        <v>0.2</v>
      </c>
      <c r="I575" s="37" t="s">
        <v>279</v>
      </c>
      <c r="J575" s="38"/>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row>
    <row r="576" ht="15.75" customHeight="1">
      <c r="A576" s="32">
        <v>7.3</v>
      </c>
      <c r="B576" s="33">
        <v>116.7</v>
      </c>
      <c r="C576" s="33">
        <v>116.9</v>
      </c>
      <c r="D576" s="32" t="s">
        <v>68</v>
      </c>
      <c r="E576" s="33">
        <v>5.0</v>
      </c>
      <c r="F576" s="34">
        <v>100.0</v>
      </c>
      <c r="G576" s="35">
        <f t="shared" si="1"/>
        <v>0.2</v>
      </c>
      <c r="H576" s="36">
        <f t="shared" si="2"/>
        <v>0.2</v>
      </c>
      <c r="I576" s="37" t="s">
        <v>279</v>
      </c>
      <c r="J576" s="38"/>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row>
    <row r="577" ht="15.75" customHeight="1">
      <c r="A577" s="32">
        <v>7.3</v>
      </c>
      <c r="B577" s="33">
        <v>120.0</v>
      </c>
      <c r="C577" s="33">
        <v>120.5</v>
      </c>
      <c r="D577" s="32" t="s">
        <v>119</v>
      </c>
      <c r="E577" s="33">
        <v>10.0</v>
      </c>
      <c r="F577" s="34">
        <v>100.0</v>
      </c>
      <c r="G577" s="35">
        <f t="shared" si="1"/>
        <v>0.5</v>
      </c>
      <c r="H577" s="36">
        <f t="shared" si="2"/>
        <v>0.5</v>
      </c>
      <c r="I577" s="37" t="s">
        <v>279</v>
      </c>
      <c r="J577" s="38"/>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row>
    <row r="578" ht="15.75" customHeight="1">
      <c r="A578" s="32">
        <v>7.3</v>
      </c>
      <c r="B578" s="33">
        <v>126.4</v>
      </c>
      <c r="C578" s="33">
        <v>126.9</v>
      </c>
      <c r="D578" s="32" t="s">
        <v>266</v>
      </c>
      <c r="E578" s="33">
        <v>5.0</v>
      </c>
      <c r="F578" s="34">
        <v>100.0</v>
      </c>
      <c r="G578" s="35">
        <f t="shared" si="1"/>
        <v>0.5</v>
      </c>
      <c r="H578" s="36">
        <f t="shared" si="2"/>
        <v>0.5</v>
      </c>
      <c r="I578" s="37" t="s">
        <v>279</v>
      </c>
      <c r="J578" s="38"/>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row>
    <row r="579" ht="15.75" customHeight="1">
      <c r="A579" s="32">
        <v>7.3</v>
      </c>
      <c r="B579" s="33">
        <v>132.5</v>
      </c>
      <c r="C579" s="33">
        <v>132.7</v>
      </c>
      <c r="D579" s="32" t="s">
        <v>147</v>
      </c>
      <c r="E579" s="33">
        <v>5.0</v>
      </c>
      <c r="F579" s="34">
        <v>100.0</v>
      </c>
      <c r="G579" s="35">
        <f t="shared" si="1"/>
        <v>0.2</v>
      </c>
      <c r="H579" s="36">
        <f t="shared" si="2"/>
        <v>0.2</v>
      </c>
      <c r="I579" s="41" t="s">
        <v>290</v>
      </c>
      <c r="J579" s="38"/>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row>
    <row r="580" ht="15.75" customHeight="1">
      <c r="A580" s="32">
        <v>7.3</v>
      </c>
      <c r="B580" s="33">
        <v>136.1</v>
      </c>
      <c r="C580" s="33">
        <v>136.6</v>
      </c>
      <c r="D580" s="32" t="s">
        <v>266</v>
      </c>
      <c r="E580" s="33">
        <v>10.0</v>
      </c>
      <c r="F580" s="34">
        <v>100.0</v>
      </c>
      <c r="G580" s="35">
        <f t="shared" si="1"/>
        <v>0.5</v>
      </c>
      <c r="H580" s="36">
        <f t="shared" si="2"/>
        <v>0.5</v>
      </c>
      <c r="I580" s="37" t="s">
        <v>279</v>
      </c>
      <c r="J580" s="38"/>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row>
    <row r="581" ht="15.75" customHeight="1">
      <c r="A581" s="32">
        <v>8.1</v>
      </c>
      <c r="B581" s="33">
        <v>0.4</v>
      </c>
      <c r="C581" s="33">
        <v>0.5</v>
      </c>
      <c r="D581" s="32" t="s">
        <v>68</v>
      </c>
      <c r="E581" s="33">
        <v>3.0</v>
      </c>
      <c r="F581" s="34">
        <v>100.0</v>
      </c>
      <c r="G581" s="35">
        <f t="shared" si="1"/>
        <v>0.1</v>
      </c>
      <c r="H581" s="36">
        <f t="shared" si="2"/>
        <v>0.1</v>
      </c>
      <c r="I581" s="37" t="s">
        <v>279</v>
      </c>
      <c r="J581" s="38"/>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row>
    <row r="582" ht="15.75" customHeight="1">
      <c r="A582" s="32">
        <v>8.1</v>
      </c>
      <c r="B582" s="33">
        <v>14.8</v>
      </c>
      <c r="C582" s="33">
        <v>14.9</v>
      </c>
      <c r="D582" s="32" t="s">
        <v>80</v>
      </c>
      <c r="E582" s="33">
        <v>10.0</v>
      </c>
      <c r="F582" s="34">
        <v>100.0</v>
      </c>
      <c r="G582" s="35">
        <f t="shared" si="1"/>
        <v>0.1</v>
      </c>
      <c r="H582" s="36">
        <f t="shared" si="2"/>
        <v>0.1</v>
      </c>
      <c r="I582" s="37" t="s">
        <v>279</v>
      </c>
      <c r="J582" s="38"/>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row>
    <row r="583" ht="15.75" customHeight="1">
      <c r="A583" s="32">
        <v>8.1</v>
      </c>
      <c r="B583" s="33">
        <v>26.1</v>
      </c>
      <c r="C583" s="33">
        <v>26.2</v>
      </c>
      <c r="D583" s="32" t="s">
        <v>68</v>
      </c>
      <c r="E583" s="33">
        <v>5.0</v>
      </c>
      <c r="F583" s="34">
        <v>100.0</v>
      </c>
      <c r="G583" s="35">
        <f t="shared" si="1"/>
        <v>0.1</v>
      </c>
      <c r="H583" s="36">
        <f t="shared" si="2"/>
        <v>0.1</v>
      </c>
      <c r="I583" s="37" t="s">
        <v>279</v>
      </c>
      <c r="J583" s="38"/>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row>
    <row r="584" ht="15.75" customHeight="1">
      <c r="A584" s="32">
        <v>8.1</v>
      </c>
      <c r="B584" s="33">
        <v>28.3</v>
      </c>
      <c r="C584" s="33">
        <v>29.2</v>
      </c>
      <c r="D584" s="32" t="s">
        <v>80</v>
      </c>
      <c r="E584" s="33">
        <v>5.0</v>
      </c>
      <c r="F584" s="34">
        <v>100.0</v>
      </c>
      <c r="G584" s="35">
        <f t="shared" si="1"/>
        <v>0.9</v>
      </c>
      <c r="H584" s="36">
        <f t="shared" si="2"/>
        <v>0.9</v>
      </c>
      <c r="I584" s="37" t="s">
        <v>279</v>
      </c>
      <c r="J584" s="38"/>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row>
    <row r="585" ht="15.75" customHeight="1">
      <c r="A585" s="32">
        <v>8.1</v>
      </c>
      <c r="B585" s="33">
        <v>59.9</v>
      </c>
      <c r="C585" s="33">
        <v>60.0</v>
      </c>
      <c r="D585" s="32" t="s">
        <v>119</v>
      </c>
      <c r="E585" s="33">
        <v>10.0</v>
      </c>
      <c r="F585" s="34">
        <v>100.0</v>
      </c>
      <c r="G585" s="35">
        <f t="shared" si="1"/>
        <v>0.1</v>
      </c>
      <c r="H585" s="36">
        <f t="shared" si="2"/>
        <v>0.1</v>
      </c>
      <c r="I585" s="37" t="s">
        <v>279</v>
      </c>
      <c r="J585" s="38"/>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row>
    <row r="586" ht="15.75" customHeight="1">
      <c r="A586" s="32">
        <v>8.1</v>
      </c>
      <c r="B586" s="33">
        <v>77.3</v>
      </c>
      <c r="C586" s="33">
        <v>77.7</v>
      </c>
      <c r="D586" s="32" t="s">
        <v>80</v>
      </c>
      <c r="E586" s="33">
        <v>2.0</v>
      </c>
      <c r="F586" s="34">
        <v>100.0</v>
      </c>
      <c r="G586" s="35">
        <f t="shared" si="1"/>
        <v>0.4</v>
      </c>
      <c r="H586" s="36">
        <f t="shared" si="2"/>
        <v>0.4</v>
      </c>
      <c r="I586" s="37" t="s">
        <v>279</v>
      </c>
      <c r="J586" s="38"/>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row>
    <row r="587" ht="15.75" customHeight="1">
      <c r="A587" s="32">
        <v>8.1</v>
      </c>
      <c r="B587" s="33">
        <v>78.6</v>
      </c>
      <c r="C587" s="33">
        <v>78.9</v>
      </c>
      <c r="D587" s="32" t="s">
        <v>68</v>
      </c>
      <c r="E587" s="33">
        <v>8.0</v>
      </c>
      <c r="F587" s="34">
        <v>100.0</v>
      </c>
      <c r="G587" s="35">
        <f t="shared" si="1"/>
        <v>0.3</v>
      </c>
      <c r="H587" s="36">
        <f t="shared" si="2"/>
        <v>0.3</v>
      </c>
      <c r="I587" s="37" t="s">
        <v>279</v>
      </c>
      <c r="J587" s="38"/>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row>
    <row r="588" ht="15.75" customHeight="1">
      <c r="A588" s="32">
        <v>8.1</v>
      </c>
      <c r="B588" s="33">
        <v>79.5</v>
      </c>
      <c r="C588" s="33">
        <v>79.6</v>
      </c>
      <c r="D588" s="32" t="s">
        <v>68</v>
      </c>
      <c r="E588" s="33">
        <v>5.0</v>
      </c>
      <c r="F588" s="34">
        <v>100.0</v>
      </c>
      <c r="G588" s="35">
        <f t="shared" si="1"/>
        <v>0.1</v>
      </c>
      <c r="H588" s="36">
        <f t="shared" si="2"/>
        <v>0.1</v>
      </c>
      <c r="I588" s="37" t="s">
        <v>279</v>
      </c>
      <c r="J588" s="38"/>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row>
    <row r="589" ht="15.75" customHeight="1">
      <c r="A589" s="32">
        <v>8.1</v>
      </c>
      <c r="B589" s="33">
        <v>80.4</v>
      </c>
      <c r="C589" s="33">
        <v>80.7</v>
      </c>
      <c r="D589" s="32" t="s">
        <v>80</v>
      </c>
      <c r="E589" s="33">
        <v>3.0</v>
      </c>
      <c r="F589" s="34">
        <v>100.0</v>
      </c>
      <c r="G589" s="35">
        <f t="shared" si="1"/>
        <v>0.3</v>
      </c>
      <c r="H589" s="36">
        <f t="shared" si="2"/>
        <v>0.3</v>
      </c>
      <c r="I589" s="37" t="s">
        <v>279</v>
      </c>
      <c r="J589" s="38"/>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row>
    <row r="590" ht="15.75" customHeight="1">
      <c r="A590" s="32">
        <v>8.1</v>
      </c>
      <c r="B590" s="33">
        <v>91.1</v>
      </c>
      <c r="C590" s="33">
        <v>91.2</v>
      </c>
      <c r="D590" s="32" t="s">
        <v>121</v>
      </c>
      <c r="E590" s="33">
        <v>2.0</v>
      </c>
      <c r="F590" s="34">
        <v>100.0</v>
      </c>
      <c r="G590" s="35">
        <f t="shared" si="1"/>
        <v>0.1</v>
      </c>
      <c r="H590" s="36">
        <f t="shared" si="2"/>
        <v>0.1</v>
      </c>
      <c r="I590" s="37" t="s">
        <v>279</v>
      </c>
      <c r="J590" s="38"/>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row>
    <row r="591" ht="15.75" customHeight="1">
      <c r="A591" s="32">
        <v>8.1</v>
      </c>
      <c r="B591" s="33">
        <v>109.8</v>
      </c>
      <c r="C591" s="33">
        <v>110.2</v>
      </c>
      <c r="D591" s="32" t="s">
        <v>80</v>
      </c>
      <c r="E591" s="33">
        <v>15.0</v>
      </c>
      <c r="F591" s="34">
        <v>100.0</v>
      </c>
      <c r="G591" s="35">
        <f t="shared" si="1"/>
        <v>0.4</v>
      </c>
      <c r="H591" s="36">
        <f t="shared" si="2"/>
        <v>0.4</v>
      </c>
      <c r="I591" s="37" t="s">
        <v>279</v>
      </c>
      <c r="J591" s="38"/>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row>
    <row r="592" ht="15.75" customHeight="1">
      <c r="A592" s="32">
        <v>8.1</v>
      </c>
      <c r="B592" s="33">
        <v>111.3</v>
      </c>
      <c r="C592" s="33">
        <v>111.4</v>
      </c>
      <c r="D592" s="32" t="s">
        <v>119</v>
      </c>
      <c r="E592" s="33">
        <v>10.0</v>
      </c>
      <c r="F592" s="34">
        <v>100.0</v>
      </c>
      <c r="G592" s="35">
        <f t="shared" si="1"/>
        <v>0.1</v>
      </c>
      <c r="H592" s="36">
        <f t="shared" si="2"/>
        <v>0.1</v>
      </c>
      <c r="I592" s="37" t="s">
        <v>279</v>
      </c>
      <c r="J592" s="38"/>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row>
    <row r="593" ht="15.75" customHeight="1">
      <c r="A593" s="32">
        <v>8.1</v>
      </c>
      <c r="B593" s="33">
        <v>113.8</v>
      </c>
      <c r="C593" s="33">
        <v>114.0</v>
      </c>
      <c r="D593" s="32" t="s">
        <v>68</v>
      </c>
      <c r="E593" s="33">
        <v>10.0</v>
      </c>
      <c r="F593" s="34">
        <v>100.0</v>
      </c>
      <c r="G593" s="35">
        <f t="shared" si="1"/>
        <v>0.2</v>
      </c>
      <c r="H593" s="36">
        <f t="shared" si="2"/>
        <v>0.2</v>
      </c>
      <c r="I593" s="37" t="s">
        <v>279</v>
      </c>
      <c r="J593" s="38"/>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row>
    <row r="594" ht="15.75" customHeight="1">
      <c r="A594" s="32">
        <v>8.1</v>
      </c>
      <c r="B594" s="33">
        <v>130.3</v>
      </c>
      <c r="C594" s="33">
        <v>130.9</v>
      </c>
      <c r="D594" s="32" t="s">
        <v>119</v>
      </c>
      <c r="E594" s="33">
        <v>15.0</v>
      </c>
      <c r="F594" s="34">
        <v>100.0</v>
      </c>
      <c r="G594" s="35">
        <f t="shared" si="1"/>
        <v>0.6</v>
      </c>
      <c r="H594" s="36">
        <f t="shared" si="2"/>
        <v>0.6</v>
      </c>
      <c r="I594" s="37" t="s">
        <v>279</v>
      </c>
      <c r="J594" s="38"/>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row>
    <row r="595" ht="15.75" customHeight="1">
      <c r="A595" s="32">
        <v>8.2</v>
      </c>
      <c r="B595" s="33">
        <v>20.17</v>
      </c>
      <c r="C595" s="33">
        <v>20.6</v>
      </c>
      <c r="D595" s="32" t="s">
        <v>80</v>
      </c>
      <c r="E595" s="33">
        <v>10.0</v>
      </c>
      <c r="F595" s="34">
        <v>100.0</v>
      </c>
      <c r="G595" s="35">
        <f t="shared" si="1"/>
        <v>0.43</v>
      </c>
      <c r="H595" s="36">
        <f t="shared" si="2"/>
        <v>0.43</v>
      </c>
      <c r="I595" s="37" t="s">
        <v>279</v>
      </c>
      <c r="J595" s="38"/>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row>
    <row r="596" ht="15.75" customHeight="1">
      <c r="A596" s="32">
        <v>8.2</v>
      </c>
      <c r="B596" s="33">
        <v>24.86</v>
      </c>
      <c r="C596" s="33">
        <v>33.45</v>
      </c>
      <c r="D596" s="32" t="s">
        <v>80</v>
      </c>
      <c r="E596" s="33">
        <v>10.0</v>
      </c>
      <c r="F596" s="34">
        <v>100.0</v>
      </c>
      <c r="G596" s="35">
        <f t="shared" si="1"/>
        <v>8.59</v>
      </c>
      <c r="H596" s="36">
        <f t="shared" si="2"/>
        <v>8.59</v>
      </c>
      <c r="I596" s="37" t="s">
        <v>279</v>
      </c>
      <c r="J596" s="38"/>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row>
    <row r="597" ht="15.75" customHeight="1">
      <c r="A597" s="32">
        <v>8.2</v>
      </c>
      <c r="B597" s="33">
        <v>34.5</v>
      </c>
      <c r="C597" s="33">
        <v>47.89</v>
      </c>
      <c r="D597" s="32" t="s">
        <v>80</v>
      </c>
      <c r="E597" s="33">
        <v>10.0</v>
      </c>
      <c r="F597" s="34">
        <v>100.0</v>
      </c>
      <c r="G597" s="35">
        <f t="shared" si="1"/>
        <v>13.39</v>
      </c>
      <c r="H597" s="36">
        <f t="shared" si="2"/>
        <v>13.39</v>
      </c>
      <c r="I597" s="37" t="s">
        <v>279</v>
      </c>
      <c r="J597" s="38"/>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row>
    <row r="598" ht="15.75" customHeight="1">
      <c r="A598" s="32">
        <v>8.2</v>
      </c>
      <c r="B598" s="33">
        <v>47.89</v>
      </c>
      <c r="C598" s="33">
        <v>49.22</v>
      </c>
      <c r="D598" s="32" t="s">
        <v>131</v>
      </c>
      <c r="E598" s="33">
        <v>10.0</v>
      </c>
      <c r="F598" s="34">
        <v>100.0</v>
      </c>
      <c r="G598" s="35">
        <f t="shared" si="1"/>
        <v>1.33</v>
      </c>
      <c r="H598" s="36">
        <f t="shared" si="2"/>
        <v>1.33</v>
      </c>
      <c r="I598" s="41" t="s">
        <v>291</v>
      </c>
      <c r="J598" s="38"/>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row>
    <row r="599" ht="15.75" customHeight="1">
      <c r="A599" s="32">
        <v>8.2</v>
      </c>
      <c r="B599" s="33">
        <v>49.24</v>
      </c>
      <c r="C599" s="33">
        <v>51.87</v>
      </c>
      <c r="D599" s="32" t="s">
        <v>80</v>
      </c>
      <c r="E599" s="33">
        <v>10.0</v>
      </c>
      <c r="F599" s="34">
        <v>100.0</v>
      </c>
      <c r="G599" s="35">
        <f t="shared" si="1"/>
        <v>2.63</v>
      </c>
      <c r="H599" s="36">
        <f t="shared" si="2"/>
        <v>2.63</v>
      </c>
      <c r="I599" s="37" t="s">
        <v>279</v>
      </c>
      <c r="J599" s="38"/>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row>
    <row r="600" ht="15.75" customHeight="1">
      <c r="A600" s="32">
        <v>8.2</v>
      </c>
      <c r="B600" s="33">
        <v>54.05</v>
      </c>
      <c r="C600" s="33">
        <v>54.63</v>
      </c>
      <c r="D600" s="32" t="s">
        <v>258</v>
      </c>
      <c r="E600" s="33">
        <v>20.0</v>
      </c>
      <c r="F600" s="34">
        <v>100.0</v>
      </c>
      <c r="G600" s="35">
        <f t="shared" si="1"/>
        <v>0.58</v>
      </c>
      <c r="H600" s="36">
        <f t="shared" si="2"/>
        <v>0.58</v>
      </c>
      <c r="I600" s="37" t="s">
        <v>279</v>
      </c>
      <c r="J600" s="38"/>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row>
    <row r="601" ht="15.75" customHeight="1">
      <c r="A601" s="32">
        <v>8.2</v>
      </c>
      <c r="B601" s="33">
        <v>56.06</v>
      </c>
      <c r="C601" s="33">
        <v>57.01</v>
      </c>
      <c r="D601" s="32" t="s">
        <v>117</v>
      </c>
      <c r="E601" s="33">
        <v>10.0</v>
      </c>
      <c r="F601" s="34">
        <v>100.0</v>
      </c>
      <c r="G601" s="35">
        <f t="shared" si="1"/>
        <v>0.95</v>
      </c>
      <c r="H601" s="36">
        <f t="shared" si="2"/>
        <v>0.95</v>
      </c>
      <c r="I601" s="37" t="s">
        <v>279</v>
      </c>
      <c r="J601" s="38"/>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row>
    <row r="602" ht="15.75" customHeight="1">
      <c r="A602" s="32">
        <v>8.2</v>
      </c>
      <c r="B602" s="33">
        <v>65.93</v>
      </c>
      <c r="C602" s="33">
        <v>66.96</v>
      </c>
      <c r="D602" s="32" t="s">
        <v>258</v>
      </c>
      <c r="E602" s="33">
        <v>20.0</v>
      </c>
      <c r="F602" s="34">
        <v>100.0</v>
      </c>
      <c r="G602" s="35">
        <f t="shared" si="1"/>
        <v>1.03</v>
      </c>
      <c r="H602" s="36">
        <f t="shared" si="2"/>
        <v>1.03</v>
      </c>
      <c r="I602" s="37" t="s">
        <v>279</v>
      </c>
      <c r="J602" s="38"/>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row>
    <row r="603" ht="15.75" customHeight="1">
      <c r="A603" s="32">
        <v>8.2</v>
      </c>
      <c r="B603" s="33">
        <v>72.57</v>
      </c>
      <c r="C603" s="33">
        <v>73.1</v>
      </c>
      <c r="D603" s="32" t="s">
        <v>119</v>
      </c>
      <c r="E603" s="33">
        <v>10.0</v>
      </c>
      <c r="F603" s="34">
        <v>100.0</v>
      </c>
      <c r="G603" s="35">
        <f t="shared" si="1"/>
        <v>0.53</v>
      </c>
      <c r="H603" s="36">
        <f t="shared" si="2"/>
        <v>0.53</v>
      </c>
      <c r="I603" s="37" t="s">
        <v>279</v>
      </c>
      <c r="J603" s="38"/>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row>
    <row r="604" ht="15.75" customHeight="1">
      <c r="A604" s="32">
        <v>8.2</v>
      </c>
      <c r="B604" s="33">
        <v>83.5</v>
      </c>
      <c r="C604" s="33">
        <v>85.65</v>
      </c>
      <c r="D604" s="32" t="s">
        <v>119</v>
      </c>
      <c r="E604" s="33">
        <v>5.0</v>
      </c>
      <c r="F604" s="34">
        <v>100.0</v>
      </c>
      <c r="G604" s="35">
        <f t="shared" si="1"/>
        <v>2.15</v>
      </c>
      <c r="H604" s="36">
        <f t="shared" si="2"/>
        <v>2.15</v>
      </c>
      <c r="I604" s="37" t="s">
        <v>279</v>
      </c>
      <c r="J604" s="38"/>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row>
    <row r="605" ht="15.75" customHeight="1">
      <c r="A605" s="32">
        <v>8.2</v>
      </c>
      <c r="B605" s="33">
        <v>96.38</v>
      </c>
      <c r="C605" s="33">
        <v>98.23</v>
      </c>
      <c r="D605" s="32" t="s">
        <v>80</v>
      </c>
      <c r="E605" s="33">
        <v>5.0</v>
      </c>
      <c r="F605" s="34">
        <v>100.0</v>
      </c>
      <c r="G605" s="35">
        <f t="shared" si="1"/>
        <v>1.85</v>
      </c>
      <c r="H605" s="36">
        <f t="shared" si="2"/>
        <v>1.85</v>
      </c>
      <c r="I605" s="37" t="s">
        <v>279</v>
      </c>
      <c r="J605" s="38"/>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row>
    <row r="606" ht="15.75" customHeight="1">
      <c r="A606" s="32">
        <v>8.2</v>
      </c>
      <c r="B606" s="33">
        <v>104.43</v>
      </c>
      <c r="C606" s="33">
        <v>106.3</v>
      </c>
      <c r="D606" s="32" t="s">
        <v>80</v>
      </c>
      <c r="E606" s="33">
        <v>5.0</v>
      </c>
      <c r="F606" s="34">
        <v>100.0</v>
      </c>
      <c r="G606" s="35">
        <f t="shared" si="1"/>
        <v>1.87</v>
      </c>
      <c r="H606" s="36">
        <f t="shared" si="2"/>
        <v>1.87</v>
      </c>
      <c r="I606" s="37" t="s">
        <v>279</v>
      </c>
      <c r="J606" s="38"/>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row>
    <row r="607" ht="15.75" customHeight="1">
      <c r="A607" s="32">
        <v>8.2</v>
      </c>
      <c r="B607" s="33">
        <v>107.11</v>
      </c>
      <c r="C607" s="33">
        <v>108.13</v>
      </c>
      <c r="D607" s="32" t="s">
        <v>70</v>
      </c>
      <c r="E607" s="33">
        <v>5.0</v>
      </c>
      <c r="F607" s="34">
        <v>100.0</v>
      </c>
      <c r="G607" s="35">
        <f t="shared" si="1"/>
        <v>1.02</v>
      </c>
      <c r="H607" s="36">
        <f t="shared" si="2"/>
        <v>1.02</v>
      </c>
      <c r="I607" s="37" t="s">
        <v>279</v>
      </c>
      <c r="J607" s="38"/>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row>
    <row r="608" ht="15.75" customHeight="1">
      <c r="A608" s="32">
        <v>8.2</v>
      </c>
      <c r="B608" s="33">
        <v>108.86</v>
      </c>
      <c r="C608" s="33">
        <v>110.46</v>
      </c>
      <c r="D608" s="32" t="s">
        <v>70</v>
      </c>
      <c r="E608" s="33">
        <v>5.0</v>
      </c>
      <c r="F608" s="34">
        <v>100.0</v>
      </c>
      <c r="G608" s="35">
        <f t="shared" si="1"/>
        <v>1.6</v>
      </c>
      <c r="H608" s="36">
        <f t="shared" si="2"/>
        <v>1.6</v>
      </c>
      <c r="I608" s="37" t="s">
        <v>279</v>
      </c>
      <c r="J608" s="38"/>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row>
    <row r="609" ht="15.75" customHeight="1">
      <c r="A609" s="32">
        <v>8.2</v>
      </c>
      <c r="B609" s="33">
        <v>111.47</v>
      </c>
      <c r="C609" s="33">
        <v>112.87</v>
      </c>
      <c r="D609" s="32" t="s">
        <v>258</v>
      </c>
      <c r="E609" s="33">
        <v>30.0</v>
      </c>
      <c r="F609" s="34">
        <v>100.0</v>
      </c>
      <c r="G609" s="35">
        <f t="shared" si="1"/>
        <v>1.4</v>
      </c>
      <c r="H609" s="36">
        <f t="shared" si="2"/>
        <v>1.4</v>
      </c>
      <c r="I609" s="37" t="s">
        <v>279</v>
      </c>
      <c r="J609" s="38"/>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row>
    <row r="610" ht="15.75" customHeight="1">
      <c r="A610" s="32">
        <v>8.2</v>
      </c>
      <c r="B610" s="33">
        <v>125.6</v>
      </c>
      <c r="C610" s="33">
        <v>126.18</v>
      </c>
      <c r="D610" s="32" t="s">
        <v>68</v>
      </c>
      <c r="E610" s="33">
        <v>5.0</v>
      </c>
      <c r="F610" s="34">
        <v>100.0</v>
      </c>
      <c r="G610" s="35">
        <f t="shared" si="1"/>
        <v>0.58</v>
      </c>
      <c r="H610" s="36">
        <f t="shared" si="2"/>
        <v>0.58</v>
      </c>
      <c r="I610" s="37" t="s">
        <v>279</v>
      </c>
      <c r="J610" s="38"/>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row>
    <row r="611" ht="15.75" customHeight="1">
      <c r="A611" s="32">
        <v>8.2</v>
      </c>
      <c r="B611" s="33">
        <v>133.67</v>
      </c>
      <c r="C611" s="33">
        <v>134.25</v>
      </c>
      <c r="D611" s="32" t="s">
        <v>266</v>
      </c>
      <c r="E611" s="33">
        <v>10.0</v>
      </c>
      <c r="F611" s="34">
        <v>100.0</v>
      </c>
      <c r="G611" s="35">
        <f t="shared" si="1"/>
        <v>0.58</v>
      </c>
      <c r="H611" s="36">
        <f t="shared" si="2"/>
        <v>0.58</v>
      </c>
      <c r="I611" s="37" t="s">
        <v>279</v>
      </c>
      <c r="J611" s="38"/>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row>
    <row r="612" ht="15.75" customHeight="1">
      <c r="A612" s="32">
        <v>8.2</v>
      </c>
      <c r="B612" s="33">
        <v>151.69</v>
      </c>
      <c r="C612" s="33">
        <v>151.92</v>
      </c>
      <c r="D612" s="32" t="s">
        <v>266</v>
      </c>
      <c r="E612" s="33">
        <v>5.0</v>
      </c>
      <c r="F612" s="34">
        <v>100.0</v>
      </c>
      <c r="G612" s="35">
        <f t="shared" si="1"/>
        <v>0.23</v>
      </c>
      <c r="H612" s="36">
        <f t="shared" si="2"/>
        <v>0.23</v>
      </c>
      <c r="I612" s="37" t="s">
        <v>279</v>
      </c>
      <c r="J612" s="38"/>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row>
    <row r="613" ht="15.75" customHeight="1">
      <c r="A613" s="32">
        <v>8.2</v>
      </c>
      <c r="B613" s="33">
        <v>171.36</v>
      </c>
      <c r="C613" s="33">
        <v>171.69</v>
      </c>
      <c r="D613" s="32" t="s">
        <v>209</v>
      </c>
      <c r="E613" s="33">
        <v>0.0</v>
      </c>
      <c r="F613" s="34">
        <v>100.0</v>
      </c>
      <c r="G613" s="35">
        <f t="shared" si="1"/>
        <v>0.33</v>
      </c>
      <c r="H613" s="36">
        <f t="shared" si="2"/>
        <v>0.33</v>
      </c>
      <c r="I613" s="37" t="s">
        <v>279</v>
      </c>
      <c r="J613" s="38"/>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row>
    <row r="614" ht="15.75" customHeight="1">
      <c r="A614" s="32">
        <v>8.3</v>
      </c>
      <c r="B614" s="33">
        <v>48.5</v>
      </c>
      <c r="C614" s="33">
        <v>50.0</v>
      </c>
      <c r="D614" s="32" t="s">
        <v>80</v>
      </c>
      <c r="E614" s="33">
        <v>10.0</v>
      </c>
      <c r="F614" s="34">
        <v>100.0</v>
      </c>
      <c r="G614" s="35">
        <f t="shared" si="1"/>
        <v>1.5</v>
      </c>
      <c r="H614" s="36">
        <f t="shared" si="2"/>
        <v>1.5</v>
      </c>
      <c r="I614" s="37" t="s">
        <v>279</v>
      </c>
      <c r="J614" s="38"/>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row>
    <row r="615" ht="15.75" customHeight="1">
      <c r="A615" s="32">
        <v>8.3</v>
      </c>
      <c r="B615" s="33">
        <v>50.0</v>
      </c>
      <c r="C615" s="33">
        <v>53.2</v>
      </c>
      <c r="D615" s="32" t="s">
        <v>68</v>
      </c>
      <c r="E615" s="33">
        <v>10.0</v>
      </c>
      <c r="F615" s="34">
        <v>100.0</v>
      </c>
      <c r="G615" s="35">
        <f t="shared" si="1"/>
        <v>3.2</v>
      </c>
      <c r="H615" s="36">
        <f t="shared" si="2"/>
        <v>3.2</v>
      </c>
      <c r="I615" s="37" t="s">
        <v>279</v>
      </c>
      <c r="J615" s="38"/>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row>
    <row r="616" ht="15.75" customHeight="1">
      <c r="A616" s="32">
        <v>8.3</v>
      </c>
      <c r="B616" s="33">
        <v>54.7</v>
      </c>
      <c r="C616" s="33">
        <v>54.9</v>
      </c>
      <c r="D616" s="32" t="s">
        <v>80</v>
      </c>
      <c r="E616" s="33">
        <v>5.0</v>
      </c>
      <c r="F616" s="34">
        <v>100.0</v>
      </c>
      <c r="G616" s="35">
        <f t="shared" si="1"/>
        <v>0.2</v>
      </c>
      <c r="H616" s="36">
        <f t="shared" si="2"/>
        <v>0.2</v>
      </c>
      <c r="I616" s="37" t="s">
        <v>279</v>
      </c>
      <c r="J616" s="38"/>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row>
    <row r="617" ht="15.75" customHeight="1">
      <c r="A617" s="32">
        <v>8.3</v>
      </c>
      <c r="B617" s="33">
        <v>56.0</v>
      </c>
      <c r="C617" s="33">
        <v>56.3</v>
      </c>
      <c r="D617" s="32" t="s">
        <v>68</v>
      </c>
      <c r="E617" s="33">
        <v>4.0</v>
      </c>
      <c r="F617" s="34">
        <v>100.0</v>
      </c>
      <c r="G617" s="35">
        <f t="shared" si="1"/>
        <v>0.3</v>
      </c>
      <c r="H617" s="36">
        <f t="shared" si="2"/>
        <v>0.3</v>
      </c>
      <c r="I617" s="37" t="s">
        <v>279</v>
      </c>
      <c r="J617" s="38"/>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row>
    <row r="618" ht="15.75" customHeight="1">
      <c r="A618" s="32">
        <v>8.3</v>
      </c>
      <c r="B618" s="33">
        <v>60.2</v>
      </c>
      <c r="C618" s="33">
        <v>60.3</v>
      </c>
      <c r="D618" s="32" t="s">
        <v>68</v>
      </c>
      <c r="E618" s="33">
        <v>3.0</v>
      </c>
      <c r="F618" s="34">
        <v>100.0</v>
      </c>
      <c r="G618" s="35">
        <f t="shared" si="1"/>
        <v>0.1</v>
      </c>
      <c r="H618" s="36">
        <f t="shared" si="2"/>
        <v>0.1</v>
      </c>
      <c r="I618" s="37" t="s">
        <v>279</v>
      </c>
      <c r="J618" s="38"/>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row>
    <row r="619" ht="15.75" customHeight="1">
      <c r="A619" s="32">
        <v>8.3</v>
      </c>
      <c r="B619" s="33">
        <v>65.1</v>
      </c>
      <c r="C619" s="33">
        <v>65.4</v>
      </c>
      <c r="D619" s="32" t="s">
        <v>68</v>
      </c>
      <c r="E619" s="33">
        <v>2.0</v>
      </c>
      <c r="F619" s="34">
        <v>100.0</v>
      </c>
      <c r="G619" s="35">
        <f t="shared" si="1"/>
        <v>0.3</v>
      </c>
      <c r="H619" s="36">
        <f t="shared" si="2"/>
        <v>0.3</v>
      </c>
      <c r="I619" s="37" t="s">
        <v>279</v>
      </c>
      <c r="J619" s="38"/>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row>
    <row r="620" ht="15.75" customHeight="1">
      <c r="A620" s="32">
        <v>8.3</v>
      </c>
      <c r="B620" s="33">
        <v>70.2</v>
      </c>
      <c r="C620" s="33">
        <v>70.7</v>
      </c>
      <c r="D620" s="32" t="s">
        <v>80</v>
      </c>
      <c r="E620" s="33">
        <v>2.0</v>
      </c>
      <c r="F620" s="34">
        <v>100.0</v>
      </c>
      <c r="G620" s="35">
        <f t="shared" si="1"/>
        <v>0.5</v>
      </c>
      <c r="H620" s="36">
        <f t="shared" si="2"/>
        <v>0.5</v>
      </c>
      <c r="I620" s="37" t="s">
        <v>279</v>
      </c>
      <c r="J620" s="38"/>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row>
    <row r="621" ht="15.75" customHeight="1">
      <c r="A621" s="32">
        <v>8.3</v>
      </c>
      <c r="B621" s="33">
        <v>71.1</v>
      </c>
      <c r="C621" s="33">
        <v>72.0</v>
      </c>
      <c r="D621" s="32" t="s">
        <v>80</v>
      </c>
      <c r="E621" s="33">
        <v>3.0</v>
      </c>
      <c r="F621" s="34">
        <v>100.0</v>
      </c>
      <c r="G621" s="35">
        <f t="shared" si="1"/>
        <v>0.9</v>
      </c>
      <c r="H621" s="36">
        <f t="shared" si="2"/>
        <v>0.9</v>
      </c>
      <c r="I621" s="37" t="s">
        <v>279</v>
      </c>
      <c r="J621" s="38"/>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row>
    <row r="622" ht="15.75" customHeight="1">
      <c r="A622" s="32">
        <v>8.3</v>
      </c>
      <c r="B622" s="33">
        <v>72.2</v>
      </c>
      <c r="C622" s="33">
        <v>72.6</v>
      </c>
      <c r="D622" s="32" t="s">
        <v>68</v>
      </c>
      <c r="E622" s="33">
        <v>3.0</v>
      </c>
      <c r="F622" s="34">
        <v>100.0</v>
      </c>
      <c r="G622" s="35">
        <f t="shared" si="1"/>
        <v>0.4</v>
      </c>
      <c r="H622" s="36">
        <f t="shared" si="2"/>
        <v>0.4</v>
      </c>
      <c r="I622" s="37" t="s">
        <v>279</v>
      </c>
      <c r="J622" s="38"/>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row>
    <row r="623" ht="15.75" customHeight="1">
      <c r="A623" s="32">
        <v>8.3</v>
      </c>
      <c r="B623" s="33">
        <v>72.9</v>
      </c>
      <c r="C623" s="33">
        <v>73.2</v>
      </c>
      <c r="D623" s="32" t="s">
        <v>68</v>
      </c>
      <c r="E623" s="33">
        <v>4.0</v>
      </c>
      <c r="F623" s="34">
        <v>100.0</v>
      </c>
      <c r="G623" s="35">
        <f t="shared" si="1"/>
        <v>0.3</v>
      </c>
      <c r="H623" s="36">
        <f t="shared" si="2"/>
        <v>0.3</v>
      </c>
      <c r="I623" s="37" t="s">
        <v>279</v>
      </c>
      <c r="J623" s="38"/>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row>
    <row r="624" ht="15.75" customHeight="1">
      <c r="A624" s="32">
        <v>8.3</v>
      </c>
      <c r="B624" s="33">
        <v>73.3</v>
      </c>
      <c r="C624" s="33">
        <v>73.6</v>
      </c>
      <c r="D624" s="32" t="s">
        <v>68</v>
      </c>
      <c r="E624" s="33">
        <v>3.0</v>
      </c>
      <c r="F624" s="34">
        <v>100.0</v>
      </c>
      <c r="G624" s="35">
        <f t="shared" si="1"/>
        <v>0.3</v>
      </c>
      <c r="H624" s="36">
        <f t="shared" si="2"/>
        <v>0.3</v>
      </c>
      <c r="I624" s="37" t="s">
        <v>279</v>
      </c>
      <c r="J624" s="38"/>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row>
    <row r="625" ht="15.75" customHeight="1">
      <c r="A625" s="32">
        <v>8.3</v>
      </c>
      <c r="B625" s="33">
        <v>73.8</v>
      </c>
      <c r="C625" s="33">
        <v>74.3</v>
      </c>
      <c r="D625" s="32" t="s">
        <v>70</v>
      </c>
      <c r="E625" s="33">
        <v>12.0</v>
      </c>
      <c r="F625" s="34">
        <v>100.0</v>
      </c>
      <c r="G625" s="35">
        <f t="shared" si="1"/>
        <v>0.5</v>
      </c>
      <c r="H625" s="36">
        <f t="shared" si="2"/>
        <v>0.5</v>
      </c>
      <c r="I625" s="37" t="s">
        <v>279</v>
      </c>
      <c r="J625" s="38"/>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row>
    <row r="626" ht="15.75" customHeight="1">
      <c r="A626" s="32">
        <v>8.3</v>
      </c>
      <c r="B626" s="33">
        <v>75.1</v>
      </c>
      <c r="C626" s="33">
        <v>75.9</v>
      </c>
      <c r="D626" s="32" t="s">
        <v>70</v>
      </c>
      <c r="E626" s="33">
        <v>15.0</v>
      </c>
      <c r="F626" s="34">
        <v>100.0</v>
      </c>
      <c r="G626" s="35">
        <f t="shared" si="1"/>
        <v>0.8</v>
      </c>
      <c r="H626" s="36">
        <f t="shared" si="2"/>
        <v>0.8</v>
      </c>
      <c r="I626" s="37" t="s">
        <v>279</v>
      </c>
      <c r="J626" s="38"/>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row>
    <row r="627" ht="15.75" customHeight="1">
      <c r="A627" s="32">
        <v>8.3</v>
      </c>
      <c r="B627" s="33">
        <v>76.6</v>
      </c>
      <c r="C627" s="33">
        <v>77.0</v>
      </c>
      <c r="D627" s="32" t="s">
        <v>70</v>
      </c>
      <c r="E627" s="33">
        <v>4.0</v>
      </c>
      <c r="F627" s="34">
        <v>100.0</v>
      </c>
      <c r="G627" s="35">
        <f t="shared" si="1"/>
        <v>0.4</v>
      </c>
      <c r="H627" s="36">
        <f t="shared" si="2"/>
        <v>0.4</v>
      </c>
      <c r="I627" s="37" t="s">
        <v>279</v>
      </c>
      <c r="J627" s="38"/>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row>
    <row r="628" ht="15.75" customHeight="1">
      <c r="A628" s="32">
        <v>8.3</v>
      </c>
      <c r="B628" s="33">
        <v>81.9</v>
      </c>
      <c r="C628" s="33">
        <v>82.9</v>
      </c>
      <c r="D628" s="32" t="s">
        <v>70</v>
      </c>
      <c r="E628" s="33">
        <v>8.0</v>
      </c>
      <c r="F628" s="34">
        <v>100.0</v>
      </c>
      <c r="G628" s="35">
        <f t="shared" si="1"/>
        <v>1</v>
      </c>
      <c r="H628" s="36">
        <f t="shared" si="2"/>
        <v>1</v>
      </c>
      <c r="I628" s="37" t="s">
        <v>279</v>
      </c>
      <c r="J628" s="38"/>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row>
    <row r="629" ht="15.75" customHeight="1">
      <c r="A629" s="32">
        <v>8.3</v>
      </c>
      <c r="B629" s="33">
        <v>85.6</v>
      </c>
      <c r="C629" s="33">
        <v>89.0</v>
      </c>
      <c r="D629" s="32" t="s">
        <v>80</v>
      </c>
      <c r="E629" s="33">
        <v>10.0</v>
      </c>
      <c r="F629" s="34">
        <v>100.0</v>
      </c>
      <c r="G629" s="35">
        <f t="shared" si="1"/>
        <v>3.4</v>
      </c>
      <c r="H629" s="36">
        <f t="shared" si="2"/>
        <v>3.4</v>
      </c>
      <c r="I629" s="37" t="s">
        <v>279</v>
      </c>
      <c r="J629" s="38"/>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row>
    <row r="630" ht="15.75" customHeight="1">
      <c r="A630" s="32">
        <v>8.3</v>
      </c>
      <c r="B630" s="33">
        <v>90.5</v>
      </c>
      <c r="C630" s="33">
        <v>91.0</v>
      </c>
      <c r="D630" s="32" t="s">
        <v>68</v>
      </c>
      <c r="E630" s="33">
        <v>4.0</v>
      </c>
      <c r="F630" s="34">
        <v>100.0</v>
      </c>
      <c r="G630" s="35">
        <f t="shared" si="1"/>
        <v>0.5</v>
      </c>
      <c r="H630" s="36">
        <f t="shared" si="2"/>
        <v>0.5</v>
      </c>
      <c r="I630" s="37" t="s">
        <v>279</v>
      </c>
      <c r="J630" s="38"/>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row>
    <row r="631" ht="15.75" customHeight="1">
      <c r="A631" s="32">
        <v>8.3</v>
      </c>
      <c r="B631" s="33">
        <v>95.4</v>
      </c>
      <c r="C631" s="33">
        <v>96.9</v>
      </c>
      <c r="D631" s="32" t="s">
        <v>117</v>
      </c>
      <c r="E631" s="33">
        <v>5.0</v>
      </c>
      <c r="F631" s="34">
        <v>100.0</v>
      </c>
      <c r="G631" s="35">
        <f t="shared" si="1"/>
        <v>1.5</v>
      </c>
      <c r="H631" s="36">
        <f t="shared" si="2"/>
        <v>1.5</v>
      </c>
      <c r="I631" s="37" t="s">
        <v>279</v>
      </c>
      <c r="J631" s="38"/>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row>
    <row r="632" ht="15.75" customHeight="1">
      <c r="A632" s="32">
        <v>8.3</v>
      </c>
      <c r="B632" s="33">
        <v>97.7</v>
      </c>
      <c r="C632" s="33">
        <v>98.0</v>
      </c>
      <c r="D632" s="32" t="s">
        <v>161</v>
      </c>
      <c r="E632" s="33">
        <v>2.0</v>
      </c>
      <c r="F632" s="34">
        <v>100.0</v>
      </c>
      <c r="G632" s="35">
        <f t="shared" si="1"/>
        <v>0.3</v>
      </c>
      <c r="H632" s="36">
        <f t="shared" si="2"/>
        <v>0.3</v>
      </c>
      <c r="I632" s="37" t="s">
        <v>279</v>
      </c>
      <c r="J632" s="38"/>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row>
    <row r="633" ht="15.75" customHeight="1">
      <c r="A633" s="32">
        <v>8.3</v>
      </c>
      <c r="B633" s="33">
        <v>106.8</v>
      </c>
      <c r="C633" s="33">
        <v>108.9</v>
      </c>
      <c r="D633" s="32" t="s">
        <v>80</v>
      </c>
      <c r="E633" s="33">
        <v>12.0</v>
      </c>
      <c r="F633" s="34">
        <v>100.0</v>
      </c>
      <c r="G633" s="35">
        <f t="shared" si="1"/>
        <v>2.1</v>
      </c>
      <c r="H633" s="36">
        <f t="shared" si="2"/>
        <v>2.1</v>
      </c>
      <c r="I633" s="37" t="s">
        <v>279</v>
      </c>
      <c r="J633" s="38"/>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row>
    <row r="634" ht="15.75" customHeight="1">
      <c r="A634" s="32">
        <v>8.3</v>
      </c>
      <c r="B634" s="33">
        <v>119.4</v>
      </c>
      <c r="C634" s="33">
        <v>119.6</v>
      </c>
      <c r="D634" s="32" t="s">
        <v>68</v>
      </c>
      <c r="E634" s="33">
        <v>3.0</v>
      </c>
      <c r="F634" s="34">
        <v>100.0</v>
      </c>
      <c r="G634" s="35">
        <f t="shared" si="1"/>
        <v>0.2</v>
      </c>
      <c r="H634" s="36">
        <f t="shared" si="2"/>
        <v>0.2</v>
      </c>
      <c r="I634" s="37" t="s">
        <v>279</v>
      </c>
      <c r="J634" s="38"/>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row>
    <row r="635" ht="15.75" customHeight="1">
      <c r="A635" s="32">
        <v>8.3</v>
      </c>
      <c r="B635" s="33">
        <v>135.7</v>
      </c>
      <c r="C635" s="33">
        <v>137.2</v>
      </c>
      <c r="D635" s="32" t="s">
        <v>80</v>
      </c>
      <c r="E635" s="33">
        <v>9.0</v>
      </c>
      <c r="F635" s="34">
        <v>100.0</v>
      </c>
      <c r="G635" s="35">
        <f t="shared" si="1"/>
        <v>1.5</v>
      </c>
      <c r="H635" s="36">
        <f t="shared" si="2"/>
        <v>1.5</v>
      </c>
      <c r="I635" s="37" t="s">
        <v>279</v>
      </c>
      <c r="J635" s="38"/>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row>
    <row r="636" ht="15.75" customHeight="1">
      <c r="A636" s="32">
        <v>8.3</v>
      </c>
      <c r="B636" s="33">
        <v>137.2</v>
      </c>
      <c r="C636" s="33">
        <v>138.2</v>
      </c>
      <c r="D636" s="32" t="s">
        <v>131</v>
      </c>
      <c r="E636" s="33">
        <v>14.0</v>
      </c>
      <c r="F636" s="34">
        <v>100.0</v>
      </c>
      <c r="G636" s="35">
        <f t="shared" si="1"/>
        <v>1</v>
      </c>
      <c r="H636" s="36">
        <f t="shared" si="2"/>
        <v>1</v>
      </c>
      <c r="I636" s="37" t="s">
        <v>279</v>
      </c>
      <c r="J636" s="38"/>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row>
    <row r="637" ht="15.75" customHeight="1">
      <c r="A637" s="32">
        <v>8.3</v>
      </c>
      <c r="B637" s="33">
        <v>143.5</v>
      </c>
      <c r="C637" s="33">
        <v>143.7</v>
      </c>
      <c r="D637" s="32" t="s">
        <v>117</v>
      </c>
      <c r="E637" s="33">
        <v>8.0</v>
      </c>
      <c r="F637" s="34">
        <v>100.0</v>
      </c>
      <c r="G637" s="35">
        <f t="shared" si="1"/>
        <v>0.2</v>
      </c>
      <c r="H637" s="36">
        <f t="shared" si="2"/>
        <v>0.2</v>
      </c>
      <c r="I637" s="37" t="s">
        <v>279</v>
      </c>
      <c r="J637" s="38"/>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row>
    <row r="638" ht="15.75" customHeight="1">
      <c r="A638" s="32">
        <v>8.3</v>
      </c>
      <c r="B638" s="33">
        <v>152.0</v>
      </c>
      <c r="C638" s="33">
        <v>153.8</v>
      </c>
      <c r="D638" s="32" t="s">
        <v>80</v>
      </c>
      <c r="E638" s="33">
        <v>8.0</v>
      </c>
      <c r="F638" s="34">
        <v>100.0</v>
      </c>
      <c r="G638" s="35">
        <f t="shared" si="1"/>
        <v>1.8</v>
      </c>
      <c r="H638" s="36">
        <f t="shared" si="2"/>
        <v>1.8</v>
      </c>
      <c r="I638" s="37" t="s">
        <v>279</v>
      </c>
      <c r="J638" s="38"/>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row>
    <row r="639" ht="15.75" customHeight="1">
      <c r="A639" s="32">
        <v>8.3</v>
      </c>
      <c r="B639" s="33">
        <v>153.8</v>
      </c>
      <c r="C639" s="33">
        <v>155.9</v>
      </c>
      <c r="D639" s="32" t="s">
        <v>117</v>
      </c>
      <c r="E639" s="33">
        <v>8.0</v>
      </c>
      <c r="F639" s="34">
        <v>100.0</v>
      </c>
      <c r="G639" s="35">
        <f t="shared" si="1"/>
        <v>2.1</v>
      </c>
      <c r="H639" s="36">
        <f t="shared" si="2"/>
        <v>2.1</v>
      </c>
      <c r="I639" s="37" t="s">
        <v>279</v>
      </c>
      <c r="J639" s="38"/>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row>
    <row r="640" ht="15.75" customHeight="1">
      <c r="A640" s="32">
        <v>8.3</v>
      </c>
      <c r="B640" s="33">
        <v>156.7</v>
      </c>
      <c r="C640" s="33">
        <v>157.3</v>
      </c>
      <c r="D640" s="32" t="s">
        <v>131</v>
      </c>
      <c r="E640" s="33">
        <v>2.0</v>
      </c>
      <c r="F640" s="34">
        <v>100.0</v>
      </c>
      <c r="G640" s="35">
        <f t="shared" si="1"/>
        <v>0.6</v>
      </c>
      <c r="H640" s="36">
        <f t="shared" si="2"/>
        <v>0.6</v>
      </c>
      <c r="I640" s="37" t="s">
        <v>279</v>
      </c>
      <c r="J640" s="38"/>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row>
    <row r="641" ht="15.75" customHeight="1">
      <c r="A641" s="32">
        <v>8.3</v>
      </c>
      <c r="B641" s="33">
        <v>159.1</v>
      </c>
      <c r="C641" s="33">
        <v>159.6</v>
      </c>
      <c r="D641" s="32" t="s">
        <v>117</v>
      </c>
      <c r="E641" s="33">
        <v>6.0</v>
      </c>
      <c r="F641" s="34">
        <v>100.0</v>
      </c>
      <c r="G641" s="35">
        <f t="shared" si="1"/>
        <v>0.5</v>
      </c>
      <c r="H641" s="36">
        <f t="shared" si="2"/>
        <v>0.5</v>
      </c>
      <c r="I641" s="37" t="s">
        <v>279</v>
      </c>
      <c r="J641" s="38"/>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row>
    <row r="642" ht="15.75" customHeight="1">
      <c r="A642" s="32">
        <v>8.3</v>
      </c>
      <c r="B642" s="33">
        <v>166.8</v>
      </c>
      <c r="C642" s="33">
        <v>168.2</v>
      </c>
      <c r="D642" s="32" t="s">
        <v>131</v>
      </c>
      <c r="E642" s="33">
        <v>12.0</v>
      </c>
      <c r="F642" s="34">
        <v>100.0</v>
      </c>
      <c r="G642" s="35">
        <f t="shared" si="1"/>
        <v>1.4</v>
      </c>
      <c r="H642" s="36">
        <f t="shared" si="2"/>
        <v>1.4</v>
      </c>
      <c r="I642" s="37" t="s">
        <v>279</v>
      </c>
      <c r="J642" s="38"/>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row>
    <row r="643" ht="15.75" customHeight="1">
      <c r="A643" s="32">
        <v>9.1</v>
      </c>
      <c r="B643" s="33">
        <v>36.1</v>
      </c>
      <c r="C643" s="33">
        <v>36.7</v>
      </c>
      <c r="D643" s="32" t="s">
        <v>119</v>
      </c>
      <c r="E643" s="33">
        <v>15.0</v>
      </c>
      <c r="F643" s="34">
        <v>100.0</v>
      </c>
      <c r="G643" s="35">
        <f t="shared" si="1"/>
        <v>0.6</v>
      </c>
      <c r="H643" s="36">
        <f t="shared" si="2"/>
        <v>0.6</v>
      </c>
      <c r="I643" s="37" t="s">
        <v>279</v>
      </c>
      <c r="J643" s="38"/>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row>
    <row r="644" ht="15.75" customHeight="1">
      <c r="A644" s="32">
        <v>9.1</v>
      </c>
      <c r="B644" s="33">
        <v>54.1</v>
      </c>
      <c r="C644" s="33">
        <v>54.4</v>
      </c>
      <c r="D644" s="32" t="s">
        <v>68</v>
      </c>
      <c r="E644" s="33">
        <v>5.0</v>
      </c>
      <c r="F644" s="34">
        <v>100.0</v>
      </c>
      <c r="G644" s="35">
        <f t="shared" si="1"/>
        <v>0.3</v>
      </c>
      <c r="H644" s="36">
        <f t="shared" si="2"/>
        <v>0.3</v>
      </c>
      <c r="I644" s="37" t="s">
        <v>279</v>
      </c>
      <c r="J644" s="38"/>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row>
    <row r="645" ht="15.75" customHeight="1">
      <c r="A645" s="32">
        <v>9.1</v>
      </c>
      <c r="B645" s="33">
        <v>54.6</v>
      </c>
      <c r="C645" s="33">
        <v>54.7</v>
      </c>
      <c r="D645" s="32" t="s">
        <v>80</v>
      </c>
      <c r="E645" s="33">
        <v>5.0</v>
      </c>
      <c r="F645" s="34">
        <v>100.0</v>
      </c>
      <c r="G645" s="35">
        <f t="shared" si="1"/>
        <v>0.1</v>
      </c>
      <c r="H645" s="36">
        <f t="shared" si="2"/>
        <v>0.1</v>
      </c>
      <c r="I645" s="37" t="s">
        <v>279</v>
      </c>
      <c r="J645" s="38"/>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row>
    <row r="646" ht="15.75" customHeight="1">
      <c r="A646" s="32">
        <v>9.1</v>
      </c>
      <c r="B646" s="33">
        <v>54.7</v>
      </c>
      <c r="C646" s="33">
        <v>55.1</v>
      </c>
      <c r="D646" s="32" t="s">
        <v>68</v>
      </c>
      <c r="E646" s="33">
        <v>10.0</v>
      </c>
      <c r="F646" s="34">
        <v>100.0</v>
      </c>
      <c r="G646" s="35">
        <f t="shared" si="1"/>
        <v>0.4</v>
      </c>
      <c r="H646" s="36">
        <f t="shared" si="2"/>
        <v>0.4</v>
      </c>
      <c r="I646" s="37" t="s">
        <v>279</v>
      </c>
      <c r="J646" s="38"/>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row>
    <row r="647" ht="15.75" customHeight="1">
      <c r="A647" s="32">
        <v>9.1</v>
      </c>
      <c r="B647" s="33">
        <v>60.5</v>
      </c>
      <c r="C647" s="33">
        <v>60.6</v>
      </c>
      <c r="D647" s="32" t="s">
        <v>80</v>
      </c>
      <c r="E647" s="33">
        <v>3.0</v>
      </c>
      <c r="F647" s="34">
        <v>100.0</v>
      </c>
      <c r="G647" s="35">
        <f t="shared" si="1"/>
        <v>0.1</v>
      </c>
      <c r="H647" s="36">
        <f t="shared" si="2"/>
        <v>0.1</v>
      </c>
      <c r="I647" s="37" t="s">
        <v>279</v>
      </c>
      <c r="J647" s="38"/>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row>
    <row r="648" ht="15.75" customHeight="1">
      <c r="A648" s="32">
        <v>9.1</v>
      </c>
      <c r="B648" s="33">
        <v>60.8</v>
      </c>
      <c r="C648" s="33">
        <v>61.0</v>
      </c>
      <c r="D648" s="32" t="s">
        <v>68</v>
      </c>
      <c r="E648" s="33">
        <v>3.0</v>
      </c>
      <c r="F648" s="34">
        <v>100.0</v>
      </c>
      <c r="G648" s="35">
        <f t="shared" si="1"/>
        <v>0.2</v>
      </c>
      <c r="H648" s="36">
        <f t="shared" si="2"/>
        <v>0.2</v>
      </c>
      <c r="I648" s="37" t="s">
        <v>279</v>
      </c>
      <c r="J648" s="38"/>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row>
    <row r="649" ht="15.75" customHeight="1">
      <c r="A649" s="32">
        <v>9.1</v>
      </c>
      <c r="B649" s="33">
        <v>62.8</v>
      </c>
      <c r="C649" s="33">
        <v>63.3</v>
      </c>
      <c r="D649" s="32" t="s">
        <v>68</v>
      </c>
      <c r="E649" s="33">
        <v>10.0</v>
      </c>
      <c r="F649" s="34">
        <v>100.0</v>
      </c>
      <c r="G649" s="35">
        <f t="shared" si="1"/>
        <v>0.5</v>
      </c>
      <c r="H649" s="36">
        <f t="shared" si="2"/>
        <v>0.5</v>
      </c>
      <c r="I649" s="37" t="s">
        <v>279</v>
      </c>
      <c r="J649" s="38"/>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row>
    <row r="650" ht="15.75" customHeight="1">
      <c r="A650" s="32">
        <v>9.1</v>
      </c>
      <c r="B650" s="33">
        <v>67.0</v>
      </c>
      <c r="C650" s="33">
        <v>67.1</v>
      </c>
      <c r="D650" s="32" t="s">
        <v>80</v>
      </c>
      <c r="E650" s="33">
        <v>10.0</v>
      </c>
      <c r="F650" s="34">
        <v>100.0</v>
      </c>
      <c r="G650" s="35">
        <f t="shared" si="1"/>
        <v>0.1</v>
      </c>
      <c r="H650" s="36">
        <f t="shared" si="2"/>
        <v>0.1</v>
      </c>
      <c r="I650" s="37" t="s">
        <v>279</v>
      </c>
      <c r="J650" s="38"/>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row>
    <row r="651" ht="15.75" customHeight="1">
      <c r="A651" s="32">
        <v>9.1</v>
      </c>
      <c r="B651" s="33">
        <v>67.3</v>
      </c>
      <c r="C651" s="33">
        <v>67.5</v>
      </c>
      <c r="D651" s="32" t="s">
        <v>80</v>
      </c>
      <c r="E651" s="33">
        <v>5.0</v>
      </c>
      <c r="F651" s="34">
        <v>100.0</v>
      </c>
      <c r="G651" s="35">
        <f t="shared" si="1"/>
        <v>0.2</v>
      </c>
      <c r="H651" s="36">
        <f t="shared" si="2"/>
        <v>0.2</v>
      </c>
      <c r="I651" s="37" t="s">
        <v>279</v>
      </c>
      <c r="J651" s="38"/>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row>
    <row r="652" ht="15.75" customHeight="1">
      <c r="A652" s="32">
        <v>9.1</v>
      </c>
      <c r="B652" s="33">
        <v>67.5</v>
      </c>
      <c r="C652" s="33">
        <v>67.7</v>
      </c>
      <c r="D652" s="32" t="s">
        <v>68</v>
      </c>
      <c r="E652" s="33">
        <v>5.0</v>
      </c>
      <c r="F652" s="34">
        <v>100.0</v>
      </c>
      <c r="G652" s="35">
        <f t="shared" si="1"/>
        <v>0.2</v>
      </c>
      <c r="H652" s="36">
        <f t="shared" si="2"/>
        <v>0.2</v>
      </c>
      <c r="I652" s="37" t="s">
        <v>279</v>
      </c>
      <c r="J652" s="38"/>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row>
    <row r="653" ht="15.75" customHeight="1">
      <c r="A653" s="32">
        <v>9.1</v>
      </c>
      <c r="B653" s="33">
        <v>71.9</v>
      </c>
      <c r="C653" s="33">
        <v>72.6</v>
      </c>
      <c r="D653" s="32" t="s">
        <v>68</v>
      </c>
      <c r="E653" s="33">
        <v>10.0</v>
      </c>
      <c r="F653" s="34">
        <v>100.0</v>
      </c>
      <c r="G653" s="35">
        <f t="shared" si="1"/>
        <v>0.7</v>
      </c>
      <c r="H653" s="36">
        <f t="shared" si="2"/>
        <v>0.7</v>
      </c>
      <c r="I653" s="37" t="s">
        <v>279</v>
      </c>
      <c r="J653" s="38"/>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row>
    <row r="654" ht="15.75" customHeight="1">
      <c r="A654" s="32">
        <v>9.1</v>
      </c>
      <c r="B654" s="33">
        <v>73.5</v>
      </c>
      <c r="C654" s="33">
        <v>73.8</v>
      </c>
      <c r="D654" s="32" t="s">
        <v>68</v>
      </c>
      <c r="E654" s="33">
        <v>10.0</v>
      </c>
      <c r="F654" s="34">
        <v>100.0</v>
      </c>
      <c r="G654" s="35">
        <f t="shared" si="1"/>
        <v>0.3</v>
      </c>
      <c r="H654" s="36">
        <f t="shared" si="2"/>
        <v>0.3</v>
      </c>
      <c r="I654" s="37" t="s">
        <v>279</v>
      </c>
      <c r="J654" s="38"/>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row>
    <row r="655" ht="15.75" customHeight="1">
      <c r="A655" s="32">
        <v>9.1</v>
      </c>
      <c r="B655" s="33">
        <v>74.1</v>
      </c>
      <c r="C655" s="33">
        <v>74.3</v>
      </c>
      <c r="D655" s="32" t="s">
        <v>80</v>
      </c>
      <c r="E655" s="33">
        <v>10.0</v>
      </c>
      <c r="F655" s="34">
        <v>100.0</v>
      </c>
      <c r="G655" s="35">
        <f t="shared" si="1"/>
        <v>0.2</v>
      </c>
      <c r="H655" s="36">
        <f t="shared" si="2"/>
        <v>0.2</v>
      </c>
      <c r="I655" s="37" t="s">
        <v>279</v>
      </c>
      <c r="J655" s="38"/>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row>
    <row r="656" ht="15.75" customHeight="1">
      <c r="A656" s="32">
        <v>9.1</v>
      </c>
      <c r="B656" s="33">
        <v>74.5</v>
      </c>
      <c r="C656" s="33">
        <v>74.7</v>
      </c>
      <c r="D656" s="32" t="s">
        <v>68</v>
      </c>
      <c r="E656" s="33">
        <v>3.0</v>
      </c>
      <c r="F656" s="34">
        <v>100.0</v>
      </c>
      <c r="G656" s="35">
        <f t="shared" si="1"/>
        <v>0.2</v>
      </c>
      <c r="H656" s="36">
        <f t="shared" si="2"/>
        <v>0.2</v>
      </c>
      <c r="I656" s="37" t="s">
        <v>279</v>
      </c>
      <c r="J656" s="38"/>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row>
    <row r="657" ht="15.75" customHeight="1">
      <c r="A657" s="32">
        <v>9.1</v>
      </c>
      <c r="B657" s="33">
        <v>75.8</v>
      </c>
      <c r="C657" s="33">
        <v>76.0</v>
      </c>
      <c r="D657" s="32" t="s">
        <v>80</v>
      </c>
      <c r="E657" s="33">
        <v>3.0</v>
      </c>
      <c r="F657" s="34">
        <v>100.0</v>
      </c>
      <c r="G657" s="35">
        <f t="shared" si="1"/>
        <v>0.2</v>
      </c>
      <c r="H657" s="36">
        <f t="shared" si="2"/>
        <v>0.2</v>
      </c>
      <c r="I657" s="37" t="s">
        <v>279</v>
      </c>
      <c r="J657" s="38"/>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row>
    <row r="658" ht="15.75" customHeight="1">
      <c r="A658" s="32">
        <v>9.1</v>
      </c>
      <c r="B658" s="33">
        <v>76.0</v>
      </c>
      <c r="C658" s="33">
        <v>76.1</v>
      </c>
      <c r="D658" s="32" t="s">
        <v>68</v>
      </c>
      <c r="E658" s="33">
        <v>3.0</v>
      </c>
      <c r="F658" s="34">
        <v>100.0</v>
      </c>
      <c r="G658" s="35">
        <f t="shared" si="1"/>
        <v>0.1</v>
      </c>
      <c r="H658" s="36">
        <f t="shared" si="2"/>
        <v>0.1</v>
      </c>
      <c r="I658" s="37" t="s">
        <v>279</v>
      </c>
      <c r="J658" s="38"/>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row>
    <row r="659" ht="15.75" customHeight="1">
      <c r="A659" s="32">
        <v>9.1</v>
      </c>
      <c r="B659" s="33">
        <v>76.3</v>
      </c>
      <c r="C659" s="33">
        <v>76.5</v>
      </c>
      <c r="D659" s="32" t="s">
        <v>80</v>
      </c>
      <c r="E659" s="33">
        <v>5.0</v>
      </c>
      <c r="F659" s="34">
        <v>100.0</v>
      </c>
      <c r="G659" s="35">
        <f t="shared" si="1"/>
        <v>0.2</v>
      </c>
      <c r="H659" s="36">
        <f t="shared" si="2"/>
        <v>0.2</v>
      </c>
      <c r="I659" s="37" t="s">
        <v>279</v>
      </c>
      <c r="J659" s="38"/>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row>
    <row r="660" ht="15.75" customHeight="1">
      <c r="A660" s="32">
        <v>9.1</v>
      </c>
      <c r="B660" s="33">
        <v>76.5</v>
      </c>
      <c r="C660" s="33">
        <v>76.6</v>
      </c>
      <c r="D660" s="32" t="s">
        <v>68</v>
      </c>
      <c r="E660" s="33">
        <v>5.0</v>
      </c>
      <c r="F660" s="34">
        <v>100.0</v>
      </c>
      <c r="G660" s="35">
        <f t="shared" si="1"/>
        <v>0.1</v>
      </c>
      <c r="H660" s="36">
        <f t="shared" si="2"/>
        <v>0.1</v>
      </c>
      <c r="I660" s="37" t="s">
        <v>279</v>
      </c>
      <c r="J660" s="38"/>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row>
    <row r="661" ht="15.75" customHeight="1">
      <c r="A661" s="32">
        <v>9.1</v>
      </c>
      <c r="B661" s="33">
        <v>91.8</v>
      </c>
      <c r="C661" s="33">
        <v>91.9</v>
      </c>
      <c r="D661" s="32" t="s">
        <v>80</v>
      </c>
      <c r="E661" s="33">
        <v>10.0</v>
      </c>
      <c r="F661" s="34">
        <v>100.0</v>
      </c>
      <c r="G661" s="35">
        <f t="shared" si="1"/>
        <v>0.1</v>
      </c>
      <c r="H661" s="36">
        <f t="shared" si="2"/>
        <v>0.1</v>
      </c>
      <c r="I661" s="37" t="s">
        <v>279</v>
      </c>
      <c r="J661" s="38"/>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row>
    <row r="662" ht="15.75" customHeight="1">
      <c r="A662" s="32">
        <v>9.1</v>
      </c>
      <c r="B662" s="33">
        <v>99.9</v>
      </c>
      <c r="C662" s="33">
        <v>100.0</v>
      </c>
      <c r="D662" s="32" t="s">
        <v>68</v>
      </c>
      <c r="E662" s="33">
        <v>2.0</v>
      </c>
      <c r="F662" s="34">
        <v>100.0</v>
      </c>
      <c r="G662" s="35">
        <f t="shared" si="1"/>
        <v>0.1</v>
      </c>
      <c r="H662" s="36">
        <f t="shared" si="2"/>
        <v>0.1</v>
      </c>
      <c r="I662" s="37" t="s">
        <v>279</v>
      </c>
      <c r="J662" s="38"/>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row>
    <row r="663" ht="15.75" customHeight="1">
      <c r="A663" s="32">
        <v>9.1</v>
      </c>
      <c r="B663" s="33">
        <v>118.6</v>
      </c>
      <c r="C663" s="33">
        <v>118.8</v>
      </c>
      <c r="D663" s="32" t="s">
        <v>127</v>
      </c>
      <c r="E663" s="33">
        <v>4.0</v>
      </c>
      <c r="F663" s="34">
        <v>100.0</v>
      </c>
      <c r="G663" s="35">
        <f t="shared" si="1"/>
        <v>0.2</v>
      </c>
      <c r="H663" s="36">
        <f t="shared" si="2"/>
        <v>0.2</v>
      </c>
      <c r="I663" s="37" t="s">
        <v>279</v>
      </c>
      <c r="J663" s="38"/>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row>
    <row r="664" ht="15.75" customHeight="1">
      <c r="A664" s="32">
        <v>9.1</v>
      </c>
      <c r="B664" s="33">
        <v>131.3</v>
      </c>
      <c r="C664" s="33">
        <v>131.5</v>
      </c>
      <c r="D664" s="32" t="s">
        <v>68</v>
      </c>
      <c r="E664" s="33">
        <v>3.0</v>
      </c>
      <c r="F664" s="34">
        <v>100.0</v>
      </c>
      <c r="G664" s="35">
        <f t="shared" si="1"/>
        <v>0.2</v>
      </c>
      <c r="H664" s="36">
        <f t="shared" si="2"/>
        <v>0.2</v>
      </c>
      <c r="I664" s="37" t="s">
        <v>279</v>
      </c>
      <c r="J664" s="38"/>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row>
    <row r="665" ht="15.75" customHeight="1">
      <c r="A665" s="32">
        <v>9.1</v>
      </c>
      <c r="B665" s="33">
        <v>139.1</v>
      </c>
      <c r="C665" s="33">
        <v>139.3</v>
      </c>
      <c r="D665" s="32" t="s">
        <v>80</v>
      </c>
      <c r="E665" s="33">
        <v>10.0</v>
      </c>
      <c r="F665" s="34">
        <v>100.0</v>
      </c>
      <c r="G665" s="35">
        <f t="shared" si="1"/>
        <v>0.2</v>
      </c>
      <c r="H665" s="36">
        <f t="shared" si="2"/>
        <v>0.2</v>
      </c>
      <c r="I665" s="37" t="s">
        <v>279</v>
      </c>
      <c r="J665" s="38"/>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row>
    <row r="666" ht="15.75" customHeight="1">
      <c r="A666" s="32">
        <v>9.1</v>
      </c>
      <c r="B666" s="33">
        <v>141.1</v>
      </c>
      <c r="C666" s="33">
        <v>141.2</v>
      </c>
      <c r="D666" s="32" t="s">
        <v>68</v>
      </c>
      <c r="E666" s="33">
        <v>3.0</v>
      </c>
      <c r="F666" s="34">
        <v>100.0</v>
      </c>
      <c r="G666" s="35">
        <f t="shared" si="1"/>
        <v>0.1</v>
      </c>
      <c r="H666" s="36">
        <f t="shared" si="2"/>
        <v>0.1</v>
      </c>
      <c r="I666" s="37" t="s">
        <v>279</v>
      </c>
      <c r="J666" s="38"/>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row>
    <row r="667" ht="15.75" customHeight="1">
      <c r="A667" s="32">
        <v>9.1</v>
      </c>
      <c r="B667" s="33">
        <v>144.7</v>
      </c>
      <c r="C667" s="33">
        <v>145.0</v>
      </c>
      <c r="D667" s="32" t="s">
        <v>117</v>
      </c>
      <c r="E667" s="33">
        <v>5.0</v>
      </c>
      <c r="F667" s="34">
        <v>100.0</v>
      </c>
      <c r="G667" s="35">
        <f t="shared" si="1"/>
        <v>0.3</v>
      </c>
      <c r="H667" s="36">
        <f t="shared" si="2"/>
        <v>0.3</v>
      </c>
      <c r="I667" s="37" t="s">
        <v>279</v>
      </c>
      <c r="J667" s="38"/>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row>
    <row r="668" ht="15.75" customHeight="1">
      <c r="A668" s="32">
        <v>9.1</v>
      </c>
      <c r="B668" s="33">
        <v>145.0</v>
      </c>
      <c r="C668" s="33">
        <v>145.1</v>
      </c>
      <c r="D668" s="32" t="s">
        <v>68</v>
      </c>
      <c r="E668" s="33">
        <v>5.0</v>
      </c>
      <c r="F668" s="34">
        <v>100.0</v>
      </c>
      <c r="G668" s="35">
        <f t="shared" si="1"/>
        <v>0.1</v>
      </c>
      <c r="H668" s="36">
        <f t="shared" si="2"/>
        <v>0.1</v>
      </c>
      <c r="I668" s="37" t="s">
        <v>279</v>
      </c>
      <c r="J668" s="38"/>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row>
    <row r="669" ht="15.75" customHeight="1">
      <c r="A669" s="32">
        <v>9.1</v>
      </c>
      <c r="B669" s="33">
        <v>147.7</v>
      </c>
      <c r="C669" s="33">
        <v>148.2</v>
      </c>
      <c r="D669" s="32" t="s">
        <v>80</v>
      </c>
      <c r="E669" s="33">
        <v>8.0</v>
      </c>
      <c r="F669" s="34">
        <v>100.0</v>
      </c>
      <c r="G669" s="35">
        <f t="shared" si="1"/>
        <v>0.5</v>
      </c>
      <c r="H669" s="36">
        <f t="shared" si="2"/>
        <v>0.5</v>
      </c>
      <c r="I669" s="37" t="s">
        <v>279</v>
      </c>
      <c r="J669" s="38"/>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row>
    <row r="670" ht="15.75" customHeight="1">
      <c r="A670" s="32">
        <v>9.1</v>
      </c>
      <c r="B670" s="33">
        <v>151.1</v>
      </c>
      <c r="C670" s="33">
        <v>151.2</v>
      </c>
      <c r="D670" s="32" t="s">
        <v>117</v>
      </c>
      <c r="E670" s="33">
        <v>10.0</v>
      </c>
      <c r="F670" s="34">
        <v>100.0</v>
      </c>
      <c r="G670" s="35">
        <f t="shared" si="1"/>
        <v>0.1</v>
      </c>
      <c r="H670" s="36">
        <f t="shared" si="2"/>
        <v>0.1</v>
      </c>
      <c r="I670" s="37" t="s">
        <v>279</v>
      </c>
      <c r="J670" s="38"/>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row>
    <row r="671" ht="15.75" customHeight="1">
      <c r="A671" s="32">
        <v>9.1</v>
      </c>
      <c r="B671" s="33">
        <v>152.9</v>
      </c>
      <c r="C671" s="33">
        <v>153.1</v>
      </c>
      <c r="D671" s="32" t="s">
        <v>80</v>
      </c>
      <c r="E671" s="33">
        <v>5.0</v>
      </c>
      <c r="F671" s="34">
        <v>100.0</v>
      </c>
      <c r="G671" s="35">
        <f t="shared" si="1"/>
        <v>0.2</v>
      </c>
      <c r="H671" s="36">
        <f t="shared" si="2"/>
        <v>0.2</v>
      </c>
      <c r="I671" s="37" t="s">
        <v>279</v>
      </c>
      <c r="J671" s="38"/>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row>
    <row r="672" ht="15.75" customHeight="1">
      <c r="A672" s="32">
        <v>9.1</v>
      </c>
      <c r="B672" s="33">
        <v>153.7</v>
      </c>
      <c r="C672" s="33">
        <v>153.8</v>
      </c>
      <c r="D672" s="32" t="s">
        <v>117</v>
      </c>
      <c r="E672" s="33">
        <v>10.0</v>
      </c>
      <c r="F672" s="34">
        <v>100.0</v>
      </c>
      <c r="G672" s="35">
        <f t="shared" si="1"/>
        <v>0.1</v>
      </c>
      <c r="H672" s="36">
        <f t="shared" si="2"/>
        <v>0.1</v>
      </c>
      <c r="I672" s="37" t="s">
        <v>279</v>
      </c>
      <c r="J672" s="38"/>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row>
    <row r="673" ht="15.75" customHeight="1">
      <c r="A673" s="32">
        <v>9.1</v>
      </c>
      <c r="B673" s="33">
        <v>154.4</v>
      </c>
      <c r="C673" s="33">
        <v>154.5</v>
      </c>
      <c r="D673" s="32" t="s">
        <v>68</v>
      </c>
      <c r="E673" s="33">
        <v>5.0</v>
      </c>
      <c r="F673" s="34">
        <v>100.0</v>
      </c>
      <c r="G673" s="35">
        <f t="shared" si="1"/>
        <v>0.1</v>
      </c>
      <c r="H673" s="36">
        <f t="shared" si="2"/>
        <v>0.1</v>
      </c>
      <c r="I673" s="37" t="s">
        <v>279</v>
      </c>
      <c r="J673" s="38"/>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row>
    <row r="674" ht="15.75" customHeight="1">
      <c r="A674" s="32">
        <v>9.1</v>
      </c>
      <c r="B674" s="33">
        <v>155.2</v>
      </c>
      <c r="C674" s="33">
        <v>155.5</v>
      </c>
      <c r="D674" s="32" t="s">
        <v>117</v>
      </c>
      <c r="E674" s="33">
        <v>10.0</v>
      </c>
      <c r="F674" s="34">
        <v>100.0</v>
      </c>
      <c r="G674" s="35">
        <f t="shared" si="1"/>
        <v>0.3</v>
      </c>
      <c r="H674" s="36">
        <f t="shared" si="2"/>
        <v>0.3</v>
      </c>
      <c r="I674" s="37" t="s">
        <v>279</v>
      </c>
      <c r="J674" s="38"/>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row>
    <row r="675" ht="15.75" customHeight="1">
      <c r="A675" s="32">
        <v>9.1</v>
      </c>
      <c r="B675" s="33">
        <v>156.7</v>
      </c>
      <c r="C675" s="33">
        <v>157.0</v>
      </c>
      <c r="D675" s="32" t="s">
        <v>117</v>
      </c>
      <c r="E675" s="33">
        <v>10.0</v>
      </c>
      <c r="F675" s="34">
        <v>100.0</v>
      </c>
      <c r="G675" s="35">
        <f t="shared" si="1"/>
        <v>0.3</v>
      </c>
      <c r="H675" s="36">
        <f t="shared" si="2"/>
        <v>0.3</v>
      </c>
      <c r="I675" s="37" t="s">
        <v>279</v>
      </c>
      <c r="J675" s="38"/>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row>
    <row r="676" ht="15.75" customHeight="1">
      <c r="A676" s="32">
        <v>9.1</v>
      </c>
      <c r="B676" s="33">
        <v>157.7</v>
      </c>
      <c r="C676" s="33">
        <v>157.9</v>
      </c>
      <c r="D676" s="32" t="s">
        <v>117</v>
      </c>
      <c r="E676" s="33">
        <v>10.0</v>
      </c>
      <c r="F676" s="34">
        <v>100.0</v>
      </c>
      <c r="G676" s="35">
        <f t="shared" si="1"/>
        <v>0.2</v>
      </c>
      <c r="H676" s="36">
        <f t="shared" si="2"/>
        <v>0.2</v>
      </c>
      <c r="I676" s="37" t="s">
        <v>279</v>
      </c>
      <c r="J676" s="38"/>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row>
    <row r="677" ht="15.75" customHeight="1">
      <c r="A677" s="32">
        <v>9.1</v>
      </c>
      <c r="B677" s="33">
        <v>158.8</v>
      </c>
      <c r="C677" s="33">
        <v>159.0</v>
      </c>
      <c r="D677" s="32" t="s">
        <v>117</v>
      </c>
      <c r="E677" s="33">
        <v>10.0</v>
      </c>
      <c r="F677" s="34">
        <v>100.0</v>
      </c>
      <c r="G677" s="35">
        <f t="shared" si="1"/>
        <v>0.2</v>
      </c>
      <c r="H677" s="36">
        <f t="shared" si="2"/>
        <v>0.2</v>
      </c>
      <c r="I677" s="37" t="s">
        <v>279</v>
      </c>
      <c r="J677" s="38"/>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row>
    <row r="678" ht="15.75" customHeight="1">
      <c r="A678" s="32">
        <v>9.1</v>
      </c>
      <c r="B678" s="33">
        <v>159.5</v>
      </c>
      <c r="C678" s="33">
        <v>160.5</v>
      </c>
      <c r="D678" s="32" t="s">
        <v>117</v>
      </c>
      <c r="E678" s="33">
        <v>10.0</v>
      </c>
      <c r="F678" s="34">
        <v>100.0</v>
      </c>
      <c r="G678" s="35">
        <f t="shared" si="1"/>
        <v>1</v>
      </c>
      <c r="H678" s="36">
        <f t="shared" si="2"/>
        <v>1</v>
      </c>
      <c r="I678" s="37" t="s">
        <v>279</v>
      </c>
      <c r="J678" s="38"/>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row>
    <row r="679" ht="15.75" customHeight="1">
      <c r="A679" s="32">
        <v>9.1</v>
      </c>
      <c r="B679" s="33">
        <v>160.9</v>
      </c>
      <c r="C679" s="33">
        <v>161.5</v>
      </c>
      <c r="D679" s="32" t="s">
        <v>117</v>
      </c>
      <c r="E679" s="33">
        <v>15.0</v>
      </c>
      <c r="F679" s="34">
        <v>100.0</v>
      </c>
      <c r="G679" s="35">
        <f t="shared" si="1"/>
        <v>0.6</v>
      </c>
      <c r="H679" s="36">
        <f t="shared" si="2"/>
        <v>0.6</v>
      </c>
      <c r="I679" s="37" t="s">
        <v>279</v>
      </c>
      <c r="J679" s="38"/>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row>
    <row r="680" ht="15.75" customHeight="1">
      <c r="A680" s="32">
        <v>9.1</v>
      </c>
      <c r="B680" s="33">
        <v>161.5</v>
      </c>
      <c r="C680" s="33">
        <v>164.1</v>
      </c>
      <c r="D680" s="32" t="s">
        <v>161</v>
      </c>
      <c r="E680" s="33">
        <v>20.0</v>
      </c>
      <c r="F680" s="34">
        <v>100.0</v>
      </c>
      <c r="G680" s="35">
        <f t="shared" si="1"/>
        <v>2.6</v>
      </c>
      <c r="H680" s="36">
        <f t="shared" si="2"/>
        <v>2.6</v>
      </c>
      <c r="I680" s="37" t="s">
        <v>279</v>
      </c>
      <c r="J680" s="38"/>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row>
    <row r="681" ht="15.75" customHeight="1">
      <c r="A681" s="32">
        <v>9.1</v>
      </c>
      <c r="B681" s="33">
        <v>164.1</v>
      </c>
      <c r="C681" s="33">
        <v>164.7</v>
      </c>
      <c r="D681" s="32" t="s">
        <v>145</v>
      </c>
      <c r="E681" s="33">
        <v>35.0</v>
      </c>
      <c r="F681" s="34">
        <v>100.0</v>
      </c>
      <c r="G681" s="35">
        <f t="shared" si="1"/>
        <v>0.6</v>
      </c>
      <c r="H681" s="36">
        <f t="shared" si="2"/>
        <v>0.6</v>
      </c>
      <c r="I681" s="37" t="s">
        <v>279</v>
      </c>
      <c r="J681" s="38"/>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row>
    <row r="682" ht="15.75" customHeight="1">
      <c r="A682" s="32">
        <v>9.1</v>
      </c>
      <c r="B682" s="33">
        <v>164.7</v>
      </c>
      <c r="C682" s="33">
        <v>166.4</v>
      </c>
      <c r="D682" s="32" t="s">
        <v>117</v>
      </c>
      <c r="E682" s="33">
        <v>10.0</v>
      </c>
      <c r="F682" s="34">
        <v>100.0</v>
      </c>
      <c r="G682" s="35">
        <f t="shared" si="1"/>
        <v>1.7</v>
      </c>
      <c r="H682" s="36">
        <f t="shared" si="2"/>
        <v>1.7</v>
      </c>
      <c r="I682" s="37" t="s">
        <v>279</v>
      </c>
      <c r="J682" s="38"/>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row>
    <row r="683" ht="15.75" customHeight="1">
      <c r="A683" s="32">
        <v>9.1</v>
      </c>
      <c r="B683" s="33">
        <v>166.4</v>
      </c>
      <c r="C683" s="33">
        <v>166.7</v>
      </c>
      <c r="D683" s="32" t="s">
        <v>161</v>
      </c>
      <c r="E683" s="33">
        <v>15.0</v>
      </c>
      <c r="F683" s="34">
        <v>100.0</v>
      </c>
      <c r="G683" s="35">
        <f t="shared" si="1"/>
        <v>0.3</v>
      </c>
      <c r="H683" s="36">
        <f t="shared" si="2"/>
        <v>0.3</v>
      </c>
      <c r="I683" s="37" t="s">
        <v>279</v>
      </c>
      <c r="J683" s="38"/>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row>
    <row r="684" ht="15.75" customHeight="1">
      <c r="A684" s="32">
        <v>9.1</v>
      </c>
      <c r="B684" s="33">
        <v>167.7</v>
      </c>
      <c r="C684" s="33">
        <v>168.0</v>
      </c>
      <c r="D684" s="32" t="s">
        <v>117</v>
      </c>
      <c r="E684" s="33">
        <v>10.0</v>
      </c>
      <c r="F684" s="34">
        <v>100.0</v>
      </c>
      <c r="G684" s="35">
        <f t="shared" si="1"/>
        <v>0.3</v>
      </c>
      <c r="H684" s="36">
        <f t="shared" si="2"/>
        <v>0.3</v>
      </c>
      <c r="I684" s="37" t="s">
        <v>279</v>
      </c>
      <c r="J684" s="38"/>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row>
    <row r="685" ht="15.75" customHeight="1">
      <c r="A685" s="32">
        <v>9.1</v>
      </c>
      <c r="B685" s="33">
        <v>168.0</v>
      </c>
      <c r="C685" s="33">
        <v>168.3</v>
      </c>
      <c r="D685" s="32" t="s">
        <v>145</v>
      </c>
      <c r="E685" s="33">
        <v>30.0</v>
      </c>
      <c r="F685" s="34">
        <v>100.0</v>
      </c>
      <c r="G685" s="35">
        <f t="shared" si="1"/>
        <v>0.3</v>
      </c>
      <c r="H685" s="36">
        <f t="shared" si="2"/>
        <v>0.3</v>
      </c>
      <c r="I685" s="37" t="s">
        <v>279</v>
      </c>
      <c r="J685" s="38"/>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row>
    <row r="686" ht="15.75" customHeight="1">
      <c r="A686" s="32">
        <v>9.1</v>
      </c>
      <c r="B686" s="33">
        <v>168.3</v>
      </c>
      <c r="C686" s="33">
        <v>169.6</v>
      </c>
      <c r="D686" s="32" t="s">
        <v>117</v>
      </c>
      <c r="E686" s="33">
        <v>15.0</v>
      </c>
      <c r="F686" s="34">
        <v>100.0</v>
      </c>
      <c r="G686" s="35">
        <f t="shared" si="1"/>
        <v>1.3</v>
      </c>
      <c r="H686" s="36">
        <f t="shared" si="2"/>
        <v>1.3</v>
      </c>
      <c r="I686" s="37" t="s">
        <v>279</v>
      </c>
      <c r="J686" s="38"/>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row>
    <row r="687" ht="15.75" customHeight="1">
      <c r="A687" s="32">
        <v>9.1</v>
      </c>
      <c r="B687" s="33">
        <v>169.6</v>
      </c>
      <c r="C687" s="33">
        <v>169.8</v>
      </c>
      <c r="D687" s="32" t="s">
        <v>145</v>
      </c>
      <c r="E687" s="33">
        <v>45.0</v>
      </c>
      <c r="F687" s="34">
        <v>100.0</v>
      </c>
      <c r="G687" s="35">
        <f t="shared" si="1"/>
        <v>0.2</v>
      </c>
      <c r="H687" s="36">
        <f t="shared" si="2"/>
        <v>0.2</v>
      </c>
      <c r="I687" s="37" t="s">
        <v>279</v>
      </c>
      <c r="J687" s="38"/>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row>
    <row r="688" ht="15.75" customHeight="1">
      <c r="A688" s="32">
        <v>9.1</v>
      </c>
      <c r="B688" s="33">
        <v>169.8</v>
      </c>
      <c r="C688" s="33">
        <v>170.2</v>
      </c>
      <c r="D688" s="32" t="s">
        <v>117</v>
      </c>
      <c r="E688" s="33">
        <v>10.0</v>
      </c>
      <c r="F688" s="34">
        <v>100.0</v>
      </c>
      <c r="G688" s="35">
        <f t="shared" si="1"/>
        <v>0.4</v>
      </c>
      <c r="H688" s="36">
        <f t="shared" si="2"/>
        <v>0.4</v>
      </c>
      <c r="I688" s="37" t="s">
        <v>279</v>
      </c>
      <c r="J688" s="38"/>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row>
    <row r="689" ht="15.75" customHeight="1">
      <c r="A689" s="32">
        <v>9.1</v>
      </c>
      <c r="B689" s="33">
        <v>170.3</v>
      </c>
      <c r="C689" s="33">
        <v>170.5</v>
      </c>
      <c r="D689" s="32" t="s">
        <v>117</v>
      </c>
      <c r="E689" s="33">
        <v>10.0</v>
      </c>
      <c r="F689" s="34">
        <v>100.0</v>
      </c>
      <c r="G689" s="35">
        <f t="shared" si="1"/>
        <v>0.2</v>
      </c>
      <c r="H689" s="36">
        <f t="shared" si="2"/>
        <v>0.2</v>
      </c>
      <c r="I689" s="37" t="s">
        <v>279</v>
      </c>
      <c r="J689" s="38"/>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row>
    <row r="690" ht="15.75" customHeight="1">
      <c r="A690" s="32">
        <v>9.2</v>
      </c>
      <c r="B690" s="33">
        <v>24.7</v>
      </c>
      <c r="C690" s="33">
        <v>25.15</v>
      </c>
      <c r="D690" s="32" t="s">
        <v>270</v>
      </c>
      <c r="E690" s="33">
        <v>20.0</v>
      </c>
      <c r="F690" s="34">
        <v>100.0</v>
      </c>
      <c r="G690" s="35">
        <f t="shared" si="1"/>
        <v>0.45</v>
      </c>
      <c r="H690" s="36">
        <f t="shared" si="2"/>
        <v>0.45</v>
      </c>
      <c r="I690" s="37" t="s">
        <v>279</v>
      </c>
      <c r="J690" s="38"/>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row>
    <row r="691" ht="15.75" customHeight="1">
      <c r="A691" s="32">
        <v>9.2</v>
      </c>
      <c r="B691" s="33">
        <v>33.85</v>
      </c>
      <c r="C691" s="33">
        <v>34.35</v>
      </c>
      <c r="D691" s="32" t="s">
        <v>209</v>
      </c>
      <c r="E691" s="33">
        <v>0.0</v>
      </c>
      <c r="F691" s="34">
        <v>100.0</v>
      </c>
      <c r="G691" s="35">
        <f t="shared" si="1"/>
        <v>0.5</v>
      </c>
      <c r="H691" s="36">
        <f t="shared" si="2"/>
        <v>0.5</v>
      </c>
      <c r="I691" s="37" t="s">
        <v>279</v>
      </c>
      <c r="J691" s="38"/>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row>
    <row r="692" ht="15.75" customHeight="1">
      <c r="A692" s="32">
        <v>9.2</v>
      </c>
      <c r="B692" s="33">
        <v>48.8</v>
      </c>
      <c r="C692" s="33">
        <v>50.6</v>
      </c>
      <c r="D692" s="32" t="s">
        <v>266</v>
      </c>
      <c r="E692" s="33">
        <v>20.0</v>
      </c>
      <c r="F692" s="34">
        <v>100.0</v>
      </c>
      <c r="G692" s="35">
        <f t="shared" si="1"/>
        <v>1.8</v>
      </c>
      <c r="H692" s="36">
        <f t="shared" si="2"/>
        <v>1.8</v>
      </c>
      <c r="I692" s="37" t="s">
        <v>279</v>
      </c>
      <c r="J692" s="38"/>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row>
    <row r="693" ht="15.75" customHeight="1">
      <c r="A693" s="32">
        <v>9.2</v>
      </c>
      <c r="B693" s="33">
        <v>56.95</v>
      </c>
      <c r="C693" s="33">
        <v>58.0</v>
      </c>
      <c r="D693" s="32" t="s">
        <v>258</v>
      </c>
      <c r="E693" s="33">
        <v>10.0</v>
      </c>
      <c r="F693" s="34">
        <v>100.0</v>
      </c>
      <c r="G693" s="35">
        <f t="shared" si="1"/>
        <v>1.05</v>
      </c>
      <c r="H693" s="36">
        <f t="shared" si="2"/>
        <v>1.05</v>
      </c>
      <c r="I693" s="37" t="s">
        <v>279</v>
      </c>
      <c r="J693" s="38"/>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row>
    <row r="694" ht="15.75" customHeight="1">
      <c r="A694" s="32">
        <v>9.2</v>
      </c>
      <c r="B694" s="33">
        <v>78.95</v>
      </c>
      <c r="C694" s="33">
        <v>79.97</v>
      </c>
      <c r="D694" s="32" t="s">
        <v>258</v>
      </c>
      <c r="E694" s="33">
        <v>30.0</v>
      </c>
      <c r="F694" s="34">
        <v>100.0</v>
      </c>
      <c r="G694" s="35">
        <f t="shared" si="1"/>
        <v>1.02</v>
      </c>
      <c r="H694" s="36">
        <f t="shared" si="2"/>
        <v>1.02</v>
      </c>
      <c r="I694" s="37" t="s">
        <v>279</v>
      </c>
      <c r="J694" s="38"/>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row>
    <row r="695" ht="15.75" customHeight="1">
      <c r="A695" s="32">
        <v>9.2</v>
      </c>
      <c r="B695" s="33">
        <v>82.25</v>
      </c>
      <c r="C695" s="33">
        <v>83.72</v>
      </c>
      <c r="D695" s="32" t="s">
        <v>119</v>
      </c>
      <c r="E695" s="33">
        <v>10.0</v>
      </c>
      <c r="F695" s="34">
        <v>100.0</v>
      </c>
      <c r="G695" s="35">
        <f t="shared" si="1"/>
        <v>1.47</v>
      </c>
      <c r="H695" s="36">
        <f t="shared" si="2"/>
        <v>1.47</v>
      </c>
      <c r="I695" s="37" t="s">
        <v>279</v>
      </c>
      <c r="J695" s="38"/>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row>
    <row r="696" ht="15.75" customHeight="1">
      <c r="A696" s="32">
        <v>9.2</v>
      </c>
      <c r="B696" s="33">
        <v>84.1</v>
      </c>
      <c r="C696" s="33">
        <v>87.3</v>
      </c>
      <c r="D696" s="32" t="s">
        <v>68</v>
      </c>
      <c r="E696" s="33">
        <v>5.0</v>
      </c>
      <c r="F696" s="34">
        <v>100.0</v>
      </c>
      <c r="G696" s="35">
        <f t="shared" si="1"/>
        <v>3.2</v>
      </c>
      <c r="H696" s="36">
        <f t="shared" si="2"/>
        <v>3.2</v>
      </c>
      <c r="I696" s="37" t="s">
        <v>279</v>
      </c>
      <c r="J696" s="38"/>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row>
    <row r="697" ht="15.75" customHeight="1">
      <c r="A697" s="32">
        <v>9.2</v>
      </c>
      <c r="B697" s="33">
        <v>95.42</v>
      </c>
      <c r="C697" s="33">
        <v>102.35</v>
      </c>
      <c r="D697" s="32" t="s">
        <v>258</v>
      </c>
      <c r="E697" s="33">
        <v>10.0</v>
      </c>
      <c r="F697" s="34">
        <v>100.0</v>
      </c>
      <c r="G697" s="35">
        <f t="shared" si="1"/>
        <v>6.93</v>
      </c>
      <c r="H697" s="36">
        <f t="shared" si="2"/>
        <v>6.93</v>
      </c>
      <c r="I697" s="37" t="s">
        <v>279</v>
      </c>
      <c r="J697" s="38"/>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row>
    <row r="698" ht="15.75" customHeight="1">
      <c r="A698" s="32">
        <v>9.2</v>
      </c>
      <c r="B698" s="33">
        <v>111.4</v>
      </c>
      <c r="C698" s="33">
        <v>113.92</v>
      </c>
      <c r="D698" s="32" t="s">
        <v>258</v>
      </c>
      <c r="E698" s="33">
        <v>5.0</v>
      </c>
      <c r="F698" s="34">
        <v>100.0</v>
      </c>
      <c r="G698" s="35">
        <f t="shared" si="1"/>
        <v>2.52</v>
      </c>
      <c r="H698" s="36">
        <f t="shared" si="2"/>
        <v>2.52</v>
      </c>
      <c r="I698" s="37" t="s">
        <v>279</v>
      </c>
      <c r="J698" s="38"/>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row>
    <row r="699" ht="15.75" customHeight="1">
      <c r="A699" s="32">
        <v>9.2</v>
      </c>
      <c r="B699" s="33">
        <v>113.92</v>
      </c>
      <c r="C699" s="33">
        <v>114.15</v>
      </c>
      <c r="D699" s="32" t="s">
        <v>127</v>
      </c>
      <c r="E699" s="33">
        <v>10.0</v>
      </c>
      <c r="F699" s="34">
        <v>100.0</v>
      </c>
      <c r="G699" s="35">
        <f t="shared" si="1"/>
        <v>0.23</v>
      </c>
      <c r="H699" s="36">
        <f t="shared" si="2"/>
        <v>0.23</v>
      </c>
      <c r="I699" s="37" t="s">
        <v>279</v>
      </c>
      <c r="J699" s="38"/>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row>
    <row r="700" ht="15.75" customHeight="1">
      <c r="A700" s="32">
        <v>9.2</v>
      </c>
      <c r="B700" s="33">
        <v>114.15</v>
      </c>
      <c r="C700" s="33">
        <v>117.17</v>
      </c>
      <c r="D700" s="32" t="s">
        <v>258</v>
      </c>
      <c r="E700" s="33">
        <v>5.0</v>
      </c>
      <c r="F700" s="34">
        <v>100.0</v>
      </c>
      <c r="G700" s="35">
        <f t="shared" si="1"/>
        <v>3.02</v>
      </c>
      <c r="H700" s="36">
        <f t="shared" si="2"/>
        <v>3.02</v>
      </c>
      <c r="I700" s="37" t="s">
        <v>279</v>
      </c>
      <c r="J700" s="38"/>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row>
    <row r="701" ht="15.75" customHeight="1">
      <c r="A701" s="32">
        <v>9.2</v>
      </c>
      <c r="B701" s="33">
        <v>118.9</v>
      </c>
      <c r="C701" s="33">
        <v>120.0</v>
      </c>
      <c r="D701" s="32" t="s">
        <v>258</v>
      </c>
      <c r="E701" s="33">
        <v>10.0</v>
      </c>
      <c r="F701" s="34">
        <v>100.0</v>
      </c>
      <c r="G701" s="35">
        <f t="shared" si="1"/>
        <v>1.1</v>
      </c>
      <c r="H701" s="36">
        <f t="shared" si="2"/>
        <v>1.1</v>
      </c>
      <c r="I701" s="37" t="s">
        <v>279</v>
      </c>
      <c r="J701" s="38"/>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row>
    <row r="702" ht="15.75" customHeight="1">
      <c r="A702" s="32">
        <v>9.2</v>
      </c>
      <c r="B702" s="33">
        <v>120.0</v>
      </c>
      <c r="C702" s="33">
        <v>121.67</v>
      </c>
      <c r="D702" s="32" t="s">
        <v>80</v>
      </c>
      <c r="E702" s="33">
        <v>10.0</v>
      </c>
      <c r="F702" s="34">
        <v>100.0</v>
      </c>
      <c r="G702" s="35">
        <f t="shared" si="1"/>
        <v>1.67</v>
      </c>
      <c r="H702" s="36">
        <f t="shared" si="2"/>
        <v>1.67</v>
      </c>
      <c r="I702" s="37" t="s">
        <v>279</v>
      </c>
      <c r="J702" s="38"/>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row>
    <row r="703" ht="15.75" customHeight="1">
      <c r="A703" s="32">
        <v>9.2</v>
      </c>
      <c r="B703" s="33">
        <v>123.0</v>
      </c>
      <c r="C703" s="33">
        <v>123.47</v>
      </c>
      <c r="D703" s="32" t="s">
        <v>80</v>
      </c>
      <c r="E703" s="33">
        <v>10.0</v>
      </c>
      <c r="F703" s="34">
        <v>100.0</v>
      </c>
      <c r="G703" s="35">
        <f t="shared" si="1"/>
        <v>0.47</v>
      </c>
      <c r="H703" s="36">
        <f t="shared" si="2"/>
        <v>0.47</v>
      </c>
      <c r="I703" s="37" t="s">
        <v>279</v>
      </c>
      <c r="J703" s="38"/>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row>
    <row r="704" ht="15.75" customHeight="1">
      <c r="A704" s="32">
        <v>9.2</v>
      </c>
      <c r="B704" s="33">
        <v>123.82</v>
      </c>
      <c r="C704" s="33">
        <v>124.42</v>
      </c>
      <c r="D704" s="32" t="s">
        <v>68</v>
      </c>
      <c r="E704" s="33">
        <v>5.0</v>
      </c>
      <c r="F704" s="34">
        <v>100.0</v>
      </c>
      <c r="G704" s="35">
        <f t="shared" si="1"/>
        <v>0.6</v>
      </c>
      <c r="H704" s="36">
        <f t="shared" si="2"/>
        <v>0.6</v>
      </c>
      <c r="I704" s="37" t="s">
        <v>279</v>
      </c>
      <c r="J704" s="38"/>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row>
    <row r="705" ht="15.75" customHeight="1">
      <c r="A705" s="32">
        <v>9.2</v>
      </c>
      <c r="B705" s="33">
        <v>126.37</v>
      </c>
      <c r="C705" s="33">
        <v>129.0</v>
      </c>
      <c r="D705" s="32" t="s">
        <v>127</v>
      </c>
      <c r="E705" s="33">
        <v>5.0</v>
      </c>
      <c r="F705" s="34">
        <v>100.0</v>
      </c>
      <c r="G705" s="35">
        <f t="shared" si="1"/>
        <v>2.63</v>
      </c>
      <c r="H705" s="36">
        <f t="shared" si="2"/>
        <v>2.63</v>
      </c>
      <c r="I705" s="37" t="s">
        <v>279</v>
      </c>
      <c r="J705" s="38"/>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row>
    <row r="706" ht="15.75" customHeight="1">
      <c r="A706" s="32">
        <v>9.2</v>
      </c>
      <c r="B706" s="33">
        <v>129.3</v>
      </c>
      <c r="C706" s="33">
        <v>130.1</v>
      </c>
      <c r="D706" s="32" t="s">
        <v>68</v>
      </c>
      <c r="E706" s="33">
        <v>5.0</v>
      </c>
      <c r="F706" s="34">
        <v>100.0</v>
      </c>
      <c r="G706" s="35">
        <f t="shared" si="1"/>
        <v>0.8</v>
      </c>
      <c r="H706" s="36">
        <f t="shared" si="2"/>
        <v>0.8</v>
      </c>
      <c r="I706" s="37" t="s">
        <v>279</v>
      </c>
      <c r="J706" s="38"/>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row>
    <row r="707" ht="15.75" customHeight="1">
      <c r="A707" s="32">
        <v>9.2</v>
      </c>
      <c r="B707" s="33">
        <v>135.2</v>
      </c>
      <c r="C707" s="33">
        <v>139.8</v>
      </c>
      <c r="D707" s="32" t="s">
        <v>80</v>
      </c>
      <c r="E707" s="33">
        <v>10.0</v>
      </c>
      <c r="F707" s="34">
        <v>100.0</v>
      </c>
      <c r="G707" s="35">
        <f t="shared" si="1"/>
        <v>4.6</v>
      </c>
      <c r="H707" s="36">
        <f t="shared" si="2"/>
        <v>4.6</v>
      </c>
      <c r="I707" s="37" t="s">
        <v>279</v>
      </c>
      <c r="J707" s="38"/>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row>
    <row r="708" ht="15.75" customHeight="1">
      <c r="A708" s="32">
        <v>9.2</v>
      </c>
      <c r="B708" s="33">
        <v>143.52</v>
      </c>
      <c r="C708" s="33">
        <v>144.02</v>
      </c>
      <c r="D708" s="32" t="s">
        <v>115</v>
      </c>
      <c r="E708" s="33">
        <v>20.0</v>
      </c>
      <c r="F708" s="34">
        <v>100.0</v>
      </c>
      <c r="G708" s="35">
        <f t="shared" si="1"/>
        <v>0.5</v>
      </c>
      <c r="H708" s="36">
        <f t="shared" si="2"/>
        <v>0.5</v>
      </c>
      <c r="I708" s="37" t="s">
        <v>279</v>
      </c>
      <c r="J708" s="38"/>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row>
    <row r="709" ht="15.75" customHeight="1">
      <c r="A709" s="32">
        <v>9.2</v>
      </c>
      <c r="B709" s="33">
        <v>146.1</v>
      </c>
      <c r="C709" s="33">
        <v>149.97</v>
      </c>
      <c r="D709" s="32" t="s">
        <v>80</v>
      </c>
      <c r="E709" s="33">
        <v>10.0</v>
      </c>
      <c r="F709" s="34">
        <v>100.0</v>
      </c>
      <c r="G709" s="35">
        <f t="shared" si="1"/>
        <v>3.87</v>
      </c>
      <c r="H709" s="36">
        <f t="shared" si="2"/>
        <v>3.87</v>
      </c>
      <c r="I709" s="37" t="s">
        <v>279</v>
      </c>
      <c r="J709" s="38"/>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row>
    <row r="710" ht="15.75" customHeight="1">
      <c r="A710" s="32">
        <v>9.2</v>
      </c>
      <c r="B710" s="33">
        <v>151.75</v>
      </c>
      <c r="C710" s="33">
        <v>156.3</v>
      </c>
      <c r="D710" s="32" t="s">
        <v>68</v>
      </c>
      <c r="E710" s="33">
        <v>5.0</v>
      </c>
      <c r="F710" s="34">
        <v>100.0</v>
      </c>
      <c r="G710" s="35">
        <f t="shared" si="1"/>
        <v>4.55</v>
      </c>
      <c r="H710" s="36">
        <f t="shared" si="2"/>
        <v>4.55</v>
      </c>
      <c r="I710" s="37" t="s">
        <v>279</v>
      </c>
      <c r="J710" s="38"/>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row>
    <row r="711" ht="15.75" customHeight="1">
      <c r="A711" s="32">
        <v>9.2</v>
      </c>
      <c r="B711" s="33">
        <v>156.3</v>
      </c>
      <c r="C711" s="33">
        <v>156.92</v>
      </c>
      <c r="D711" s="32" t="s">
        <v>80</v>
      </c>
      <c r="E711" s="33">
        <v>10.0</v>
      </c>
      <c r="F711" s="34">
        <v>100.0</v>
      </c>
      <c r="G711" s="35">
        <f t="shared" si="1"/>
        <v>0.62</v>
      </c>
      <c r="H711" s="36">
        <f t="shared" si="2"/>
        <v>0.62</v>
      </c>
      <c r="I711" s="37" t="s">
        <v>279</v>
      </c>
      <c r="J711" s="38"/>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row>
    <row r="712" ht="15.75" customHeight="1">
      <c r="A712" s="32">
        <v>9.2</v>
      </c>
      <c r="B712" s="33">
        <v>156.92</v>
      </c>
      <c r="C712" s="33">
        <v>159.3</v>
      </c>
      <c r="D712" s="32" t="s">
        <v>117</v>
      </c>
      <c r="E712" s="33">
        <v>10.0</v>
      </c>
      <c r="F712" s="34">
        <v>100.0</v>
      </c>
      <c r="G712" s="35">
        <f t="shared" si="1"/>
        <v>2.38</v>
      </c>
      <c r="H712" s="36">
        <f t="shared" si="2"/>
        <v>2.38</v>
      </c>
      <c r="I712" s="37" t="s">
        <v>279</v>
      </c>
      <c r="J712" s="38"/>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row>
    <row r="713" ht="15.75" customHeight="1">
      <c r="A713" s="32">
        <v>9.2</v>
      </c>
      <c r="B713" s="33">
        <v>159.3</v>
      </c>
      <c r="C713" s="33">
        <v>161.07</v>
      </c>
      <c r="D713" s="32" t="s">
        <v>80</v>
      </c>
      <c r="E713" s="33">
        <v>10.0</v>
      </c>
      <c r="F713" s="34">
        <v>100.0</v>
      </c>
      <c r="G713" s="35">
        <f t="shared" si="1"/>
        <v>1.77</v>
      </c>
      <c r="H713" s="36">
        <f t="shared" si="2"/>
        <v>1.77</v>
      </c>
      <c r="I713" s="37" t="s">
        <v>279</v>
      </c>
      <c r="J713" s="38"/>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row>
    <row r="714" ht="15.75" customHeight="1">
      <c r="A714" s="32">
        <v>9.2</v>
      </c>
      <c r="B714" s="33">
        <v>161.07</v>
      </c>
      <c r="C714" s="33">
        <v>163.95</v>
      </c>
      <c r="D714" s="32" t="s">
        <v>68</v>
      </c>
      <c r="E714" s="33">
        <v>5.0</v>
      </c>
      <c r="F714" s="34">
        <v>100.0</v>
      </c>
      <c r="G714" s="35">
        <f t="shared" si="1"/>
        <v>2.88</v>
      </c>
      <c r="H714" s="36">
        <f t="shared" si="2"/>
        <v>2.88</v>
      </c>
      <c r="I714" s="37" t="s">
        <v>279</v>
      </c>
      <c r="J714" s="38"/>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row>
    <row r="715" ht="15.75" customHeight="1">
      <c r="A715" s="32">
        <v>9.2</v>
      </c>
      <c r="B715" s="33">
        <v>163.95</v>
      </c>
      <c r="C715" s="33">
        <v>167.07</v>
      </c>
      <c r="D715" s="32" t="s">
        <v>80</v>
      </c>
      <c r="E715" s="33">
        <v>10.0</v>
      </c>
      <c r="F715" s="34">
        <v>100.0</v>
      </c>
      <c r="G715" s="35">
        <f t="shared" si="1"/>
        <v>3.12</v>
      </c>
      <c r="H715" s="36">
        <f t="shared" si="2"/>
        <v>3.12</v>
      </c>
      <c r="I715" s="37" t="s">
        <v>279</v>
      </c>
      <c r="J715" s="38"/>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row>
    <row r="716" ht="15.75" customHeight="1">
      <c r="A716" s="32">
        <v>9.2</v>
      </c>
      <c r="B716" s="33">
        <v>168.67</v>
      </c>
      <c r="C716" s="33">
        <v>172.97</v>
      </c>
      <c r="D716" s="32" t="s">
        <v>80</v>
      </c>
      <c r="E716" s="33">
        <v>10.0</v>
      </c>
      <c r="F716" s="34">
        <v>100.0</v>
      </c>
      <c r="G716" s="35">
        <f t="shared" si="1"/>
        <v>4.3</v>
      </c>
      <c r="H716" s="36">
        <f t="shared" si="2"/>
        <v>4.3</v>
      </c>
      <c r="I716" s="37" t="s">
        <v>279</v>
      </c>
      <c r="J716" s="38"/>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row>
    <row r="717" ht="15.75" customHeight="1">
      <c r="A717" s="32">
        <v>9.3</v>
      </c>
      <c r="B717" s="33">
        <v>33.4</v>
      </c>
      <c r="C717" s="33">
        <v>33.6</v>
      </c>
      <c r="D717" s="32" t="s">
        <v>205</v>
      </c>
      <c r="E717" s="33">
        <v>5.0</v>
      </c>
      <c r="F717" s="34">
        <v>100.0</v>
      </c>
      <c r="G717" s="35">
        <f t="shared" si="1"/>
        <v>0.2</v>
      </c>
      <c r="H717" s="36">
        <f t="shared" si="2"/>
        <v>0.2</v>
      </c>
      <c r="I717" s="41" t="s">
        <v>284</v>
      </c>
      <c r="J717" s="38"/>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row>
    <row r="718" ht="15.75" customHeight="1">
      <c r="A718" s="32">
        <v>9.3</v>
      </c>
      <c r="B718" s="33">
        <v>35.2</v>
      </c>
      <c r="C718" s="33">
        <v>35.5</v>
      </c>
      <c r="D718" s="32" t="s">
        <v>266</v>
      </c>
      <c r="E718" s="33">
        <v>10.0</v>
      </c>
      <c r="F718" s="34">
        <v>100.0</v>
      </c>
      <c r="G718" s="35">
        <f t="shared" si="1"/>
        <v>0.3</v>
      </c>
      <c r="H718" s="36">
        <f t="shared" si="2"/>
        <v>0.3</v>
      </c>
      <c r="I718" s="37" t="s">
        <v>279</v>
      </c>
      <c r="J718" s="38"/>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row>
    <row r="719" ht="15.75" customHeight="1">
      <c r="A719" s="32">
        <v>9.3</v>
      </c>
      <c r="B719" s="33">
        <v>36.9</v>
      </c>
      <c r="C719" s="33">
        <v>37.2</v>
      </c>
      <c r="D719" s="32" t="s">
        <v>266</v>
      </c>
      <c r="E719" s="33">
        <v>10.0</v>
      </c>
      <c r="F719" s="34">
        <v>100.0</v>
      </c>
      <c r="G719" s="35">
        <f t="shared" si="1"/>
        <v>0.3</v>
      </c>
      <c r="H719" s="36">
        <f t="shared" si="2"/>
        <v>0.3</v>
      </c>
      <c r="I719" s="37" t="s">
        <v>279</v>
      </c>
      <c r="J719" s="38"/>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row>
    <row r="720" ht="15.75" customHeight="1">
      <c r="A720" s="32">
        <v>9.3</v>
      </c>
      <c r="B720" s="33">
        <v>46.2</v>
      </c>
      <c r="C720" s="33">
        <v>46.6</v>
      </c>
      <c r="D720" s="32" t="s">
        <v>266</v>
      </c>
      <c r="E720" s="33">
        <v>15.0</v>
      </c>
      <c r="F720" s="34">
        <v>100.0</v>
      </c>
      <c r="G720" s="35">
        <f t="shared" si="1"/>
        <v>0.4</v>
      </c>
      <c r="H720" s="36">
        <f t="shared" si="2"/>
        <v>0.4</v>
      </c>
      <c r="I720" s="37" t="s">
        <v>279</v>
      </c>
      <c r="J720" s="38"/>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row>
    <row r="721" ht="15.75" customHeight="1">
      <c r="A721" s="32">
        <v>9.3</v>
      </c>
      <c r="B721" s="33">
        <v>68.2</v>
      </c>
      <c r="C721" s="33">
        <v>68.5</v>
      </c>
      <c r="D721" s="32" t="s">
        <v>119</v>
      </c>
      <c r="E721" s="33">
        <v>10.0</v>
      </c>
      <c r="F721" s="34">
        <v>100.0</v>
      </c>
      <c r="G721" s="35">
        <f t="shared" si="1"/>
        <v>0.3</v>
      </c>
      <c r="H721" s="36">
        <f t="shared" si="2"/>
        <v>0.3</v>
      </c>
      <c r="I721" s="37" t="s">
        <v>279</v>
      </c>
      <c r="J721" s="38"/>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row>
    <row r="722" ht="15.75" customHeight="1">
      <c r="A722" s="32">
        <v>9.3</v>
      </c>
      <c r="B722" s="33">
        <v>70.1</v>
      </c>
      <c r="C722" s="33">
        <v>70.3</v>
      </c>
      <c r="D722" s="32" t="s">
        <v>119</v>
      </c>
      <c r="E722" s="33">
        <v>10.0</v>
      </c>
      <c r="F722" s="34">
        <v>100.0</v>
      </c>
      <c r="G722" s="35">
        <f t="shared" si="1"/>
        <v>0.2</v>
      </c>
      <c r="H722" s="36">
        <f t="shared" si="2"/>
        <v>0.2</v>
      </c>
      <c r="I722" s="37" t="s">
        <v>279</v>
      </c>
      <c r="J722" s="38"/>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row>
    <row r="723" ht="15.75" customHeight="1">
      <c r="A723" s="32">
        <v>9.3</v>
      </c>
      <c r="B723" s="33">
        <v>76.5</v>
      </c>
      <c r="C723" s="33">
        <v>79.7</v>
      </c>
      <c r="D723" s="32" t="s">
        <v>117</v>
      </c>
      <c r="E723" s="33">
        <v>20.0</v>
      </c>
      <c r="F723" s="34">
        <v>100.0</v>
      </c>
      <c r="G723" s="35">
        <f t="shared" si="1"/>
        <v>3.2</v>
      </c>
      <c r="H723" s="36">
        <f t="shared" si="2"/>
        <v>3.2</v>
      </c>
      <c r="I723" s="37" t="s">
        <v>279</v>
      </c>
      <c r="J723" s="38"/>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row>
    <row r="724" ht="15.75" customHeight="1">
      <c r="A724" s="32">
        <v>9.3</v>
      </c>
      <c r="B724" s="33">
        <v>81.3</v>
      </c>
      <c r="C724" s="33">
        <v>83.8</v>
      </c>
      <c r="D724" s="32" t="s">
        <v>117</v>
      </c>
      <c r="E724" s="33">
        <v>20.0</v>
      </c>
      <c r="F724" s="34">
        <v>100.0</v>
      </c>
      <c r="G724" s="35">
        <f t="shared" si="1"/>
        <v>2.5</v>
      </c>
      <c r="H724" s="36">
        <f t="shared" si="2"/>
        <v>2.5</v>
      </c>
      <c r="I724" s="37" t="s">
        <v>279</v>
      </c>
      <c r="J724" s="38"/>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row>
    <row r="725" ht="15.75" customHeight="1">
      <c r="A725" s="32">
        <v>9.3</v>
      </c>
      <c r="B725" s="33">
        <v>85.7</v>
      </c>
      <c r="C725" s="33">
        <v>86.3</v>
      </c>
      <c r="D725" s="32" t="s">
        <v>80</v>
      </c>
      <c r="E725" s="33">
        <v>5.0</v>
      </c>
      <c r="F725" s="34">
        <v>100.0</v>
      </c>
      <c r="G725" s="35">
        <f t="shared" si="1"/>
        <v>0.6</v>
      </c>
      <c r="H725" s="36">
        <f t="shared" si="2"/>
        <v>0.6</v>
      </c>
      <c r="I725" s="37" t="s">
        <v>279</v>
      </c>
      <c r="J725" s="38"/>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row>
    <row r="726" ht="15.75" customHeight="1">
      <c r="A726" s="32">
        <v>9.3</v>
      </c>
      <c r="B726" s="33">
        <v>87.6</v>
      </c>
      <c r="C726" s="33">
        <v>87.8</v>
      </c>
      <c r="D726" s="32" t="s">
        <v>127</v>
      </c>
      <c r="E726" s="33">
        <v>5.0</v>
      </c>
      <c r="F726" s="34">
        <v>100.0</v>
      </c>
      <c r="G726" s="35">
        <f t="shared" si="1"/>
        <v>0.2</v>
      </c>
      <c r="H726" s="36">
        <f t="shared" si="2"/>
        <v>0.2</v>
      </c>
      <c r="I726" s="37" t="s">
        <v>279</v>
      </c>
      <c r="J726" s="38"/>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row>
    <row r="727" ht="15.75" customHeight="1">
      <c r="A727" s="32">
        <v>9.3</v>
      </c>
      <c r="B727" s="33">
        <v>91.8</v>
      </c>
      <c r="C727" s="33">
        <v>92.2</v>
      </c>
      <c r="D727" s="32" t="s">
        <v>127</v>
      </c>
      <c r="E727" s="33">
        <v>5.0</v>
      </c>
      <c r="F727" s="34">
        <v>100.0</v>
      </c>
      <c r="G727" s="35">
        <f t="shared" si="1"/>
        <v>0.4</v>
      </c>
      <c r="H727" s="36">
        <f t="shared" si="2"/>
        <v>0.4</v>
      </c>
      <c r="I727" s="37" t="s">
        <v>279</v>
      </c>
      <c r="J727" s="38"/>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row>
    <row r="728" ht="15.75" customHeight="1">
      <c r="A728" s="32">
        <v>9.3</v>
      </c>
      <c r="B728" s="33">
        <v>93.6</v>
      </c>
      <c r="C728" s="33">
        <v>95.0</v>
      </c>
      <c r="D728" s="32" t="s">
        <v>127</v>
      </c>
      <c r="E728" s="33">
        <v>15.0</v>
      </c>
      <c r="F728" s="34">
        <v>100.0</v>
      </c>
      <c r="G728" s="35">
        <f t="shared" si="1"/>
        <v>1.4</v>
      </c>
      <c r="H728" s="36">
        <f t="shared" si="2"/>
        <v>1.4</v>
      </c>
      <c r="I728" s="37" t="s">
        <v>279</v>
      </c>
      <c r="J728" s="38"/>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row>
    <row r="729" ht="15.75" customHeight="1">
      <c r="A729" s="32">
        <v>9.3</v>
      </c>
      <c r="B729" s="33">
        <v>95.8</v>
      </c>
      <c r="C729" s="33">
        <v>96.2</v>
      </c>
      <c r="D729" s="32" t="s">
        <v>80</v>
      </c>
      <c r="E729" s="33">
        <v>5.0</v>
      </c>
      <c r="F729" s="34">
        <v>100.0</v>
      </c>
      <c r="G729" s="35">
        <f t="shared" si="1"/>
        <v>0.4</v>
      </c>
      <c r="H729" s="36">
        <f t="shared" si="2"/>
        <v>0.4</v>
      </c>
      <c r="I729" s="37" t="s">
        <v>279</v>
      </c>
      <c r="J729" s="38"/>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row>
    <row r="730" ht="15.75" customHeight="1">
      <c r="A730" s="32">
        <v>9.3</v>
      </c>
      <c r="B730" s="33">
        <v>119.8</v>
      </c>
      <c r="C730" s="33">
        <v>120.3</v>
      </c>
      <c r="D730" s="32" t="s">
        <v>68</v>
      </c>
      <c r="E730" s="33">
        <v>5.0</v>
      </c>
      <c r="F730" s="34">
        <v>100.0</v>
      </c>
      <c r="G730" s="35">
        <f t="shared" si="1"/>
        <v>0.5</v>
      </c>
      <c r="H730" s="36">
        <f t="shared" si="2"/>
        <v>0.5</v>
      </c>
      <c r="I730" s="37" t="s">
        <v>279</v>
      </c>
      <c r="J730" s="38"/>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row>
    <row r="731" ht="15.75" customHeight="1">
      <c r="A731" s="32">
        <v>9.3</v>
      </c>
      <c r="B731" s="33">
        <v>123.3</v>
      </c>
      <c r="C731" s="33">
        <v>123.7</v>
      </c>
      <c r="D731" s="32" t="s">
        <v>115</v>
      </c>
      <c r="E731" s="33">
        <v>5.0</v>
      </c>
      <c r="F731" s="34">
        <v>100.0</v>
      </c>
      <c r="G731" s="35">
        <f t="shared" si="1"/>
        <v>0.4</v>
      </c>
      <c r="H731" s="36">
        <f t="shared" si="2"/>
        <v>0.4</v>
      </c>
      <c r="I731" s="37" t="s">
        <v>279</v>
      </c>
      <c r="J731" s="38"/>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row>
    <row r="732" ht="15.75" customHeight="1">
      <c r="A732" s="32">
        <v>9.3</v>
      </c>
      <c r="B732" s="33">
        <v>130.1</v>
      </c>
      <c r="C732" s="33">
        <v>131.5</v>
      </c>
      <c r="D732" s="32" t="s">
        <v>68</v>
      </c>
      <c r="E732" s="33">
        <v>5.0</v>
      </c>
      <c r="F732" s="34">
        <v>100.0</v>
      </c>
      <c r="G732" s="35">
        <f t="shared" si="1"/>
        <v>1.4</v>
      </c>
      <c r="H732" s="36">
        <f t="shared" si="2"/>
        <v>1.4</v>
      </c>
      <c r="I732" s="37" t="s">
        <v>279</v>
      </c>
      <c r="J732" s="38"/>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row>
    <row r="733" ht="15.75" customHeight="1">
      <c r="A733" s="32">
        <v>9.3</v>
      </c>
      <c r="B733" s="33">
        <v>132.0</v>
      </c>
      <c r="C733" s="33">
        <v>132.3</v>
      </c>
      <c r="D733" s="32" t="s">
        <v>80</v>
      </c>
      <c r="E733" s="33">
        <v>5.0</v>
      </c>
      <c r="F733" s="34">
        <v>100.0</v>
      </c>
      <c r="G733" s="35">
        <f t="shared" si="1"/>
        <v>0.3</v>
      </c>
      <c r="H733" s="36">
        <f t="shared" si="2"/>
        <v>0.3</v>
      </c>
      <c r="I733" s="37" t="s">
        <v>279</v>
      </c>
      <c r="J733" s="38"/>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row>
    <row r="734" ht="15.75" customHeight="1">
      <c r="A734" s="32">
        <v>9.3</v>
      </c>
      <c r="B734" s="33">
        <v>133.2</v>
      </c>
      <c r="C734" s="33">
        <v>133.5</v>
      </c>
      <c r="D734" s="32" t="s">
        <v>127</v>
      </c>
      <c r="E734" s="33">
        <v>5.0</v>
      </c>
      <c r="F734" s="34">
        <v>100.0</v>
      </c>
      <c r="G734" s="35">
        <f t="shared" si="1"/>
        <v>0.3</v>
      </c>
      <c r="H734" s="36">
        <f t="shared" si="2"/>
        <v>0.3</v>
      </c>
      <c r="I734" s="37" t="s">
        <v>279</v>
      </c>
      <c r="J734" s="38"/>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row>
    <row r="735" ht="15.75" customHeight="1">
      <c r="A735" s="32">
        <v>9.3</v>
      </c>
      <c r="B735" s="33">
        <v>137.7</v>
      </c>
      <c r="C735" s="33">
        <v>138.0</v>
      </c>
      <c r="D735" s="32" t="s">
        <v>119</v>
      </c>
      <c r="E735" s="43">
        <v>5.0</v>
      </c>
      <c r="F735" s="34">
        <v>100.0</v>
      </c>
      <c r="G735" s="35">
        <f t="shared" si="1"/>
        <v>0.3</v>
      </c>
      <c r="H735" s="36">
        <f t="shared" si="2"/>
        <v>0.3</v>
      </c>
      <c r="I735" s="37" t="s">
        <v>279</v>
      </c>
      <c r="J735" s="38"/>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row>
    <row r="736" ht="15.75" customHeight="1">
      <c r="A736" s="32">
        <v>9.3</v>
      </c>
      <c r="B736" s="33">
        <v>145.5</v>
      </c>
      <c r="C736" s="33">
        <v>145.6</v>
      </c>
      <c r="D736" s="32" t="s">
        <v>68</v>
      </c>
      <c r="E736" s="43">
        <v>5.0</v>
      </c>
      <c r="F736" s="34">
        <v>100.0</v>
      </c>
      <c r="G736" s="35">
        <f t="shared" si="1"/>
        <v>0.1</v>
      </c>
      <c r="H736" s="36">
        <f t="shared" si="2"/>
        <v>0.1</v>
      </c>
      <c r="I736" s="37" t="s">
        <v>279</v>
      </c>
      <c r="J736" s="38"/>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row>
    <row r="737" ht="15.75" customHeight="1">
      <c r="A737" s="32">
        <v>10.1</v>
      </c>
      <c r="B737" s="33">
        <v>4.1</v>
      </c>
      <c r="C737" s="33">
        <v>4.6</v>
      </c>
      <c r="D737" s="32" t="s">
        <v>117</v>
      </c>
      <c r="E737" s="43">
        <v>5.0</v>
      </c>
      <c r="F737" s="34">
        <v>100.0</v>
      </c>
      <c r="G737" s="35">
        <f t="shared" si="1"/>
        <v>0.5</v>
      </c>
      <c r="H737" s="36">
        <f t="shared" si="2"/>
        <v>0.5</v>
      </c>
      <c r="I737" s="37" t="s">
        <v>279</v>
      </c>
      <c r="J737" s="38"/>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row>
    <row r="738" ht="15.75" customHeight="1">
      <c r="A738" s="32">
        <v>10.1</v>
      </c>
      <c r="B738" s="33">
        <v>5.9</v>
      </c>
      <c r="C738" s="33">
        <v>7.6</v>
      </c>
      <c r="D738" s="32" t="s">
        <v>117</v>
      </c>
      <c r="E738" s="43">
        <v>5.0</v>
      </c>
      <c r="F738" s="34">
        <v>100.0</v>
      </c>
      <c r="G738" s="35">
        <f t="shared" si="1"/>
        <v>1.7</v>
      </c>
      <c r="H738" s="36">
        <f t="shared" si="2"/>
        <v>1.7</v>
      </c>
      <c r="I738" s="37" t="s">
        <v>279</v>
      </c>
      <c r="J738" s="38"/>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row>
    <row r="739" ht="15.75" customHeight="1">
      <c r="A739" s="32">
        <v>10.1</v>
      </c>
      <c r="B739" s="33">
        <v>31.1</v>
      </c>
      <c r="C739" s="33">
        <v>31.2</v>
      </c>
      <c r="D739" s="32" t="s">
        <v>80</v>
      </c>
      <c r="E739" s="43">
        <v>5.0</v>
      </c>
      <c r="F739" s="34">
        <v>100.0</v>
      </c>
      <c r="G739" s="35">
        <f t="shared" si="1"/>
        <v>0.1</v>
      </c>
      <c r="H739" s="36">
        <f t="shared" si="2"/>
        <v>0.1</v>
      </c>
      <c r="I739" s="37" t="s">
        <v>279</v>
      </c>
      <c r="J739" s="38"/>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row>
    <row r="740" ht="15.75" customHeight="1">
      <c r="A740" s="32">
        <v>10.1</v>
      </c>
      <c r="B740" s="33">
        <v>33.1</v>
      </c>
      <c r="C740" s="33">
        <v>33.3</v>
      </c>
      <c r="D740" s="32" t="s">
        <v>68</v>
      </c>
      <c r="E740" s="43">
        <v>2.0</v>
      </c>
      <c r="F740" s="34">
        <v>100.0</v>
      </c>
      <c r="G740" s="35">
        <f t="shared" si="1"/>
        <v>0.2</v>
      </c>
      <c r="H740" s="36">
        <f t="shared" si="2"/>
        <v>0.2</v>
      </c>
      <c r="I740" s="37" t="s">
        <v>279</v>
      </c>
      <c r="J740" s="38"/>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row>
    <row r="741" ht="15.75" customHeight="1">
      <c r="A741" s="32">
        <v>10.1</v>
      </c>
      <c r="B741" s="33">
        <v>33.3</v>
      </c>
      <c r="C741" s="33">
        <v>33.5</v>
      </c>
      <c r="D741" s="32" t="s">
        <v>80</v>
      </c>
      <c r="E741" s="43">
        <v>5.0</v>
      </c>
      <c r="F741" s="34">
        <v>100.0</v>
      </c>
      <c r="G741" s="35">
        <f t="shared" si="1"/>
        <v>0.2</v>
      </c>
      <c r="H741" s="36">
        <f t="shared" si="2"/>
        <v>0.2</v>
      </c>
      <c r="I741" s="37" t="s">
        <v>279</v>
      </c>
      <c r="J741" s="38"/>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row>
    <row r="742" ht="15.75" customHeight="1">
      <c r="A742" s="32">
        <v>10.1</v>
      </c>
      <c r="B742" s="33">
        <v>33.6</v>
      </c>
      <c r="C742" s="33">
        <v>33.8</v>
      </c>
      <c r="D742" s="32" t="s">
        <v>117</v>
      </c>
      <c r="E742" s="43">
        <v>5.0</v>
      </c>
      <c r="F742" s="34">
        <v>100.0</v>
      </c>
      <c r="G742" s="35">
        <f t="shared" si="1"/>
        <v>0.2</v>
      </c>
      <c r="H742" s="36">
        <f t="shared" si="2"/>
        <v>0.2</v>
      </c>
      <c r="I742" s="37" t="s">
        <v>279</v>
      </c>
      <c r="J742" s="38"/>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row>
    <row r="743" ht="15.75" customHeight="1">
      <c r="A743" s="32">
        <v>10.1</v>
      </c>
      <c r="B743" s="33">
        <v>34.0</v>
      </c>
      <c r="C743" s="33">
        <v>34.2</v>
      </c>
      <c r="D743" s="32" t="s">
        <v>80</v>
      </c>
      <c r="E743" s="43">
        <v>5.0</v>
      </c>
      <c r="F743" s="34">
        <v>100.0</v>
      </c>
      <c r="G743" s="35">
        <f t="shared" si="1"/>
        <v>0.2</v>
      </c>
      <c r="H743" s="36">
        <f t="shared" si="2"/>
        <v>0.2</v>
      </c>
      <c r="I743" s="37" t="s">
        <v>279</v>
      </c>
      <c r="J743" s="38"/>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row>
    <row r="744" ht="15.75" customHeight="1">
      <c r="A744" s="32">
        <v>10.1</v>
      </c>
      <c r="B744" s="33">
        <v>41.7</v>
      </c>
      <c r="C744" s="33">
        <v>41.8</v>
      </c>
      <c r="D744" s="32" t="s">
        <v>68</v>
      </c>
      <c r="E744" s="43">
        <v>8.0</v>
      </c>
      <c r="F744" s="34">
        <v>100.0</v>
      </c>
      <c r="G744" s="35">
        <f t="shared" si="1"/>
        <v>0.1</v>
      </c>
      <c r="H744" s="36">
        <f t="shared" si="2"/>
        <v>0.1</v>
      </c>
      <c r="I744" s="37" t="s">
        <v>279</v>
      </c>
      <c r="J744" s="38"/>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row>
    <row r="745" ht="15.75" customHeight="1">
      <c r="A745" s="32">
        <v>10.1</v>
      </c>
      <c r="B745" s="33">
        <v>42.5</v>
      </c>
      <c r="C745" s="33">
        <v>42.6</v>
      </c>
      <c r="D745" s="32" t="s">
        <v>68</v>
      </c>
      <c r="E745" s="43">
        <v>5.0</v>
      </c>
      <c r="F745" s="34">
        <v>100.0</v>
      </c>
      <c r="G745" s="35">
        <f t="shared" si="1"/>
        <v>0.1</v>
      </c>
      <c r="H745" s="36">
        <f t="shared" si="2"/>
        <v>0.1</v>
      </c>
      <c r="I745" s="37" t="s">
        <v>279</v>
      </c>
      <c r="J745" s="38"/>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row>
    <row r="746" ht="15.75" customHeight="1">
      <c r="A746" s="32">
        <v>10.1</v>
      </c>
      <c r="B746" s="33">
        <v>45.4</v>
      </c>
      <c r="C746" s="33">
        <v>45.7</v>
      </c>
      <c r="D746" s="32" t="s">
        <v>80</v>
      </c>
      <c r="E746" s="43">
        <v>10.0</v>
      </c>
      <c r="F746" s="34">
        <v>100.0</v>
      </c>
      <c r="G746" s="35">
        <f t="shared" si="1"/>
        <v>0.3</v>
      </c>
      <c r="H746" s="36">
        <f t="shared" si="2"/>
        <v>0.3</v>
      </c>
      <c r="I746" s="37" t="s">
        <v>279</v>
      </c>
      <c r="J746" s="38"/>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row>
    <row r="747" ht="15.75" customHeight="1">
      <c r="A747" s="32">
        <v>10.1</v>
      </c>
      <c r="B747" s="33">
        <v>46.2</v>
      </c>
      <c r="C747" s="33">
        <v>46.7</v>
      </c>
      <c r="D747" s="32" t="s">
        <v>80</v>
      </c>
      <c r="E747" s="43">
        <v>5.0</v>
      </c>
      <c r="F747" s="34">
        <v>100.0</v>
      </c>
      <c r="G747" s="35">
        <f t="shared" si="1"/>
        <v>0.5</v>
      </c>
      <c r="H747" s="36">
        <f t="shared" si="2"/>
        <v>0.5</v>
      </c>
      <c r="I747" s="37" t="s">
        <v>279</v>
      </c>
      <c r="J747" s="38"/>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row>
    <row r="748" ht="15.75" customHeight="1">
      <c r="A748" s="32">
        <v>10.1</v>
      </c>
      <c r="B748" s="33">
        <v>68.8</v>
      </c>
      <c r="C748" s="33">
        <v>69.0</v>
      </c>
      <c r="D748" s="32" t="s">
        <v>119</v>
      </c>
      <c r="E748" s="43">
        <v>10.0</v>
      </c>
      <c r="F748" s="34">
        <v>100.0</v>
      </c>
      <c r="G748" s="35">
        <f t="shared" si="1"/>
        <v>0.2</v>
      </c>
      <c r="H748" s="36">
        <f t="shared" si="2"/>
        <v>0.2</v>
      </c>
      <c r="I748" s="37" t="s">
        <v>279</v>
      </c>
      <c r="J748" s="38"/>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row>
    <row r="749" ht="15.75" customHeight="1">
      <c r="A749" s="32">
        <v>10.1</v>
      </c>
      <c r="B749" s="33">
        <v>82.4</v>
      </c>
      <c r="C749" s="33">
        <v>82.6</v>
      </c>
      <c r="D749" s="32" t="s">
        <v>68</v>
      </c>
      <c r="E749" s="43">
        <v>8.0</v>
      </c>
      <c r="F749" s="34">
        <v>100.0</v>
      </c>
      <c r="G749" s="35">
        <f t="shared" si="1"/>
        <v>0.2</v>
      </c>
      <c r="H749" s="36">
        <f t="shared" si="2"/>
        <v>0.2</v>
      </c>
      <c r="I749" s="37" t="s">
        <v>279</v>
      </c>
      <c r="J749" s="38"/>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row>
    <row r="750" ht="15.75" customHeight="1">
      <c r="A750" s="32">
        <v>10.1</v>
      </c>
      <c r="B750" s="33">
        <v>89.6</v>
      </c>
      <c r="C750" s="33">
        <v>89.9</v>
      </c>
      <c r="D750" s="32" t="s">
        <v>80</v>
      </c>
      <c r="E750" s="43">
        <v>3.0</v>
      </c>
      <c r="F750" s="34">
        <v>100.0</v>
      </c>
      <c r="G750" s="35">
        <f t="shared" si="1"/>
        <v>0.3</v>
      </c>
      <c r="H750" s="36">
        <f t="shared" si="2"/>
        <v>0.3</v>
      </c>
      <c r="I750" s="37" t="s">
        <v>279</v>
      </c>
      <c r="J750" s="38"/>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row>
    <row r="751" ht="15.75" customHeight="1">
      <c r="A751" s="32">
        <v>10.1</v>
      </c>
      <c r="B751" s="33">
        <v>99.0</v>
      </c>
      <c r="C751" s="33">
        <v>99.4</v>
      </c>
      <c r="D751" s="32" t="s">
        <v>80</v>
      </c>
      <c r="E751" s="43">
        <v>3.0</v>
      </c>
      <c r="F751" s="34">
        <v>100.0</v>
      </c>
      <c r="G751" s="35">
        <f t="shared" si="1"/>
        <v>0.4</v>
      </c>
      <c r="H751" s="36">
        <f t="shared" si="2"/>
        <v>0.4</v>
      </c>
      <c r="I751" s="37" t="s">
        <v>279</v>
      </c>
      <c r="J751" s="38"/>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row>
    <row r="752" ht="15.75" customHeight="1">
      <c r="A752" s="32">
        <v>10.1</v>
      </c>
      <c r="B752" s="33">
        <v>102.4</v>
      </c>
      <c r="C752" s="33">
        <v>102.7</v>
      </c>
      <c r="D752" s="32" t="s">
        <v>80</v>
      </c>
      <c r="E752" s="43">
        <v>3.0</v>
      </c>
      <c r="F752" s="34">
        <v>100.0</v>
      </c>
      <c r="G752" s="35">
        <f t="shared" si="1"/>
        <v>0.3</v>
      </c>
      <c r="H752" s="36">
        <f t="shared" si="2"/>
        <v>0.3</v>
      </c>
      <c r="I752" s="37" t="s">
        <v>279</v>
      </c>
      <c r="J752" s="38"/>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row>
    <row r="753" ht="15.75" customHeight="1">
      <c r="A753" s="32">
        <v>10.1</v>
      </c>
      <c r="B753" s="33">
        <v>103.7</v>
      </c>
      <c r="C753" s="33">
        <v>104.2</v>
      </c>
      <c r="D753" s="32" t="s">
        <v>80</v>
      </c>
      <c r="E753" s="43">
        <v>15.0</v>
      </c>
      <c r="F753" s="34">
        <v>100.0</v>
      </c>
      <c r="G753" s="35">
        <f t="shared" si="1"/>
        <v>0.5</v>
      </c>
      <c r="H753" s="36">
        <f t="shared" si="2"/>
        <v>0.5</v>
      </c>
      <c r="I753" s="37" t="s">
        <v>279</v>
      </c>
      <c r="J753" s="38"/>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row>
    <row r="754" ht="15.75" customHeight="1">
      <c r="A754" s="32">
        <v>10.1</v>
      </c>
      <c r="B754" s="33">
        <v>104.9</v>
      </c>
      <c r="C754" s="33">
        <v>105.1</v>
      </c>
      <c r="D754" s="32" t="s">
        <v>80</v>
      </c>
      <c r="E754" s="43">
        <v>5.0</v>
      </c>
      <c r="F754" s="34">
        <v>100.0</v>
      </c>
      <c r="G754" s="35">
        <f t="shared" si="1"/>
        <v>0.2</v>
      </c>
      <c r="H754" s="36">
        <f t="shared" si="2"/>
        <v>0.2</v>
      </c>
      <c r="I754" s="37" t="s">
        <v>279</v>
      </c>
      <c r="J754" s="38"/>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row>
    <row r="755" ht="15.75" customHeight="1">
      <c r="A755" s="32">
        <v>10.1</v>
      </c>
      <c r="B755" s="33">
        <v>105.1</v>
      </c>
      <c r="C755" s="33">
        <v>105.3</v>
      </c>
      <c r="D755" s="32" t="s">
        <v>68</v>
      </c>
      <c r="E755" s="43">
        <v>3.0</v>
      </c>
      <c r="F755" s="34">
        <v>100.0</v>
      </c>
      <c r="G755" s="35">
        <f t="shared" si="1"/>
        <v>0.2</v>
      </c>
      <c r="H755" s="36">
        <f t="shared" si="2"/>
        <v>0.2</v>
      </c>
      <c r="I755" s="37" t="s">
        <v>279</v>
      </c>
      <c r="J755" s="38"/>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row>
    <row r="756" ht="15.75" customHeight="1">
      <c r="A756" s="32">
        <v>10.1</v>
      </c>
      <c r="B756" s="33">
        <v>106.4</v>
      </c>
      <c r="C756" s="33">
        <v>106.8</v>
      </c>
      <c r="D756" s="32" t="s">
        <v>80</v>
      </c>
      <c r="E756" s="43">
        <v>5.0</v>
      </c>
      <c r="F756" s="34">
        <v>100.0</v>
      </c>
      <c r="G756" s="35">
        <f t="shared" si="1"/>
        <v>0.4</v>
      </c>
      <c r="H756" s="36">
        <f t="shared" si="2"/>
        <v>0.4</v>
      </c>
      <c r="I756" s="37" t="s">
        <v>279</v>
      </c>
      <c r="J756" s="38"/>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row>
    <row r="757" ht="15.75" customHeight="1">
      <c r="A757" s="32">
        <v>10.1</v>
      </c>
      <c r="B757" s="33">
        <v>106.8</v>
      </c>
      <c r="C757" s="33">
        <v>106.9</v>
      </c>
      <c r="D757" s="32" t="s">
        <v>68</v>
      </c>
      <c r="E757" s="43">
        <v>5.0</v>
      </c>
      <c r="F757" s="34">
        <v>100.0</v>
      </c>
      <c r="G757" s="35">
        <f t="shared" si="1"/>
        <v>0.1</v>
      </c>
      <c r="H757" s="36">
        <f t="shared" si="2"/>
        <v>0.1</v>
      </c>
      <c r="I757" s="37" t="s">
        <v>279</v>
      </c>
      <c r="J757" s="38"/>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row>
    <row r="758" ht="15.75" customHeight="1">
      <c r="A758" s="32">
        <v>10.1</v>
      </c>
      <c r="B758" s="33">
        <v>107.2</v>
      </c>
      <c r="C758" s="33">
        <v>107.4</v>
      </c>
      <c r="D758" s="32" t="s">
        <v>68</v>
      </c>
      <c r="E758" s="43">
        <v>3.0</v>
      </c>
      <c r="F758" s="34">
        <v>100.0</v>
      </c>
      <c r="G758" s="35">
        <f t="shared" si="1"/>
        <v>0.2</v>
      </c>
      <c r="H758" s="36">
        <f t="shared" si="2"/>
        <v>0.2</v>
      </c>
      <c r="I758" s="37" t="s">
        <v>279</v>
      </c>
      <c r="J758" s="38"/>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row>
    <row r="759" ht="15.75" customHeight="1">
      <c r="A759" s="32">
        <v>10.1</v>
      </c>
      <c r="B759" s="33">
        <v>108.4</v>
      </c>
      <c r="C759" s="33">
        <v>108.5</v>
      </c>
      <c r="D759" s="32" t="s">
        <v>80</v>
      </c>
      <c r="E759" s="43">
        <v>2.0</v>
      </c>
      <c r="F759" s="34">
        <v>100.0</v>
      </c>
      <c r="G759" s="35">
        <f t="shared" si="1"/>
        <v>0.1</v>
      </c>
      <c r="H759" s="36">
        <f t="shared" si="2"/>
        <v>0.1</v>
      </c>
      <c r="I759" s="37" t="s">
        <v>279</v>
      </c>
      <c r="J759" s="38"/>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row>
    <row r="760" ht="15.75" customHeight="1">
      <c r="A760" s="32">
        <v>10.1</v>
      </c>
      <c r="B760" s="33">
        <v>108.6</v>
      </c>
      <c r="C760" s="33">
        <v>108.8</v>
      </c>
      <c r="D760" s="32" t="s">
        <v>80</v>
      </c>
      <c r="E760" s="43">
        <v>2.0</v>
      </c>
      <c r="F760" s="34">
        <v>100.0</v>
      </c>
      <c r="G760" s="35">
        <f t="shared" si="1"/>
        <v>0.2</v>
      </c>
      <c r="H760" s="36">
        <f t="shared" si="2"/>
        <v>0.2</v>
      </c>
      <c r="I760" s="37" t="s">
        <v>279</v>
      </c>
      <c r="J760" s="38"/>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row>
    <row r="761" ht="15.75" customHeight="1">
      <c r="A761" s="32">
        <v>10.1</v>
      </c>
      <c r="B761" s="33">
        <v>112.0</v>
      </c>
      <c r="C761" s="33">
        <v>113.3</v>
      </c>
      <c r="D761" s="32" t="s">
        <v>70</v>
      </c>
      <c r="E761" s="43">
        <v>15.0</v>
      </c>
      <c r="F761" s="34">
        <v>100.0</v>
      </c>
      <c r="G761" s="35">
        <f t="shared" si="1"/>
        <v>1.3</v>
      </c>
      <c r="H761" s="36">
        <f t="shared" si="2"/>
        <v>1.3</v>
      </c>
      <c r="I761" s="37" t="s">
        <v>279</v>
      </c>
      <c r="J761" s="38"/>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row>
    <row r="762" ht="15.75" customHeight="1">
      <c r="A762" s="32">
        <v>10.1</v>
      </c>
      <c r="B762" s="33">
        <v>114.8</v>
      </c>
      <c r="C762" s="33">
        <v>114.9</v>
      </c>
      <c r="D762" s="32" t="s">
        <v>119</v>
      </c>
      <c r="E762" s="43">
        <v>10.0</v>
      </c>
      <c r="F762" s="34">
        <v>100.0</v>
      </c>
      <c r="G762" s="35">
        <f t="shared" si="1"/>
        <v>0.1</v>
      </c>
      <c r="H762" s="36">
        <f t="shared" si="2"/>
        <v>0.1</v>
      </c>
      <c r="I762" s="37" t="s">
        <v>279</v>
      </c>
      <c r="J762" s="38"/>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row>
    <row r="763" ht="15.75" customHeight="1">
      <c r="A763" s="32">
        <v>10.2</v>
      </c>
      <c r="B763" s="33">
        <v>0.45</v>
      </c>
      <c r="C763" s="33">
        <v>2.75</v>
      </c>
      <c r="D763" s="32" t="s">
        <v>68</v>
      </c>
      <c r="E763" s="43">
        <v>5.0</v>
      </c>
      <c r="F763" s="34">
        <v>100.0</v>
      </c>
      <c r="G763" s="35">
        <f t="shared" si="1"/>
        <v>2.3</v>
      </c>
      <c r="H763" s="36">
        <f t="shared" si="2"/>
        <v>2.3</v>
      </c>
      <c r="I763" s="37" t="s">
        <v>279</v>
      </c>
      <c r="J763" s="38"/>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row>
    <row r="764" ht="15.75" customHeight="1">
      <c r="A764" s="32">
        <v>10.2</v>
      </c>
      <c r="B764" s="33">
        <v>2.75</v>
      </c>
      <c r="C764" s="33">
        <v>5.02</v>
      </c>
      <c r="D764" s="32" t="s">
        <v>258</v>
      </c>
      <c r="E764" s="43">
        <v>10.0</v>
      </c>
      <c r="F764" s="34">
        <v>100.0</v>
      </c>
      <c r="G764" s="35">
        <f t="shared" si="1"/>
        <v>2.27</v>
      </c>
      <c r="H764" s="36">
        <f t="shared" si="2"/>
        <v>2.27</v>
      </c>
      <c r="I764" s="37" t="s">
        <v>279</v>
      </c>
      <c r="J764" s="38"/>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row>
    <row r="765" ht="15.75" customHeight="1">
      <c r="A765" s="32">
        <v>10.2</v>
      </c>
      <c r="B765" s="33">
        <v>10.17</v>
      </c>
      <c r="C765" s="33">
        <v>10.55</v>
      </c>
      <c r="D765" s="32" t="s">
        <v>115</v>
      </c>
      <c r="E765" s="43">
        <v>0.0</v>
      </c>
      <c r="F765" s="34">
        <v>100.0</v>
      </c>
      <c r="G765" s="35">
        <f t="shared" si="1"/>
        <v>0.38</v>
      </c>
      <c r="H765" s="36">
        <f t="shared" si="2"/>
        <v>0.38</v>
      </c>
      <c r="I765" s="37" t="s">
        <v>279</v>
      </c>
      <c r="J765" s="38"/>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row>
    <row r="766" ht="15.75" customHeight="1">
      <c r="A766" s="32">
        <v>10.2</v>
      </c>
      <c r="B766" s="33">
        <v>15.87</v>
      </c>
      <c r="C766" s="33">
        <v>17.42</v>
      </c>
      <c r="D766" s="32" t="s">
        <v>80</v>
      </c>
      <c r="E766" s="43">
        <v>5.0</v>
      </c>
      <c r="F766" s="34">
        <v>100.0</v>
      </c>
      <c r="G766" s="35">
        <f t="shared" si="1"/>
        <v>1.55</v>
      </c>
      <c r="H766" s="36">
        <f t="shared" si="2"/>
        <v>1.55</v>
      </c>
      <c r="I766" s="37" t="s">
        <v>279</v>
      </c>
      <c r="J766" s="38"/>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row>
    <row r="767" ht="15.75" customHeight="1">
      <c r="A767" s="32">
        <v>10.2</v>
      </c>
      <c r="B767" s="33">
        <v>21.95</v>
      </c>
      <c r="C767" s="33">
        <v>23.8</v>
      </c>
      <c r="D767" s="32" t="s">
        <v>80</v>
      </c>
      <c r="E767" s="43">
        <v>10.0</v>
      </c>
      <c r="F767" s="34">
        <v>100.0</v>
      </c>
      <c r="G767" s="35">
        <f t="shared" si="1"/>
        <v>1.85</v>
      </c>
      <c r="H767" s="36">
        <f t="shared" si="2"/>
        <v>1.85</v>
      </c>
      <c r="I767" s="37" t="s">
        <v>279</v>
      </c>
      <c r="J767" s="38"/>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row>
    <row r="768" ht="15.75" customHeight="1">
      <c r="A768" s="32">
        <v>10.2</v>
      </c>
      <c r="B768" s="33">
        <v>34.15</v>
      </c>
      <c r="C768" s="33">
        <v>37.9</v>
      </c>
      <c r="D768" s="32" t="s">
        <v>80</v>
      </c>
      <c r="E768" s="43">
        <v>10.0</v>
      </c>
      <c r="F768" s="34">
        <v>100.0</v>
      </c>
      <c r="G768" s="35">
        <f t="shared" si="1"/>
        <v>3.75</v>
      </c>
      <c r="H768" s="36">
        <f t="shared" si="2"/>
        <v>3.75</v>
      </c>
      <c r="I768" s="37" t="s">
        <v>279</v>
      </c>
      <c r="J768" s="38"/>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row>
    <row r="769" ht="15.75" customHeight="1">
      <c r="A769" s="32">
        <v>10.2</v>
      </c>
      <c r="B769" s="33">
        <v>39.47</v>
      </c>
      <c r="C769" s="33">
        <v>40.7</v>
      </c>
      <c r="D769" s="32" t="s">
        <v>68</v>
      </c>
      <c r="E769" s="43">
        <v>5.0</v>
      </c>
      <c r="F769" s="34">
        <v>100.0</v>
      </c>
      <c r="G769" s="35">
        <f t="shared" si="1"/>
        <v>1.23</v>
      </c>
      <c r="H769" s="36">
        <f t="shared" si="2"/>
        <v>1.23</v>
      </c>
      <c r="I769" s="37" t="s">
        <v>279</v>
      </c>
      <c r="J769" s="38"/>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row>
    <row r="770" ht="15.75" customHeight="1">
      <c r="A770" s="32">
        <v>10.2</v>
      </c>
      <c r="B770" s="33">
        <v>44.12</v>
      </c>
      <c r="C770" s="33">
        <v>44.42</v>
      </c>
      <c r="D770" s="32" t="s">
        <v>127</v>
      </c>
      <c r="E770" s="43">
        <v>20.0</v>
      </c>
      <c r="F770" s="34">
        <v>100.0</v>
      </c>
      <c r="G770" s="35">
        <f t="shared" si="1"/>
        <v>0.3</v>
      </c>
      <c r="H770" s="36">
        <f t="shared" si="2"/>
        <v>0.3</v>
      </c>
      <c r="I770" s="37" t="s">
        <v>279</v>
      </c>
      <c r="J770" s="38"/>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row>
    <row r="771" ht="15.75" customHeight="1">
      <c r="A771" s="32">
        <v>10.2</v>
      </c>
      <c r="B771" s="33">
        <v>44.87</v>
      </c>
      <c r="C771" s="33">
        <v>48.35</v>
      </c>
      <c r="D771" s="32" t="s">
        <v>68</v>
      </c>
      <c r="E771" s="43">
        <v>5.0</v>
      </c>
      <c r="F771" s="34">
        <v>100.0</v>
      </c>
      <c r="G771" s="35">
        <f t="shared" si="1"/>
        <v>3.48</v>
      </c>
      <c r="H771" s="36">
        <f t="shared" si="2"/>
        <v>3.48</v>
      </c>
      <c r="I771" s="37" t="s">
        <v>279</v>
      </c>
      <c r="J771" s="38"/>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row>
    <row r="772" ht="15.75" customHeight="1">
      <c r="A772" s="32">
        <v>10.2</v>
      </c>
      <c r="B772" s="33">
        <v>48.77</v>
      </c>
      <c r="C772" s="33">
        <v>50.3</v>
      </c>
      <c r="D772" s="32" t="s">
        <v>80</v>
      </c>
      <c r="E772" s="43">
        <v>5.0</v>
      </c>
      <c r="F772" s="34">
        <v>100.0</v>
      </c>
      <c r="G772" s="35">
        <f t="shared" si="1"/>
        <v>1.53</v>
      </c>
      <c r="H772" s="36">
        <f t="shared" si="2"/>
        <v>1.53</v>
      </c>
      <c r="I772" s="37" t="s">
        <v>279</v>
      </c>
      <c r="J772" s="38"/>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row>
    <row r="773" ht="15.75" customHeight="1">
      <c r="A773" s="32">
        <v>10.2</v>
      </c>
      <c r="B773" s="33">
        <v>51.75</v>
      </c>
      <c r="C773" s="33">
        <v>58.42</v>
      </c>
      <c r="D773" s="32" t="s">
        <v>258</v>
      </c>
      <c r="E773" s="43">
        <v>0.0</v>
      </c>
      <c r="F773" s="34">
        <v>100.0</v>
      </c>
      <c r="G773" s="35">
        <f t="shared" si="1"/>
        <v>6.67</v>
      </c>
      <c r="H773" s="36">
        <f t="shared" si="2"/>
        <v>6.67</v>
      </c>
      <c r="I773" s="37" t="s">
        <v>279</v>
      </c>
      <c r="J773" s="38"/>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row>
    <row r="774" ht="15.75" customHeight="1">
      <c r="A774" s="32">
        <v>10.2</v>
      </c>
      <c r="B774" s="33">
        <v>122.67</v>
      </c>
      <c r="C774" s="33">
        <v>126.07</v>
      </c>
      <c r="D774" s="32" t="s">
        <v>70</v>
      </c>
      <c r="E774" s="43">
        <v>10.0</v>
      </c>
      <c r="F774" s="34">
        <v>100.0</v>
      </c>
      <c r="G774" s="35">
        <f t="shared" si="1"/>
        <v>3.4</v>
      </c>
      <c r="H774" s="36">
        <f t="shared" si="2"/>
        <v>3.4</v>
      </c>
      <c r="I774" s="37" t="s">
        <v>279</v>
      </c>
      <c r="J774" s="38"/>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row>
    <row r="775" ht="15.75" customHeight="1">
      <c r="A775" s="32">
        <v>10.3</v>
      </c>
      <c r="B775" s="33">
        <v>8.0</v>
      </c>
      <c r="C775" s="33">
        <v>8.2</v>
      </c>
      <c r="D775" s="32" t="s">
        <v>70</v>
      </c>
      <c r="E775" s="43">
        <v>6.0</v>
      </c>
      <c r="F775" s="34">
        <v>100.0</v>
      </c>
      <c r="G775" s="35">
        <f t="shared" si="1"/>
        <v>0.2</v>
      </c>
      <c r="H775" s="36">
        <f t="shared" si="2"/>
        <v>0.2</v>
      </c>
      <c r="I775" s="37" t="s">
        <v>279</v>
      </c>
      <c r="J775" s="38"/>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row>
    <row r="776" ht="15.75" customHeight="1">
      <c r="A776" s="32">
        <v>10.3</v>
      </c>
      <c r="B776" s="33">
        <v>9.4</v>
      </c>
      <c r="C776" s="33">
        <v>9.8</v>
      </c>
      <c r="D776" s="32" t="s">
        <v>70</v>
      </c>
      <c r="E776" s="43">
        <v>6.0</v>
      </c>
      <c r="F776" s="34">
        <v>100.0</v>
      </c>
      <c r="G776" s="35">
        <f t="shared" si="1"/>
        <v>0.4</v>
      </c>
      <c r="H776" s="36">
        <f t="shared" si="2"/>
        <v>0.4</v>
      </c>
      <c r="I776" s="37" t="s">
        <v>279</v>
      </c>
      <c r="J776" s="38"/>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row>
    <row r="777" ht="15.75" customHeight="1">
      <c r="A777" s="32">
        <v>10.3</v>
      </c>
      <c r="B777" s="33">
        <v>23.4</v>
      </c>
      <c r="C777" s="33">
        <v>24.7</v>
      </c>
      <c r="D777" s="32" t="s">
        <v>80</v>
      </c>
      <c r="E777" s="43">
        <v>20.0</v>
      </c>
      <c r="F777" s="34">
        <v>100.0</v>
      </c>
      <c r="G777" s="35">
        <f t="shared" si="1"/>
        <v>1.3</v>
      </c>
      <c r="H777" s="36">
        <f t="shared" si="2"/>
        <v>1.3</v>
      </c>
      <c r="I777" s="37" t="s">
        <v>279</v>
      </c>
      <c r="J777" s="38"/>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row>
    <row r="778" ht="15.75" customHeight="1">
      <c r="A778" s="32">
        <v>10.3</v>
      </c>
      <c r="B778" s="33">
        <v>38.2</v>
      </c>
      <c r="C778" s="33">
        <v>39.7</v>
      </c>
      <c r="D778" s="32" t="s">
        <v>80</v>
      </c>
      <c r="E778" s="43">
        <v>15.0</v>
      </c>
      <c r="F778" s="34">
        <v>100.0</v>
      </c>
      <c r="G778" s="35">
        <f t="shared" si="1"/>
        <v>1.5</v>
      </c>
      <c r="H778" s="36">
        <f t="shared" si="2"/>
        <v>1.5</v>
      </c>
      <c r="I778" s="37" t="s">
        <v>279</v>
      </c>
      <c r="J778" s="38"/>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row>
    <row r="779" ht="15.75" customHeight="1">
      <c r="A779" s="32">
        <v>10.3</v>
      </c>
      <c r="B779" s="33">
        <v>39.7</v>
      </c>
      <c r="C779" s="33">
        <v>39.8</v>
      </c>
      <c r="D779" s="32" t="s">
        <v>117</v>
      </c>
      <c r="E779" s="43">
        <v>8.0</v>
      </c>
      <c r="F779" s="34">
        <v>100.0</v>
      </c>
      <c r="G779" s="35">
        <f t="shared" si="1"/>
        <v>0.1</v>
      </c>
      <c r="H779" s="36">
        <f t="shared" si="2"/>
        <v>0.1</v>
      </c>
      <c r="I779" s="37" t="s">
        <v>279</v>
      </c>
      <c r="J779" s="38"/>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row>
    <row r="780" ht="15.75" customHeight="1">
      <c r="A780" s="32">
        <v>10.3</v>
      </c>
      <c r="B780" s="33">
        <v>39.8</v>
      </c>
      <c r="C780" s="33">
        <v>44.0</v>
      </c>
      <c r="D780" s="32" t="s">
        <v>80</v>
      </c>
      <c r="E780" s="43">
        <v>10.0</v>
      </c>
      <c r="F780" s="34">
        <v>100.0</v>
      </c>
      <c r="G780" s="35">
        <f t="shared" si="1"/>
        <v>4.2</v>
      </c>
      <c r="H780" s="36">
        <f t="shared" si="2"/>
        <v>4.2</v>
      </c>
      <c r="I780" s="37" t="s">
        <v>279</v>
      </c>
      <c r="J780" s="38"/>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row>
    <row r="781" ht="15.75" customHeight="1">
      <c r="A781" s="32">
        <v>10.3</v>
      </c>
      <c r="B781" s="33">
        <v>44.0</v>
      </c>
      <c r="C781" s="33">
        <v>44.3</v>
      </c>
      <c r="D781" s="32" t="s">
        <v>68</v>
      </c>
      <c r="E781" s="43">
        <v>5.0</v>
      </c>
      <c r="F781" s="34">
        <v>100.0</v>
      </c>
      <c r="G781" s="35">
        <f t="shared" si="1"/>
        <v>0.3</v>
      </c>
      <c r="H781" s="36">
        <f t="shared" si="2"/>
        <v>0.3</v>
      </c>
      <c r="I781" s="37" t="s">
        <v>279</v>
      </c>
      <c r="J781" s="38"/>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row>
    <row r="782" ht="15.75" customHeight="1">
      <c r="A782" s="32">
        <v>10.3</v>
      </c>
      <c r="B782" s="33">
        <v>45.9</v>
      </c>
      <c r="C782" s="33">
        <v>49.8</v>
      </c>
      <c r="D782" s="32" t="s">
        <v>80</v>
      </c>
      <c r="E782" s="43">
        <v>15.0</v>
      </c>
      <c r="F782" s="34">
        <v>100.0</v>
      </c>
      <c r="G782" s="35">
        <f t="shared" si="1"/>
        <v>3.9</v>
      </c>
      <c r="H782" s="36">
        <f t="shared" si="2"/>
        <v>3.9</v>
      </c>
      <c r="I782" s="37" t="s">
        <v>279</v>
      </c>
      <c r="J782" s="38"/>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row>
    <row r="783" ht="15.75" customHeight="1">
      <c r="A783" s="32">
        <v>10.3</v>
      </c>
      <c r="B783" s="33">
        <v>51.5</v>
      </c>
      <c r="C783" s="33">
        <v>52.0</v>
      </c>
      <c r="D783" s="32" t="s">
        <v>68</v>
      </c>
      <c r="E783" s="43">
        <v>2.0</v>
      </c>
      <c r="F783" s="34">
        <v>100.0</v>
      </c>
      <c r="G783" s="35">
        <f t="shared" si="1"/>
        <v>0.5</v>
      </c>
      <c r="H783" s="36">
        <f t="shared" si="2"/>
        <v>0.5</v>
      </c>
      <c r="I783" s="37" t="s">
        <v>279</v>
      </c>
      <c r="J783" s="38"/>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row>
    <row r="784" ht="15.75" customHeight="1">
      <c r="A784" s="32">
        <v>10.3</v>
      </c>
      <c r="B784" s="33">
        <v>92.0</v>
      </c>
      <c r="C784" s="33">
        <v>93.0</v>
      </c>
      <c r="D784" s="32" t="s">
        <v>80</v>
      </c>
      <c r="E784" s="43">
        <v>8.0</v>
      </c>
      <c r="F784" s="34">
        <v>100.0</v>
      </c>
      <c r="G784" s="35">
        <f t="shared" si="1"/>
        <v>1</v>
      </c>
      <c r="H784" s="36">
        <f t="shared" si="2"/>
        <v>1</v>
      </c>
      <c r="I784" s="37" t="s">
        <v>279</v>
      </c>
      <c r="J784" s="38"/>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row>
    <row r="785" ht="15.75" customHeight="1">
      <c r="A785" s="32">
        <v>10.3</v>
      </c>
      <c r="B785" s="33">
        <v>104.2</v>
      </c>
      <c r="C785" s="33">
        <v>104.4</v>
      </c>
      <c r="D785" s="32" t="s">
        <v>92</v>
      </c>
      <c r="E785" s="43">
        <v>20.0</v>
      </c>
      <c r="F785" s="34">
        <v>100.0</v>
      </c>
      <c r="G785" s="35">
        <f t="shared" si="1"/>
        <v>0.2</v>
      </c>
      <c r="H785" s="36">
        <f t="shared" si="2"/>
        <v>0.2</v>
      </c>
      <c r="I785" s="37" t="s">
        <v>279</v>
      </c>
      <c r="J785" s="38"/>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row>
    <row r="786" ht="15.75" customHeight="1">
      <c r="A786" s="32">
        <v>10.3</v>
      </c>
      <c r="B786" s="33">
        <v>105.3</v>
      </c>
      <c r="C786" s="33">
        <v>105.4</v>
      </c>
      <c r="D786" s="32" t="s">
        <v>68</v>
      </c>
      <c r="E786" s="43">
        <v>2.0</v>
      </c>
      <c r="F786" s="34">
        <v>100.0</v>
      </c>
      <c r="G786" s="35">
        <f t="shared" si="1"/>
        <v>0.1</v>
      </c>
      <c r="H786" s="36">
        <f t="shared" si="2"/>
        <v>0.1</v>
      </c>
      <c r="I786" s="37" t="s">
        <v>279</v>
      </c>
      <c r="J786" s="38"/>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row>
    <row r="787" ht="15.75" customHeight="1">
      <c r="A787" s="32">
        <v>10.3</v>
      </c>
      <c r="B787" s="33">
        <v>105.9</v>
      </c>
      <c r="C787" s="33">
        <v>106.1</v>
      </c>
      <c r="D787" s="32" t="s">
        <v>68</v>
      </c>
      <c r="E787" s="43">
        <v>2.0</v>
      </c>
      <c r="F787" s="34">
        <v>100.0</v>
      </c>
      <c r="G787" s="35">
        <f t="shared" si="1"/>
        <v>0.2</v>
      </c>
      <c r="H787" s="36">
        <f t="shared" si="2"/>
        <v>0.2</v>
      </c>
      <c r="I787" s="37" t="s">
        <v>279</v>
      </c>
      <c r="J787" s="38"/>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row>
    <row r="788" ht="15.75" customHeight="1">
      <c r="A788" s="32">
        <v>10.3</v>
      </c>
      <c r="B788" s="33">
        <v>117.2</v>
      </c>
      <c r="C788" s="33">
        <v>117.5</v>
      </c>
      <c r="D788" s="32" t="s">
        <v>68</v>
      </c>
      <c r="E788" s="43">
        <v>3.0</v>
      </c>
      <c r="F788" s="34">
        <v>100.0</v>
      </c>
      <c r="G788" s="35">
        <f t="shared" si="1"/>
        <v>0.3</v>
      </c>
      <c r="H788" s="36">
        <f t="shared" si="2"/>
        <v>0.3</v>
      </c>
      <c r="I788" s="37" t="s">
        <v>279</v>
      </c>
      <c r="J788" s="38"/>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row>
    <row r="789" ht="15.75" customHeight="1">
      <c r="A789" s="32">
        <v>10.3</v>
      </c>
      <c r="B789" s="33">
        <v>118.2</v>
      </c>
      <c r="C789" s="33">
        <v>118.3</v>
      </c>
      <c r="D789" s="32" t="s">
        <v>68</v>
      </c>
      <c r="E789" s="43">
        <v>12.0</v>
      </c>
      <c r="F789" s="34">
        <v>100.0</v>
      </c>
      <c r="G789" s="35">
        <f t="shared" si="1"/>
        <v>0.1</v>
      </c>
      <c r="H789" s="36">
        <f t="shared" si="2"/>
        <v>0.1</v>
      </c>
      <c r="I789" s="37" t="s">
        <v>279</v>
      </c>
      <c r="J789" s="38"/>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row>
    <row r="790" ht="15.75" customHeight="1">
      <c r="A790" s="32">
        <v>10.3</v>
      </c>
      <c r="B790" s="33">
        <v>137.4</v>
      </c>
      <c r="C790" s="33">
        <v>138.3</v>
      </c>
      <c r="D790" s="32" t="s">
        <v>119</v>
      </c>
      <c r="E790" s="43">
        <v>12.0</v>
      </c>
      <c r="F790" s="34">
        <v>100.0</v>
      </c>
      <c r="G790" s="35">
        <f t="shared" si="1"/>
        <v>0.9</v>
      </c>
      <c r="H790" s="36">
        <f t="shared" si="2"/>
        <v>0.9</v>
      </c>
      <c r="I790" s="37" t="s">
        <v>279</v>
      </c>
      <c r="J790" s="38"/>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row>
    <row r="791" ht="15.75" customHeight="1">
      <c r="A791" s="32">
        <v>11.1</v>
      </c>
      <c r="B791" s="33">
        <v>27.1</v>
      </c>
      <c r="C791" s="33">
        <v>27.3</v>
      </c>
      <c r="D791" s="32" t="s">
        <v>119</v>
      </c>
      <c r="E791" s="43">
        <v>10.0</v>
      </c>
      <c r="F791" s="34">
        <v>100.0</v>
      </c>
      <c r="G791" s="35">
        <f t="shared" si="1"/>
        <v>0.2</v>
      </c>
      <c r="H791" s="36">
        <f t="shared" si="2"/>
        <v>0.2</v>
      </c>
      <c r="I791" s="37" t="s">
        <v>279</v>
      </c>
      <c r="J791" s="38"/>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row>
    <row r="792" ht="15.75" customHeight="1">
      <c r="A792" s="32">
        <v>11.1</v>
      </c>
      <c r="B792" s="33">
        <v>27.6</v>
      </c>
      <c r="C792" s="33">
        <v>27.8</v>
      </c>
      <c r="D792" s="32" t="s">
        <v>80</v>
      </c>
      <c r="E792" s="43">
        <v>2.0</v>
      </c>
      <c r="F792" s="34">
        <v>100.0</v>
      </c>
      <c r="G792" s="35">
        <f t="shared" si="1"/>
        <v>0.2</v>
      </c>
      <c r="H792" s="36">
        <f t="shared" si="2"/>
        <v>0.2</v>
      </c>
      <c r="I792" s="37" t="s">
        <v>279</v>
      </c>
      <c r="J792" s="38"/>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row>
    <row r="793" ht="15.75" customHeight="1">
      <c r="A793" s="32">
        <v>11.1</v>
      </c>
      <c r="B793" s="33">
        <v>49.7</v>
      </c>
      <c r="C793" s="33">
        <v>50.0</v>
      </c>
      <c r="D793" s="32" t="s">
        <v>80</v>
      </c>
      <c r="E793" s="43">
        <v>5.0</v>
      </c>
      <c r="F793" s="34">
        <v>100.0</v>
      </c>
      <c r="G793" s="35">
        <f t="shared" si="1"/>
        <v>0.3</v>
      </c>
      <c r="H793" s="36">
        <f t="shared" si="2"/>
        <v>0.3</v>
      </c>
      <c r="I793" s="37" t="s">
        <v>279</v>
      </c>
      <c r="J793" s="38"/>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row>
    <row r="794" ht="15.75" customHeight="1">
      <c r="A794" s="32">
        <v>11.1</v>
      </c>
      <c r="B794" s="33">
        <v>50.2</v>
      </c>
      <c r="C794" s="33">
        <v>50.4</v>
      </c>
      <c r="D794" s="32" t="s">
        <v>80</v>
      </c>
      <c r="E794" s="43">
        <v>5.0</v>
      </c>
      <c r="F794" s="34">
        <v>100.0</v>
      </c>
      <c r="G794" s="35">
        <f t="shared" si="1"/>
        <v>0.2</v>
      </c>
      <c r="H794" s="36">
        <f t="shared" si="2"/>
        <v>0.2</v>
      </c>
      <c r="I794" s="37" t="s">
        <v>279</v>
      </c>
      <c r="J794" s="38"/>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row>
    <row r="795" ht="15.75" customHeight="1">
      <c r="A795" s="32">
        <v>11.1</v>
      </c>
      <c r="B795" s="33">
        <v>52.0</v>
      </c>
      <c r="C795" s="33">
        <v>52.3</v>
      </c>
      <c r="D795" s="32" t="s">
        <v>80</v>
      </c>
      <c r="E795" s="43">
        <v>3.0</v>
      </c>
      <c r="F795" s="34">
        <v>100.0</v>
      </c>
      <c r="G795" s="35">
        <f t="shared" si="1"/>
        <v>0.3</v>
      </c>
      <c r="H795" s="36">
        <f t="shared" si="2"/>
        <v>0.3</v>
      </c>
      <c r="I795" s="37" t="s">
        <v>279</v>
      </c>
      <c r="J795" s="38"/>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row>
    <row r="796" ht="15.75" customHeight="1">
      <c r="A796" s="32">
        <v>11.1</v>
      </c>
      <c r="B796" s="33">
        <v>52.6</v>
      </c>
      <c r="C796" s="33">
        <v>52.7</v>
      </c>
      <c r="D796" s="32" t="s">
        <v>68</v>
      </c>
      <c r="E796" s="43">
        <v>2.0</v>
      </c>
      <c r="F796" s="34">
        <v>100.0</v>
      </c>
      <c r="G796" s="35">
        <f t="shared" si="1"/>
        <v>0.1</v>
      </c>
      <c r="H796" s="36">
        <f t="shared" si="2"/>
        <v>0.1</v>
      </c>
      <c r="I796" s="37" t="s">
        <v>279</v>
      </c>
      <c r="J796" s="38"/>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row>
    <row r="797" ht="15.75" customHeight="1">
      <c r="A797" s="32">
        <v>11.1</v>
      </c>
      <c r="B797" s="33">
        <v>53.2</v>
      </c>
      <c r="C797" s="33">
        <v>53.4</v>
      </c>
      <c r="D797" s="32" t="s">
        <v>68</v>
      </c>
      <c r="E797" s="43">
        <v>5.0</v>
      </c>
      <c r="F797" s="34">
        <v>100.0</v>
      </c>
      <c r="G797" s="35">
        <f t="shared" si="1"/>
        <v>0.2</v>
      </c>
      <c r="H797" s="36">
        <f t="shared" si="2"/>
        <v>0.2</v>
      </c>
      <c r="I797" s="37" t="s">
        <v>279</v>
      </c>
      <c r="J797" s="38"/>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row>
    <row r="798" ht="15.75" customHeight="1">
      <c r="A798" s="32">
        <v>11.1</v>
      </c>
      <c r="B798" s="33">
        <v>128.6</v>
      </c>
      <c r="C798" s="33">
        <v>129.1</v>
      </c>
      <c r="D798" s="32" t="s">
        <v>80</v>
      </c>
      <c r="E798" s="43">
        <v>5.0</v>
      </c>
      <c r="F798" s="34">
        <v>100.0</v>
      </c>
      <c r="G798" s="35">
        <f t="shared" si="1"/>
        <v>0.5</v>
      </c>
      <c r="H798" s="36">
        <f t="shared" si="2"/>
        <v>0.5</v>
      </c>
      <c r="I798" s="37" t="s">
        <v>279</v>
      </c>
      <c r="J798" s="38"/>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row>
    <row r="799" ht="15.75" customHeight="1">
      <c r="A799" s="32">
        <v>11.2</v>
      </c>
      <c r="B799" s="33">
        <v>10.7</v>
      </c>
      <c r="C799" s="33">
        <v>11.2</v>
      </c>
      <c r="D799" s="32" t="s">
        <v>258</v>
      </c>
      <c r="E799" s="43">
        <v>10.0</v>
      </c>
      <c r="F799" s="34">
        <v>100.0</v>
      </c>
      <c r="G799" s="35">
        <f t="shared" si="1"/>
        <v>0.5</v>
      </c>
      <c r="H799" s="36">
        <f t="shared" si="2"/>
        <v>0.5</v>
      </c>
      <c r="I799" s="37" t="s">
        <v>279</v>
      </c>
      <c r="J799" s="38"/>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row>
    <row r="800" ht="15.75" customHeight="1">
      <c r="A800" s="32">
        <v>11.2</v>
      </c>
      <c r="B800" s="33">
        <v>18.6</v>
      </c>
      <c r="C800" s="33">
        <v>21.72</v>
      </c>
      <c r="D800" s="32" t="s">
        <v>68</v>
      </c>
      <c r="E800" s="43">
        <v>5.0</v>
      </c>
      <c r="F800" s="34">
        <v>100.0</v>
      </c>
      <c r="G800" s="35">
        <f t="shared" si="1"/>
        <v>3.12</v>
      </c>
      <c r="H800" s="36">
        <f t="shared" si="2"/>
        <v>3.12</v>
      </c>
      <c r="I800" s="37" t="s">
        <v>279</v>
      </c>
      <c r="J800" s="38"/>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row>
    <row r="801" ht="15.75" customHeight="1">
      <c r="A801" s="32">
        <v>11.2</v>
      </c>
      <c r="B801" s="33">
        <v>28.4</v>
      </c>
      <c r="C801" s="33">
        <v>31.4</v>
      </c>
      <c r="D801" s="32" t="s">
        <v>70</v>
      </c>
      <c r="E801" s="43">
        <v>10.0</v>
      </c>
      <c r="F801" s="34">
        <v>100.0</v>
      </c>
      <c r="G801" s="35">
        <f t="shared" si="1"/>
        <v>3</v>
      </c>
      <c r="H801" s="36">
        <f t="shared" si="2"/>
        <v>3</v>
      </c>
      <c r="I801" s="37" t="s">
        <v>279</v>
      </c>
      <c r="J801" s="38"/>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row>
    <row r="802" ht="15.75" customHeight="1">
      <c r="A802" s="32">
        <v>11.2</v>
      </c>
      <c r="B802" s="33">
        <v>36.1</v>
      </c>
      <c r="C802" s="33">
        <v>39.1</v>
      </c>
      <c r="D802" s="32" t="s">
        <v>70</v>
      </c>
      <c r="E802" s="43">
        <v>10.0</v>
      </c>
      <c r="F802" s="34">
        <v>100.0</v>
      </c>
      <c r="G802" s="35">
        <f t="shared" si="1"/>
        <v>3</v>
      </c>
      <c r="H802" s="36">
        <f t="shared" si="2"/>
        <v>3</v>
      </c>
      <c r="I802" s="37" t="s">
        <v>279</v>
      </c>
      <c r="J802" s="38"/>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row>
    <row r="803" ht="15.75" customHeight="1">
      <c r="A803" s="32">
        <v>11.2</v>
      </c>
      <c r="B803" s="33">
        <v>44.3</v>
      </c>
      <c r="C803" s="33">
        <v>46.4</v>
      </c>
      <c r="D803" s="32" t="s">
        <v>80</v>
      </c>
      <c r="E803" s="43">
        <v>5.0</v>
      </c>
      <c r="F803" s="34">
        <v>100.0</v>
      </c>
      <c r="G803" s="35">
        <f t="shared" si="1"/>
        <v>2.1</v>
      </c>
      <c r="H803" s="36">
        <f t="shared" si="2"/>
        <v>2.1</v>
      </c>
      <c r="I803" s="37" t="s">
        <v>279</v>
      </c>
      <c r="J803" s="38"/>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row>
    <row r="804" ht="15.75" customHeight="1">
      <c r="A804" s="32">
        <v>11.2</v>
      </c>
      <c r="B804" s="33">
        <v>61.32</v>
      </c>
      <c r="C804" s="33">
        <v>63.7</v>
      </c>
      <c r="D804" s="32" t="s">
        <v>68</v>
      </c>
      <c r="E804" s="43">
        <v>5.0</v>
      </c>
      <c r="F804" s="34">
        <v>100.0</v>
      </c>
      <c r="G804" s="35">
        <f t="shared" si="1"/>
        <v>2.38</v>
      </c>
      <c r="H804" s="36">
        <f t="shared" si="2"/>
        <v>2.38</v>
      </c>
      <c r="I804" s="37" t="s">
        <v>279</v>
      </c>
      <c r="J804" s="38"/>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row>
    <row r="805" ht="15.75" customHeight="1">
      <c r="A805" s="32">
        <v>11.2</v>
      </c>
      <c r="B805" s="33">
        <v>64.6</v>
      </c>
      <c r="C805" s="33">
        <v>67.65</v>
      </c>
      <c r="D805" s="32" t="s">
        <v>117</v>
      </c>
      <c r="E805" s="43">
        <v>10.0</v>
      </c>
      <c r="F805" s="34">
        <v>100.0</v>
      </c>
      <c r="G805" s="35">
        <f t="shared" si="1"/>
        <v>3.05</v>
      </c>
      <c r="H805" s="36">
        <f t="shared" si="2"/>
        <v>3.05</v>
      </c>
      <c r="I805" s="37" t="s">
        <v>279</v>
      </c>
      <c r="J805" s="38"/>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row>
    <row r="806" ht="15.75" customHeight="1">
      <c r="A806" s="32">
        <v>11.2</v>
      </c>
      <c r="B806" s="33">
        <v>67.65</v>
      </c>
      <c r="C806" s="33">
        <v>69.77</v>
      </c>
      <c r="D806" s="32" t="s">
        <v>80</v>
      </c>
      <c r="E806" s="43">
        <v>10.0</v>
      </c>
      <c r="F806" s="34">
        <v>100.0</v>
      </c>
      <c r="G806" s="35">
        <f t="shared" si="1"/>
        <v>2.12</v>
      </c>
      <c r="H806" s="36">
        <f t="shared" si="2"/>
        <v>2.12</v>
      </c>
      <c r="I806" s="37" t="s">
        <v>279</v>
      </c>
      <c r="J806" s="38"/>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row>
    <row r="807" ht="15.75" customHeight="1">
      <c r="A807" s="32">
        <v>11.2</v>
      </c>
      <c r="B807" s="33">
        <v>72.32</v>
      </c>
      <c r="C807" s="33">
        <v>73.9</v>
      </c>
      <c r="D807" s="32" t="s">
        <v>258</v>
      </c>
      <c r="E807" s="43">
        <v>20.0</v>
      </c>
      <c r="F807" s="34">
        <v>100.0</v>
      </c>
      <c r="G807" s="35">
        <f t="shared" si="1"/>
        <v>1.58</v>
      </c>
      <c r="H807" s="36">
        <f t="shared" si="2"/>
        <v>1.58</v>
      </c>
      <c r="I807" s="37" t="s">
        <v>279</v>
      </c>
      <c r="J807" s="38"/>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row>
    <row r="808" ht="15.75" customHeight="1">
      <c r="A808" s="32">
        <v>11.2</v>
      </c>
      <c r="B808" s="33">
        <v>76.0</v>
      </c>
      <c r="C808" s="33">
        <v>76.4</v>
      </c>
      <c r="D808" s="32" t="s">
        <v>258</v>
      </c>
      <c r="E808" s="43">
        <v>10.0</v>
      </c>
      <c r="F808" s="34">
        <v>100.0</v>
      </c>
      <c r="G808" s="35">
        <f t="shared" si="1"/>
        <v>0.4</v>
      </c>
      <c r="H808" s="36">
        <f t="shared" si="2"/>
        <v>0.4</v>
      </c>
      <c r="I808" s="37" t="s">
        <v>279</v>
      </c>
      <c r="J808" s="38"/>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row>
    <row r="809" ht="15.75" customHeight="1">
      <c r="A809" s="32">
        <v>11.2</v>
      </c>
      <c r="B809" s="33">
        <v>77.7</v>
      </c>
      <c r="C809" s="33">
        <v>79.57</v>
      </c>
      <c r="D809" s="32" t="s">
        <v>258</v>
      </c>
      <c r="E809" s="43">
        <v>10.0</v>
      </c>
      <c r="F809" s="34">
        <v>100.0</v>
      </c>
      <c r="G809" s="35">
        <f t="shared" si="1"/>
        <v>1.87</v>
      </c>
      <c r="H809" s="36">
        <f t="shared" si="2"/>
        <v>1.87</v>
      </c>
      <c r="I809" s="41" t="s">
        <v>292</v>
      </c>
      <c r="J809" s="38"/>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row>
    <row r="810" ht="15.75" customHeight="1">
      <c r="A810" s="32">
        <v>11.2</v>
      </c>
      <c r="B810" s="33">
        <v>79.57</v>
      </c>
      <c r="C810" s="33">
        <v>83.1</v>
      </c>
      <c r="D810" s="32" t="s">
        <v>80</v>
      </c>
      <c r="E810" s="43">
        <v>5.0</v>
      </c>
      <c r="F810" s="34">
        <v>100.0</v>
      </c>
      <c r="G810" s="35">
        <f t="shared" si="1"/>
        <v>3.53</v>
      </c>
      <c r="H810" s="36">
        <f t="shared" si="2"/>
        <v>3.53</v>
      </c>
      <c r="I810" s="37" t="s">
        <v>279</v>
      </c>
      <c r="J810" s="38"/>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row>
    <row r="811" ht="15.75" customHeight="1">
      <c r="A811" s="32">
        <v>11.2</v>
      </c>
      <c r="B811" s="33">
        <v>92.87</v>
      </c>
      <c r="C811" s="33">
        <v>93.4</v>
      </c>
      <c r="D811" s="32" t="s">
        <v>68</v>
      </c>
      <c r="E811" s="43">
        <v>5.0</v>
      </c>
      <c r="F811" s="34">
        <v>100.0</v>
      </c>
      <c r="G811" s="35">
        <f t="shared" si="1"/>
        <v>0.53</v>
      </c>
      <c r="H811" s="36">
        <f t="shared" si="2"/>
        <v>0.53</v>
      </c>
      <c r="I811" s="37" t="s">
        <v>279</v>
      </c>
      <c r="J811" s="38"/>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row>
    <row r="812" ht="15.75" customHeight="1">
      <c r="A812" s="32">
        <v>11.2</v>
      </c>
      <c r="B812" s="33">
        <v>94.0</v>
      </c>
      <c r="C812" s="33">
        <v>97.05</v>
      </c>
      <c r="D812" s="32" t="s">
        <v>258</v>
      </c>
      <c r="E812" s="43">
        <v>10.0</v>
      </c>
      <c r="F812" s="34">
        <v>100.0</v>
      </c>
      <c r="G812" s="35">
        <f t="shared" si="1"/>
        <v>3.05</v>
      </c>
      <c r="H812" s="36">
        <f t="shared" si="2"/>
        <v>3.05</v>
      </c>
      <c r="I812" s="37" t="s">
        <v>279</v>
      </c>
      <c r="J812" s="38"/>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row>
    <row r="813" ht="15.75" customHeight="1">
      <c r="A813" s="32">
        <v>11.2</v>
      </c>
      <c r="B813" s="33">
        <v>97.37</v>
      </c>
      <c r="C813" s="33">
        <v>98.05</v>
      </c>
      <c r="D813" s="32" t="s">
        <v>80</v>
      </c>
      <c r="E813" s="43">
        <v>10.0</v>
      </c>
      <c r="F813" s="34">
        <v>100.0</v>
      </c>
      <c r="G813" s="35">
        <f t="shared" si="1"/>
        <v>0.68</v>
      </c>
      <c r="H813" s="36">
        <f t="shared" si="2"/>
        <v>0.68</v>
      </c>
      <c r="I813" s="37" t="s">
        <v>279</v>
      </c>
      <c r="J813" s="38"/>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row>
    <row r="814" ht="15.75" customHeight="1">
      <c r="A814" s="32">
        <v>11.2</v>
      </c>
      <c r="B814" s="33">
        <v>101.7</v>
      </c>
      <c r="C814" s="33">
        <v>106.6</v>
      </c>
      <c r="D814" s="32" t="s">
        <v>258</v>
      </c>
      <c r="E814" s="43">
        <v>5.0</v>
      </c>
      <c r="F814" s="34">
        <v>100.0</v>
      </c>
      <c r="G814" s="35">
        <f t="shared" si="1"/>
        <v>4.9</v>
      </c>
      <c r="H814" s="36">
        <f t="shared" si="2"/>
        <v>4.9</v>
      </c>
      <c r="I814" s="37" t="s">
        <v>279</v>
      </c>
      <c r="J814" s="38"/>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row>
    <row r="815" ht="15.75" customHeight="1">
      <c r="A815" s="32">
        <v>11.2</v>
      </c>
      <c r="B815" s="33">
        <v>106.6</v>
      </c>
      <c r="C815" s="33">
        <v>107.12</v>
      </c>
      <c r="D815" s="32" t="s">
        <v>117</v>
      </c>
      <c r="E815" s="43">
        <v>10.0</v>
      </c>
      <c r="F815" s="34">
        <v>100.0</v>
      </c>
      <c r="G815" s="35">
        <f t="shared" si="1"/>
        <v>0.52</v>
      </c>
      <c r="H815" s="36">
        <f t="shared" si="2"/>
        <v>0.52</v>
      </c>
      <c r="I815" s="37" t="s">
        <v>279</v>
      </c>
      <c r="J815" s="38"/>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row>
    <row r="816" ht="15.75" customHeight="1">
      <c r="A816" s="32">
        <v>11.2</v>
      </c>
      <c r="B816" s="33">
        <v>107.12</v>
      </c>
      <c r="C816" s="33">
        <v>109.65</v>
      </c>
      <c r="D816" s="32" t="s">
        <v>258</v>
      </c>
      <c r="E816" s="43">
        <v>5.0</v>
      </c>
      <c r="F816" s="34">
        <v>100.0</v>
      </c>
      <c r="G816" s="35">
        <f t="shared" si="1"/>
        <v>2.53</v>
      </c>
      <c r="H816" s="36">
        <f t="shared" si="2"/>
        <v>2.53</v>
      </c>
      <c r="I816" s="37" t="s">
        <v>279</v>
      </c>
      <c r="J816" s="38"/>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row>
    <row r="817" ht="15.75" customHeight="1">
      <c r="A817" s="32">
        <v>11.2</v>
      </c>
      <c r="B817" s="33">
        <v>109.65</v>
      </c>
      <c r="C817" s="33">
        <v>114.4</v>
      </c>
      <c r="D817" s="32" t="s">
        <v>80</v>
      </c>
      <c r="E817" s="43">
        <v>10.0</v>
      </c>
      <c r="F817" s="34">
        <v>100.0</v>
      </c>
      <c r="G817" s="35">
        <f t="shared" si="1"/>
        <v>4.75</v>
      </c>
      <c r="H817" s="36">
        <f t="shared" si="2"/>
        <v>4.75</v>
      </c>
      <c r="I817" s="37" t="s">
        <v>279</v>
      </c>
      <c r="J817" s="38"/>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row>
    <row r="818" ht="15.75" customHeight="1">
      <c r="A818" s="32">
        <v>11.2</v>
      </c>
      <c r="B818" s="33">
        <v>114.4</v>
      </c>
      <c r="C818" s="33">
        <v>125.92</v>
      </c>
      <c r="D818" s="32" t="s">
        <v>258</v>
      </c>
      <c r="E818" s="43">
        <v>20.0</v>
      </c>
      <c r="F818" s="34">
        <v>100.0</v>
      </c>
      <c r="G818" s="35">
        <f t="shared" si="1"/>
        <v>11.52</v>
      </c>
      <c r="H818" s="36">
        <f t="shared" si="2"/>
        <v>11.52</v>
      </c>
      <c r="I818" s="37" t="s">
        <v>279</v>
      </c>
      <c r="J818" s="38"/>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row>
    <row r="819" ht="15.75" customHeight="1">
      <c r="A819" s="32">
        <v>11.2</v>
      </c>
      <c r="B819" s="33">
        <v>125.92</v>
      </c>
      <c r="C819" s="33">
        <v>128.95</v>
      </c>
      <c r="D819" s="32" t="s">
        <v>80</v>
      </c>
      <c r="E819" s="43">
        <v>20.0</v>
      </c>
      <c r="F819" s="34">
        <v>100.0</v>
      </c>
      <c r="G819" s="35">
        <f t="shared" si="1"/>
        <v>3.03</v>
      </c>
      <c r="H819" s="36">
        <f t="shared" si="2"/>
        <v>3.03</v>
      </c>
      <c r="I819" s="37" t="s">
        <v>279</v>
      </c>
      <c r="J819" s="38"/>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row>
    <row r="820" ht="15.75" customHeight="1">
      <c r="A820" s="32">
        <v>11.2</v>
      </c>
      <c r="B820" s="33">
        <v>130.8</v>
      </c>
      <c r="C820" s="33">
        <v>135.45</v>
      </c>
      <c r="D820" s="32" t="s">
        <v>80</v>
      </c>
      <c r="E820" s="43">
        <v>10.0</v>
      </c>
      <c r="F820" s="34">
        <v>100.0</v>
      </c>
      <c r="G820" s="35">
        <f t="shared" si="1"/>
        <v>4.65</v>
      </c>
      <c r="H820" s="36">
        <f t="shared" si="2"/>
        <v>4.65</v>
      </c>
      <c r="I820" s="37" t="s">
        <v>279</v>
      </c>
      <c r="J820" s="38"/>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row>
    <row r="821" ht="15.75" customHeight="1">
      <c r="A821" s="32">
        <v>11.2</v>
      </c>
      <c r="B821" s="33">
        <v>140.62</v>
      </c>
      <c r="C821" s="33">
        <v>144.67</v>
      </c>
      <c r="D821" s="32" t="s">
        <v>80</v>
      </c>
      <c r="E821" s="43">
        <v>10.0</v>
      </c>
      <c r="F821" s="34">
        <v>100.0</v>
      </c>
      <c r="G821" s="35">
        <f t="shared" si="1"/>
        <v>4.05</v>
      </c>
      <c r="H821" s="36">
        <f t="shared" si="2"/>
        <v>4.05</v>
      </c>
      <c r="I821" s="37" t="s">
        <v>279</v>
      </c>
      <c r="J821" s="38"/>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row>
    <row r="822" ht="15.75" customHeight="1">
      <c r="A822" s="32">
        <v>11.2</v>
      </c>
      <c r="B822" s="33">
        <v>146.62</v>
      </c>
      <c r="C822" s="33">
        <v>148.2</v>
      </c>
      <c r="D822" s="32" t="s">
        <v>80</v>
      </c>
      <c r="E822" s="43">
        <v>10.0</v>
      </c>
      <c r="F822" s="34">
        <v>100.0</v>
      </c>
      <c r="G822" s="35">
        <f t="shared" si="1"/>
        <v>1.58</v>
      </c>
      <c r="H822" s="36">
        <f t="shared" si="2"/>
        <v>1.58</v>
      </c>
      <c r="I822" s="37" t="s">
        <v>279</v>
      </c>
      <c r="J822" s="38"/>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row>
    <row r="823" ht="15.75" customHeight="1">
      <c r="A823" s="32">
        <v>11.2</v>
      </c>
      <c r="B823" s="33">
        <v>149.4</v>
      </c>
      <c r="C823" s="33">
        <v>150.87</v>
      </c>
      <c r="D823" s="32" t="s">
        <v>80</v>
      </c>
      <c r="E823" s="43">
        <v>20.0</v>
      </c>
      <c r="F823" s="34">
        <v>100.0</v>
      </c>
      <c r="G823" s="35">
        <f t="shared" si="1"/>
        <v>1.47</v>
      </c>
      <c r="H823" s="36">
        <f t="shared" si="2"/>
        <v>1.47</v>
      </c>
      <c r="I823" s="37" t="s">
        <v>279</v>
      </c>
      <c r="J823" s="38"/>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row>
    <row r="824" ht="15.75" customHeight="1">
      <c r="A824" s="32">
        <v>11.2</v>
      </c>
      <c r="B824" s="33">
        <v>151.62</v>
      </c>
      <c r="C824" s="33">
        <v>152.35</v>
      </c>
      <c r="D824" s="32" t="s">
        <v>80</v>
      </c>
      <c r="E824" s="43">
        <v>10.0</v>
      </c>
      <c r="F824" s="34">
        <v>100.0</v>
      </c>
      <c r="G824" s="35">
        <f t="shared" si="1"/>
        <v>0.73</v>
      </c>
      <c r="H824" s="36">
        <f t="shared" si="2"/>
        <v>0.73</v>
      </c>
      <c r="I824" s="37" t="s">
        <v>279</v>
      </c>
      <c r="J824" s="38"/>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row>
    <row r="825" ht="15.75" customHeight="1">
      <c r="A825" s="32">
        <v>11.2</v>
      </c>
      <c r="B825" s="33">
        <v>155.45</v>
      </c>
      <c r="C825" s="33">
        <v>156.95</v>
      </c>
      <c r="D825" s="32" t="s">
        <v>80</v>
      </c>
      <c r="E825" s="43">
        <v>20.0</v>
      </c>
      <c r="F825" s="34">
        <v>100.0</v>
      </c>
      <c r="G825" s="35">
        <f t="shared" si="1"/>
        <v>1.5</v>
      </c>
      <c r="H825" s="36">
        <f t="shared" si="2"/>
        <v>1.5</v>
      </c>
      <c r="I825" s="37" t="s">
        <v>279</v>
      </c>
      <c r="J825" s="38"/>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row>
    <row r="826" ht="15.75" customHeight="1">
      <c r="A826" s="32">
        <v>11.3</v>
      </c>
      <c r="B826" s="33">
        <v>0.8</v>
      </c>
      <c r="C826" s="33">
        <v>1.0</v>
      </c>
      <c r="D826" s="32" t="s">
        <v>80</v>
      </c>
      <c r="E826" s="43">
        <v>10.0</v>
      </c>
      <c r="F826" s="34">
        <v>100.0</v>
      </c>
      <c r="G826" s="35">
        <f t="shared" si="1"/>
        <v>0.2</v>
      </c>
      <c r="H826" s="36">
        <f t="shared" si="2"/>
        <v>0.2</v>
      </c>
      <c r="I826" s="37" t="s">
        <v>279</v>
      </c>
      <c r="J826" s="38"/>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row>
    <row r="827" ht="15.75" customHeight="1">
      <c r="A827" s="32">
        <v>11.3</v>
      </c>
      <c r="B827" s="33">
        <v>6.2</v>
      </c>
      <c r="C827" s="33">
        <v>6.5</v>
      </c>
      <c r="D827" s="32" t="s">
        <v>68</v>
      </c>
      <c r="E827" s="43">
        <v>10.0</v>
      </c>
      <c r="F827" s="34">
        <v>100.0</v>
      </c>
      <c r="G827" s="35">
        <f t="shared" si="1"/>
        <v>0.3</v>
      </c>
      <c r="H827" s="36">
        <f t="shared" si="2"/>
        <v>0.3</v>
      </c>
      <c r="I827" s="37" t="s">
        <v>279</v>
      </c>
      <c r="J827" s="38"/>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row>
    <row r="828" ht="15.75" customHeight="1">
      <c r="A828" s="32">
        <v>11.3</v>
      </c>
      <c r="B828" s="33">
        <v>6.5</v>
      </c>
      <c r="C828" s="33">
        <v>7.3</v>
      </c>
      <c r="D828" s="32" t="s">
        <v>80</v>
      </c>
      <c r="E828" s="43">
        <v>5.0</v>
      </c>
      <c r="F828" s="34">
        <v>100.0</v>
      </c>
      <c r="G828" s="35">
        <f t="shared" si="1"/>
        <v>0.8</v>
      </c>
      <c r="H828" s="36">
        <f t="shared" si="2"/>
        <v>0.8</v>
      </c>
      <c r="I828" s="37" t="s">
        <v>279</v>
      </c>
      <c r="J828" s="38"/>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row>
    <row r="829" ht="15.75" customHeight="1">
      <c r="A829" s="32">
        <v>11.3</v>
      </c>
      <c r="B829" s="33">
        <v>7.3</v>
      </c>
      <c r="C829" s="33">
        <v>7.6</v>
      </c>
      <c r="D829" s="32" t="s">
        <v>68</v>
      </c>
      <c r="E829" s="43">
        <v>5.0</v>
      </c>
      <c r="F829" s="34">
        <v>100.0</v>
      </c>
      <c r="G829" s="35">
        <f t="shared" si="1"/>
        <v>0.3</v>
      </c>
      <c r="H829" s="36">
        <f t="shared" si="2"/>
        <v>0.3</v>
      </c>
      <c r="I829" s="41" t="s">
        <v>293</v>
      </c>
      <c r="J829" s="38"/>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row>
    <row r="830" ht="15.75" customHeight="1">
      <c r="A830" s="32">
        <v>11.3</v>
      </c>
      <c r="B830" s="33">
        <v>10.0</v>
      </c>
      <c r="C830" s="33">
        <v>10.6</v>
      </c>
      <c r="D830" s="32" t="s">
        <v>68</v>
      </c>
      <c r="E830" s="43">
        <v>5.0</v>
      </c>
      <c r="F830" s="34">
        <v>100.0</v>
      </c>
      <c r="G830" s="35">
        <f t="shared" si="1"/>
        <v>0.6</v>
      </c>
      <c r="H830" s="36">
        <f t="shared" si="2"/>
        <v>0.6</v>
      </c>
      <c r="I830" s="37" t="s">
        <v>279</v>
      </c>
      <c r="J830" s="38"/>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row>
    <row r="831" ht="15.75" customHeight="1">
      <c r="A831" s="32">
        <v>11.3</v>
      </c>
      <c r="B831" s="33">
        <v>10.8</v>
      </c>
      <c r="C831" s="33">
        <v>11.1</v>
      </c>
      <c r="D831" s="32" t="s">
        <v>80</v>
      </c>
      <c r="E831" s="43">
        <v>5.0</v>
      </c>
      <c r="F831" s="34">
        <v>100.0</v>
      </c>
      <c r="G831" s="35">
        <f t="shared" si="1"/>
        <v>0.3</v>
      </c>
      <c r="H831" s="36">
        <f t="shared" si="2"/>
        <v>0.3</v>
      </c>
      <c r="I831" s="37" t="s">
        <v>279</v>
      </c>
      <c r="J831" s="38"/>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row>
    <row r="832" ht="15.75" customHeight="1">
      <c r="A832" s="32">
        <v>11.3</v>
      </c>
      <c r="B832" s="33">
        <v>13.3</v>
      </c>
      <c r="C832" s="33">
        <v>13.8</v>
      </c>
      <c r="D832" s="32" t="s">
        <v>68</v>
      </c>
      <c r="E832" s="43">
        <v>5.0</v>
      </c>
      <c r="F832" s="34">
        <v>100.0</v>
      </c>
      <c r="G832" s="35">
        <f t="shared" si="1"/>
        <v>0.5</v>
      </c>
      <c r="H832" s="36">
        <f t="shared" si="2"/>
        <v>0.5</v>
      </c>
      <c r="I832" s="37" t="s">
        <v>279</v>
      </c>
      <c r="J832" s="38"/>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row>
    <row r="833" ht="15.75" customHeight="1">
      <c r="A833" s="32">
        <v>11.3</v>
      </c>
      <c r="B833" s="33">
        <v>26.8</v>
      </c>
      <c r="C833" s="33">
        <v>28.4</v>
      </c>
      <c r="D833" s="32" t="s">
        <v>80</v>
      </c>
      <c r="E833" s="43">
        <v>10.0</v>
      </c>
      <c r="F833" s="34">
        <v>100.0</v>
      </c>
      <c r="G833" s="35">
        <f t="shared" si="1"/>
        <v>1.6</v>
      </c>
      <c r="H833" s="36">
        <f t="shared" si="2"/>
        <v>1.6</v>
      </c>
      <c r="I833" s="37" t="s">
        <v>279</v>
      </c>
      <c r="J833" s="38"/>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row>
    <row r="834" ht="15.75" customHeight="1">
      <c r="A834" s="32">
        <v>11.3</v>
      </c>
      <c r="B834" s="33">
        <v>72.2</v>
      </c>
      <c r="C834" s="33">
        <v>73.5</v>
      </c>
      <c r="D834" s="32" t="s">
        <v>80</v>
      </c>
      <c r="E834" s="43">
        <v>10.0</v>
      </c>
      <c r="F834" s="34">
        <v>100.0</v>
      </c>
      <c r="G834" s="35">
        <f t="shared" si="1"/>
        <v>1.3</v>
      </c>
      <c r="H834" s="36">
        <f t="shared" si="2"/>
        <v>1.3</v>
      </c>
      <c r="I834" s="37" t="s">
        <v>279</v>
      </c>
      <c r="J834" s="38"/>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row>
    <row r="835" ht="15.75" customHeight="1">
      <c r="A835" s="32">
        <v>11.3</v>
      </c>
      <c r="B835" s="33">
        <v>76.0</v>
      </c>
      <c r="C835" s="33">
        <v>77.1</v>
      </c>
      <c r="D835" s="32" t="s">
        <v>80</v>
      </c>
      <c r="E835" s="43">
        <v>10.0</v>
      </c>
      <c r="F835" s="34">
        <v>100.0</v>
      </c>
      <c r="G835" s="35">
        <f t="shared" si="1"/>
        <v>1.1</v>
      </c>
      <c r="H835" s="36">
        <f t="shared" si="2"/>
        <v>1.1</v>
      </c>
      <c r="I835" s="37" t="s">
        <v>279</v>
      </c>
      <c r="J835" s="38"/>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row>
    <row r="836" ht="15.75" customHeight="1">
      <c r="A836" s="32">
        <v>11.3</v>
      </c>
      <c r="B836" s="33">
        <v>77.7</v>
      </c>
      <c r="C836" s="33">
        <v>78.6</v>
      </c>
      <c r="D836" s="32" t="s">
        <v>80</v>
      </c>
      <c r="E836" s="43">
        <v>10.0</v>
      </c>
      <c r="F836" s="34">
        <v>100.0</v>
      </c>
      <c r="G836" s="35">
        <f t="shared" si="1"/>
        <v>0.9</v>
      </c>
      <c r="H836" s="36">
        <f t="shared" si="2"/>
        <v>0.9</v>
      </c>
      <c r="I836" s="37" t="s">
        <v>279</v>
      </c>
      <c r="J836" s="38"/>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row>
    <row r="837" ht="15.75" customHeight="1">
      <c r="A837" s="32">
        <v>11.3</v>
      </c>
      <c r="B837" s="33">
        <v>79.7</v>
      </c>
      <c r="C837" s="33">
        <v>80.2</v>
      </c>
      <c r="D837" s="32" t="s">
        <v>68</v>
      </c>
      <c r="E837" s="43">
        <v>5.0</v>
      </c>
      <c r="F837" s="34">
        <v>100.0</v>
      </c>
      <c r="G837" s="35">
        <f t="shared" si="1"/>
        <v>0.5</v>
      </c>
      <c r="H837" s="36">
        <f t="shared" si="2"/>
        <v>0.5</v>
      </c>
      <c r="I837" s="37" t="s">
        <v>279</v>
      </c>
      <c r="J837" s="38"/>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row>
    <row r="838" ht="15.75" customHeight="1">
      <c r="A838" s="32">
        <v>11.3</v>
      </c>
      <c r="B838" s="33">
        <v>81.5</v>
      </c>
      <c r="C838" s="33">
        <v>82.9</v>
      </c>
      <c r="D838" s="32" t="s">
        <v>68</v>
      </c>
      <c r="E838" s="43">
        <v>5.0</v>
      </c>
      <c r="F838" s="34">
        <v>100.0</v>
      </c>
      <c r="G838" s="35">
        <f t="shared" si="1"/>
        <v>1.4</v>
      </c>
      <c r="H838" s="36">
        <f t="shared" si="2"/>
        <v>1.4</v>
      </c>
      <c r="I838" s="37" t="s">
        <v>279</v>
      </c>
      <c r="J838" s="38"/>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row>
    <row r="839" ht="15.75" customHeight="1">
      <c r="A839" s="32">
        <v>11.3</v>
      </c>
      <c r="B839" s="33">
        <v>86.6</v>
      </c>
      <c r="C839" s="33">
        <v>87.6</v>
      </c>
      <c r="D839" s="32" t="s">
        <v>80</v>
      </c>
      <c r="E839" s="43">
        <v>5.0</v>
      </c>
      <c r="F839" s="34">
        <v>100.0</v>
      </c>
      <c r="G839" s="35">
        <f t="shared" si="1"/>
        <v>1</v>
      </c>
      <c r="H839" s="36">
        <f t="shared" si="2"/>
        <v>1</v>
      </c>
      <c r="I839" s="37" t="s">
        <v>279</v>
      </c>
      <c r="J839" s="38"/>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row>
    <row r="840" ht="15.75" customHeight="1">
      <c r="A840" s="32">
        <v>11.3</v>
      </c>
      <c r="B840" s="33">
        <v>87.8</v>
      </c>
      <c r="C840" s="33">
        <v>88.8</v>
      </c>
      <c r="D840" s="32" t="s">
        <v>68</v>
      </c>
      <c r="E840" s="43">
        <v>5.0</v>
      </c>
      <c r="F840" s="34">
        <v>100.0</v>
      </c>
      <c r="G840" s="35">
        <f t="shared" si="1"/>
        <v>1</v>
      </c>
      <c r="H840" s="36">
        <f t="shared" si="2"/>
        <v>1</v>
      </c>
      <c r="I840" s="37" t="s">
        <v>279</v>
      </c>
      <c r="J840" s="38"/>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row>
    <row r="841" ht="15.75" customHeight="1">
      <c r="A841" s="32">
        <v>11.3</v>
      </c>
      <c r="B841" s="33">
        <v>88.8</v>
      </c>
      <c r="C841" s="33">
        <v>89.3</v>
      </c>
      <c r="D841" s="32" t="s">
        <v>119</v>
      </c>
      <c r="E841" s="43">
        <v>5.0</v>
      </c>
      <c r="F841" s="34">
        <v>100.0</v>
      </c>
      <c r="G841" s="35">
        <f t="shared" si="1"/>
        <v>0.5</v>
      </c>
      <c r="H841" s="36">
        <f t="shared" si="2"/>
        <v>0.5</v>
      </c>
      <c r="I841" s="37" t="s">
        <v>279</v>
      </c>
      <c r="J841" s="38"/>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row>
    <row r="842" ht="15.75" customHeight="1">
      <c r="A842" s="32">
        <v>11.3</v>
      </c>
      <c r="B842" s="33">
        <v>95.0</v>
      </c>
      <c r="C842" s="33">
        <v>96.3</v>
      </c>
      <c r="D842" s="32" t="s">
        <v>68</v>
      </c>
      <c r="E842" s="43">
        <v>10.0</v>
      </c>
      <c r="F842" s="34">
        <v>100.0</v>
      </c>
      <c r="G842" s="35">
        <f t="shared" si="1"/>
        <v>1.3</v>
      </c>
      <c r="H842" s="36">
        <f t="shared" si="2"/>
        <v>1.3</v>
      </c>
      <c r="I842" s="37" t="s">
        <v>279</v>
      </c>
      <c r="J842" s="38"/>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row>
    <row r="843" ht="15.75" customHeight="1">
      <c r="A843" s="32">
        <v>11.3</v>
      </c>
      <c r="B843" s="33">
        <v>131.3</v>
      </c>
      <c r="C843" s="33">
        <v>132.1</v>
      </c>
      <c r="D843" s="32" t="s">
        <v>119</v>
      </c>
      <c r="E843" s="43">
        <v>5.0</v>
      </c>
      <c r="F843" s="34">
        <v>100.0</v>
      </c>
      <c r="G843" s="35">
        <f t="shared" si="1"/>
        <v>0.8</v>
      </c>
      <c r="H843" s="36">
        <f t="shared" si="2"/>
        <v>0.8</v>
      </c>
      <c r="I843" s="37" t="s">
        <v>279</v>
      </c>
      <c r="J843" s="38"/>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row>
    <row r="844" ht="15.75" customHeight="1">
      <c r="A844" s="32">
        <v>11.3</v>
      </c>
      <c r="B844" s="33">
        <v>135.7</v>
      </c>
      <c r="C844" s="33">
        <v>135.9</v>
      </c>
      <c r="D844" s="32" t="s">
        <v>209</v>
      </c>
      <c r="E844" s="43">
        <v>5.0</v>
      </c>
      <c r="F844" s="34">
        <v>100.0</v>
      </c>
      <c r="G844" s="35">
        <f t="shared" si="1"/>
        <v>0.2</v>
      </c>
      <c r="H844" s="36">
        <f t="shared" si="2"/>
        <v>0.2</v>
      </c>
      <c r="I844" s="37" t="s">
        <v>279</v>
      </c>
      <c r="J844" s="38"/>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row>
    <row r="845" ht="15.75" customHeight="1">
      <c r="A845" s="32">
        <v>11.3</v>
      </c>
      <c r="B845" s="33">
        <v>144.9</v>
      </c>
      <c r="C845" s="33">
        <v>145.2</v>
      </c>
      <c r="D845" s="32" t="s">
        <v>147</v>
      </c>
      <c r="E845" s="43">
        <v>5.0</v>
      </c>
      <c r="F845" s="34">
        <v>100.0</v>
      </c>
      <c r="G845" s="35">
        <f t="shared" si="1"/>
        <v>0.3</v>
      </c>
      <c r="H845" s="36">
        <f t="shared" si="2"/>
        <v>0.3</v>
      </c>
      <c r="I845" s="41" t="s">
        <v>290</v>
      </c>
      <c r="J845" s="38"/>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row>
    <row r="846" ht="15.75" customHeight="1">
      <c r="A846" s="32">
        <v>11.3</v>
      </c>
      <c r="B846" s="33">
        <v>145.2</v>
      </c>
      <c r="C846" s="33">
        <v>145.5</v>
      </c>
      <c r="D846" s="32" t="s">
        <v>209</v>
      </c>
      <c r="E846" s="43">
        <v>5.0</v>
      </c>
      <c r="F846" s="34">
        <v>100.0</v>
      </c>
      <c r="G846" s="35">
        <f t="shared" si="1"/>
        <v>0.3</v>
      </c>
      <c r="H846" s="36">
        <f t="shared" si="2"/>
        <v>0.3</v>
      </c>
      <c r="I846" s="37" t="s">
        <v>279</v>
      </c>
      <c r="J846" s="38"/>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row>
    <row r="847" ht="15.75" customHeight="1">
      <c r="A847" s="32">
        <v>12.1</v>
      </c>
      <c r="B847" s="33">
        <v>12.8</v>
      </c>
      <c r="C847" s="33">
        <v>13.45</v>
      </c>
      <c r="D847" s="32" t="s">
        <v>119</v>
      </c>
      <c r="E847" s="43">
        <v>10.0</v>
      </c>
      <c r="F847" s="34">
        <v>100.0</v>
      </c>
      <c r="G847" s="35">
        <f t="shared" si="1"/>
        <v>0.65</v>
      </c>
      <c r="H847" s="36">
        <f t="shared" si="2"/>
        <v>0.65</v>
      </c>
      <c r="I847" s="37" t="s">
        <v>279</v>
      </c>
      <c r="J847" s="38"/>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row>
    <row r="848" ht="15.75" customHeight="1">
      <c r="A848" s="32">
        <v>12.1</v>
      </c>
      <c r="B848" s="33">
        <v>18.87</v>
      </c>
      <c r="C848" s="33">
        <v>20.4</v>
      </c>
      <c r="D848" s="32" t="s">
        <v>258</v>
      </c>
      <c r="E848" s="43">
        <v>10.0</v>
      </c>
      <c r="F848" s="34">
        <v>100.0</v>
      </c>
      <c r="G848" s="35">
        <f t="shared" si="1"/>
        <v>1.53</v>
      </c>
      <c r="H848" s="36">
        <f t="shared" si="2"/>
        <v>1.53</v>
      </c>
      <c r="I848" s="37" t="s">
        <v>279</v>
      </c>
      <c r="J848" s="38"/>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row>
    <row r="849" ht="15.75" customHeight="1">
      <c r="A849" s="32">
        <v>12.1</v>
      </c>
      <c r="B849" s="33">
        <v>23.75</v>
      </c>
      <c r="C849" s="33">
        <v>24.72</v>
      </c>
      <c r="D849" s="32" t="s">
        <v>68</v>
      </c>
      <c r="E849" s="43">
        <v>5.0</v>
      </c>
      <c r="F849" s="34">
        <v>100.0</v>
      </c>
      <c r="G849" s="35">
        <f t="shared" si="1"/>
        <v>0.97</v>
      </c>
      <c r="H849" s="36">
        <f t="shared" si="2"/>
        <v>0.97</v>
      </c>
      <c r="I849" s="37" t="s">
        <v>279</v>
      </c>
      <c r="J849" s="38"/>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row>
    <row r="850" ht="15.75" customHeight="1">
      <c r="A850" s="32">
        <v>12.1</v>
      </c>
      <c r="B850" s="33">
        <v>25.45</v>
      </c>
      <c r="C850" s="33">
        <v>31.85</v>
      </c>
      <c r="D850" s="32" t="s">
        <v>258</v>
      </c>
      <c r="E850" s="43">
        <v>10.0</v>
      </c>
      <c r="F850" s="34">
        <v>100.0</v>
      </c>
      <c r="G850" s="35">
        <f t="shared" si="1"/>
        <v>6.4</v>
      </c>
      <c r="H850" s="36">
        <f t="shared" si="2"/>
        <v>6.4</v>
      </c>
      <c r="I850" s="37" t="s">
        <v>279</v>
      </c>
      <c r="J850" s="38"/>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row>
    <row r="851" ht="15.75" customHeight="1">
      <c r="A851" s="32">
        <v>12.1</v>
      </c>
      <c r="B851" s="33">
        <v>39.2</v>
      </c>
      <c r="C851" s="33">
        <v>42.87</v>
      </c>
      <c r="D851" s="32" t="s">
        <v>80</v>
      </c>
      <c r="E851" s="43">
        <v>5.0</v>
      </c>
      <c r="F851" s="34">
        <v>100.0</v>
      </c>
      <c r="G851" s="35">
        <f t="shared" si="1"/>
        <v>3.67</v>
      </c>
      <c r="H851" s="36">
        <f t="shared" si="2"/>
        <v>3.67</v>
      </c>
      <c r="I851" s="37" t="s">
        <v>279</v>
      </c>
      <c r="J851" s="38"/>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row>
    <row r="852" ht="15.75" customHeight="1">
      <c r="A852" s="32">
        <v>12.1</v>
      </c>
      <c r="B852" s="33">
        <v>43.5</v>
      </c>
      <c r="C852" s="33">
        <v>45.0</v>
      </c>
      <c r="D852" s="32" t="s">
        <v>68</v>
      </c>
      <c r="E852" s="43">
        <v>5.0</v>
      </c>
      <c r="F852" s="34">
        <v>100.0</v>
      </c>
      <c r="G852" s="35">
        <f t="shared" si="1"/>
        <v>1.5</v>
      </c>
      <c r="H852" s="36">
        <f t="shared" si="2"/>
        <v>1.5</v>
      </c>
      <c r="I852" s="37" t="s">
        <v>279</v>
      </c>
      <c r="J852" s="38"/>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row>
    <row r="853" ht="15.75" customHeight="1">
      <c r="A853" s="32">
        <v>12.1</v>
      </c>
      <c r="B853" s="33">
        <v>45.0</v>
      </c>
      <c r="C853" s="33">
        <v>46.0</v>
      </c>
      <c r="D853" s="32" t="s">
        <v>80</v>
      </c>
      <c r="E853" s="43">
        <v>10.0</v>
      </c>
      <c r="F853" s="34">
        <v>100.0</v>
      </c>
      <c r="G853" s="35">
        <f t="shared" si="1"/>
        <v>1</v>
      </c>
      <c r="H853" s="36">
        <f t="shared" si="2"/>
        <v>1</v>
      </c>
      <c r="I853" s="37" t="s">
        <v>279</v>
      </c>
      <c r="J853" s="38"/>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row>
    <row r="854" ht="15.75" customHeight="1">
      <c r="A854" s="32">
        <v>12.1</v>
      </c>
      <c r="B854" s="33">
        <v>51.25</v>
      </c>
      <c r="C854" s="33">
        <v>51.65</v>
      </c>
      <c r="D854" s="32" t="s">
        <v>80</v>
      </c>
      <c r="E854" s="43">
        <v>5.0</v>
      </c>
      <c r="F854" s="34">
        <v>100.0</v>
      </c>
      <c r="G854" s="35">
        <f t="shared" si="1"/>
        <v>0.4</v>
      </c>
      <c r="H854" s="36">
        <f t="shared" si="2"/>
        <v>0.4</v>
      </c>
      <c r="I854" s="37" t="s">
        <v>279</v>
      </c>
      <c r="J854" s="38"/>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row>
    <row r="855" ht="15.75" customHeight="1">
      <c r="A855" s="32">
        <v>12.1</v>
      </c>
      <c r="B855" s="33">
        <v>54.7</v>
      </c>
      <c r="C855" s="33">
        <v>55.65</v>
      </c>
      <c r="D855" s="32" t="s">
        <v>258</v>
      </c>
      <c r="E855" s="43">
        <v>10.0</v>
      </c>
      <c r="F855" s="34">
        <v>100.0</v>
      </c>
      <c r="G855" s="35">
        <f t="shared" si="1"/>
        <v>0.95</v>
      </c>
      <c r="H855" s="36">
        <f t="shared" si="2"/>
        <v>0.95</v>
      </c>
      <c r="I855" s="37" t="s">
        <v>279</v>
      </c>
      <c r="J855" s="38"/>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row>
    <row r="856" ht="15.75" customHeight="1">
      <c r="A856" s="32">
        <v>12.1</v>
      </c>
      <c r="B856" s="33">
        <v>56.12</v>
      </c>
      <c r="C856" s="33">
        <v>57.05</v>
      </c>
      <c r="D856" s="32" t="s">
        <v>80</v>
      </c>
      <c r="E856" s="43">
        <v>10.0</v>
      </c>
      <c r="F856" s="34">
        <v>100.0</v>
      </c>
      <c r="G856" s="35">
        <f t="shared" si="1"/>
        <v>0.93</v>
      </c>
      <c r="H856" s="36">
        <f t="shared" si="2"/>
        <v>0.93</v>
      </c>
      <c r="I856" s="37" t="s">
        <v>279</v>
      </c>
      <c r="J856" s="38"/>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row>
    <row r="857" ht="15.75" customHeight="1">
      <c r="A857" s="32">
        <v>12.1</v>
      </c>
      <c r="B857" s="33">
        <v>60.67</v>
      </c>
      <c r="C857" s="33">
        <v>62.02</v>
      </c>
      <c r="D857" s="32" t="s">
        <v>258</v>
      </c>
      <c r="E857" s="43">
        <v>5.0</v>
      </c>
      <c r="F857" s="34">
        <v>100.0</v>
      </c>
      <c r="G857" s="35">
        <f t="shared" si="1"/>
        <v>1.35</v>
      </c>
      <c r="H857" s="36">
        <f t="shared" si="2"/>
        <v>1.35</v>
      </c>
      <c r="I857" s="37" t="s">
        <v>279</v>
      </c>
      <c r="J857" s="38"/>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row>
    <row r="858" ht="15.75" customHeight="1">
      <c r="A858" s="32">
        <v>12.1</v>
      </c>
      <c r="B858" s="33">
        <v>62.02</v>
      </c>
      <c r="C858" s="33">
        <v>64.67</v>
      </c>
      <c r="D858" s="32" t="s">
        <v>80</v>
      </c>
      <c r="E858" s="43">
        <v>10.0</v>
      </c>
      <c r="F858" s="34">
        <v>100.0</v>
      </c>
      <c r="G858" s="35">
        <f t="shared" si="1"/>
        <v>2.65</v>
      </c>
      <c r="H858" s="36">
        <f t="shared" si="2"/>
        <v>2.65</v>
      </c>
      <c r="I858" s="37" t="s">
        <v>279</v>
      </c>
      <c r="J858" s="38"/>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row>
    <row r="859" ht="15.75" customHeight="1">
      <c r="A859" s="32">
        <v>12.1</v>
      </c>
      <c r="B859" s="33">
        <v>64.22</v>
      </c>
      <c r="C859" s="37"/>
      <c r="D859" s="32" t="s">
        <v>234</v>
      </c>
      <c r="E859" s="5"/>
      <c r="F859" s="34">
        <v>100.0</v>
      </c>
      <c r="G859" s="35">
        <f t="shared" si="1"/>
        <v>-64.22</v>
      </c>
      <c r="H859" s="36">
        <f t="shared" si="2"/>
        <v>-64.22</v>
      </c>
      <c r="I859" s="41" t="s">
        <v>294</v>
      </c>
      <c r="J859" s="38"/>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row>
    <row r="860" ht="15.75" customHeight="1">
      <c r="A860" s="32">
        <v>12.1</v>
      </c>
      <c r="B860" s="33">
        <v>66.8</v>
      </c>
      <c r="C860" s="37"/>
      <c r="D860" s="32" t="s">
        <v>234</v>
      </c>
      <c r="E860" s="5"/>
      <c r="F860" s="34">
        <v>100.0</v>
      </c>
      <c r="G860" s="35">
        <f t="shared" si="1"/>
        <v>-66.8</v>
      </c>
      <c r="H860" s="36">
        <f t="shared" si="2"/>
        <v>-66.8</v>
      </c>
      <c r="I860" s="41" t="s">
        <v>295</v>
      </c>
      <c r="J860" s="38"/>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row>
    <row r="861" ht="15.75" customHeight="1">
      <c r="A861" s="32">
        <v>12.1</v>
      </c>
      <c r="B861" s="33">
        <v>69.05</v>
      </c>
      <c r="C861" s="33">
        <v>72.47</v>
      </c>
      <c r="D861" s="32" t="s">
        <v>80</v>
      </c>
      <c r="E861" s="43">
        <v>10.0</v>
      </c>
      <c r="F861" s="34">
        <v>100.0</v>
      </c>
      <c r="G861" s="35">
        <f t="shared" si="1"/>
        <v>3.42</v>
      </c>
      <c r="H861" s="36">
        <f t="shared" si="2"/>
        <v>3.42</v>
      </c>
      <c r="I861" s="37" t="s">
        <v>279</v>
      </c>
      <c r="J861" s="38"/>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row>
    <row r="862" ht="15.75" customHeight="1">
      <c r="A862" s="32">
        <v>12.1</v>
      </c>
      <c r="B862" s="33">
        <v>72.47</v>
      </c>
      <c r="C862" s="33">
        <v>73.65</v>
      </c>
      <c r="D862" s="32" t="s">
        <v>117</v>
      </c>
      <c r="E862" s="43">
        <v>10.0</v>
      </c>
      <c r="F862" s="34">
        <v>100.0</v>
      </c>
      <c r="G862" s="35">
        <f t="shared" si="1"/>
        <v>1.18</v>
      </c>
      <c r="H862" s="36">
        <f t="shared" si="2"/>
        <v>1.18</v>
      </c>
      <c r="I862" s="37" t="s">
        <v>279</v>
      </c>
      <c r="J862" s="38"/>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row>
    <row r="863" ht="15.75" customHeight="1">
      <c r="A863" s="32">
        <v>12.1</v>
      </c>
      <c r="B863" s="33">
        <v>73.65</v>
      </c>
      <c r="C863" s="33">
        <v>75.1</v>
      </c>
      <c r="D863" s="32" t="s">
        <v>80</v>
      </c>
      <c r="E863" s="43">
        <v>10.0</v>
      </c>
      <c r="F863" s="34">
        <v>100.0</v>
      </c>
      <c r="G863" s="35">
        <f t="shared" si="1"/>
        <v>1.45</v>
      </c>
      <c r="H863" s="36">
        <f t="shared" si="2"/>
        <v>1.45</v>
      </c>
      <c r="I863" s="37" t="s">
        <v>279</v>
      </c>
      <c r="J863" s="38"/>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row>
    <row r="864" ht="15.75" customHeight="1">
      <c r="A864" s="32">
        <v>12.1</v>
      </c>
      <c r="B864" s="33">
        <v>76.25</v>
      </c>
      <c r="C864" s="33">
        <v>78.05</v>
      </c>
      <c r="D864" s="32" t="s">
        <v>80</v>
      </c>
      <c r="E864" s="43">
        <v>10.0</v>
      </c>
      <c r="F864" s="34">
        <v>100.0</v>
      </c>
      <c r="G864" s="35">
        <f t="shared" si="1"/>
        <v>1.8</v>
      </c>
      <c r="H864" s="36">
        <f t="shared" si="2"/>
        <v>1.8</v>
      </c>
      <c r="I864" s="37" t="s">
        <v>279</v>
      </c>
      <c r="J864" s="38"/>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row>
    <row r="865" ht="15.75" customHeight="1">
      <c r="A865" s="32">
        <v>12.1</v>
      </c>
      <c r="B865" s="33">
        <v>78.05</v>
      </c>
      <c r="C865" s="33">
        <v>78.52</v>
      </c>
      <c r="D865" s="32" t="s">
        <v>117</v>
      </c>
      <c r="E865" s="43">
        <v>10.0</v>
      </c>
      <c r="F865" s="34">
        <v>100.0</v>
      </c>
      <c r="G865" s="35">
        <f t="shared" si="1"/>
        <v>0.47</v>
      </c>
      <c r="H865" s="36">
        <f t="shared" si="2"/>
        <v>0.47</v>
      </c>
      <c r="I865" s="37" t="s">
        <v>279</v>
      </c>
      <c r="J865" s="38"/>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row>
    <row r="866" ht="15.75" customHeight="1">
      <c r="A866" s="32">
        <v>12.1</v>
      </c>
      <c r="B866" s="33">
        <v>78.52</v>
      </c>
      <c r="C866" s="33">
        <v>87.65</v>
      </c>
      <c r="D866" s="32" t="s">
        <v>80</v>
      </c>
      <c r="E866" s="43">
        <v>10.0</v>
      </c>
      <c r="F866" s="34">
        <v>100.0</v>
      </c>
      <c r="G866" s="35">
        <f t="shared" si="1"/>
        <v>9.13</v>
      </c>
      <c r="H866" s="36">
        <f t="shared" si="2"/>
        <v>9.13</v>
      </c>
      <c r="I866" s="37" t="s">
        <v>279</v>
      </c>
      <c r="J866" s="38"/>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row>
    <row r="867" ht="15.75" customHeight="1">
      <c r="A867" s="32">
        <v>12.1</v>
      </c>
      <c r="B867" s="33">
        <v>95.82</v>
      </c>
      <c r="C867" s="33">
        <v>102.47</v>
      </c>
      <c r="D867" s="32" t="s">
        <v>258</v>
      </c>
      <c r="E867" s="43">
        <v>5.0</v>
      </c>
      <c r="F867" s="34">
        <v>100.0</v>
      </c>
      <c r="G867" s="35">
        <f t="shared" si="1"/>
        <v>6.65</v>
      </c>
      <c r="H867" s="36">
        <f t="shared" si="2"/>
        <v>6.65</v>
      </c>
      <c r="I867" s="37" t="s">
        <v>279</v>
      </c>
      <c r="J867" s="38"/>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row>
    <row r="868" ht="15.75" customHeight="1">
      <c r="A868" s="32">
        <v>12.1</v>
      </c>
      <c r="B868" s="33">
        <v>107.95</v>
      </c>
      <c r="C868" s="33">
        <v>110.85</v>
      </c>
      <c r="D868" s="32" t="s">
        <v>80</v>
      </c>
      <c r="E868" s="43">
        <v>5.0</v>
      </c>
      <c r="F868" s="34">
        <v>100.0</v>
      </c>
      <c r="G868" s="35">
        <f t="shared" si="1"/>
        <v>2.9</v>
      </c>
      <c r="H868" s="36">
        <f t="shared" si="2"/>
        <v>2.9</v>
      </c>
      <c r="I868" s="37" t="s">
        <v>279</v>
      </c>
      <c r="J868" s="38"/>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row>
    <row r="869" ht="15.75" customHeight="1">
      <c r="A869" s="32">
        <v>12.1</v>
      </c>
      <c r="B869" s="33">
        <v>112.65</v>
      </c>
      <c r="C869" s="33">
        <v>121.05</v>
      </c>
      <c r="D869" s="32" t="s">
        <v>80</v>
      </c>
      <c r="E869" s="43">
        <v>10.0</v>
      </c>
      <c r="F869" s="34">
        <v>100.0</v>
      </c>
      <c r="G869" s="35">
        <f t="shared" si="1"/>
        <v>8.4</v>
      </c>
      <c r="H869" s="36">
        <f t="shared" si="2"/>
        <v>8.4</v>
      </c>
      <c r="I869" s="37" t="s">
        <v>279</v>
      </c>
      <c r="J869" s="38"/>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row>
    <row r="870" ht="15.75" customHeight="1">
      <c r="A870" s="32">
        <v>12.1</v>
      </c>
      <c r="B870" s="33">
        <v>122.0</v>
      </c>
      <c r="C870" s="33">
        <v>130.25</v>
      </c>
      <c r="D870" s="32" t="s">
        <v>80</v>
      </c>
      <c r="E870" s="43">
        <v>10.0</v>
      </c>
      <c r="F870" s="34">
        <v>100.0</v>
      </c>
      <c r="G870" s="35">
        <f t="shared" si="1"/>
        <v>8.25</v>
      </c>
      <c r="H870" s="36">
        <f t="shared" si="2"/>
        <v>8.25</v>
      </c>
      <c r="I870" s="37" t="s">
        <v>279</v>
      </c>
      <c r="J870" s="38"/>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row>
    <row r="871" ht="15.75" customHeight="1">
      <c r="A871" s="32">
        <v>12.1</v>
      </c>
      <c r="B871" s="33">
        <v>133.0</v>
      </c>
      <c r="C871" s="33">
        <v>138.05</v>
      </c>
      <c r="D871" s="32" t="s">
        <v>80</v>
      </c>
      <c r="E871" s="43">
        <v>10.0</v>
      </c>
      <c r="F871" s="34">
        <v>100.0</v>
      </c>
      <c r="G871" s="35">
        <f t="shared" si="1"/>
        <v>5.05</v>
      </c>
      <c r="H871" s="36">
        <f t="shared" si="2"/>
        <v>5.05</v>
      </c>
      <c r="I871" s="37" t="s">
        <v>279</v>
      </c>
      <c r="J871" s="38"/>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row>
    <row r="872" ht="15.75" customHeight="1">
      <c r="A872" s="32">
        <v>12.1</v>
      </c>
      <c r="B872" s="33">
        <v>138.05</v>
      </c>
      <c r="C872" s="33">
        <v>139.57</v>
      </c>
      <c r="D872" s="32" t="s">
        <v>258</v>
      </c>
      <c r="E872" s="43">
        <v>20.0</v>
      </c>
      <c r="F872" s="34">
        <v>100.0</v>
      </c>
      <c r="G872" s="35">
        <f t="shared" si="1"/>
        <v>1.52</v>
      </c>
      <c r="H872" s="36">
        <f t="shared" si="2"/>
        <v>1.52</v>
      </c>
      <c r="I872" s="37" t="s">
        <v>279</v>
      </c>
      <c r="J872" s="38"/>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row>
    <row r="873" ht="15.75" customHeight="1">
      <c r="A873" s="32">
        <v>12.2</v>
      </c>
      <c r="B873" s="33">
        <v>3.17</v>
      </c>
      <c r="C873" s="33">
        <v>3.85</v>
      </c>
      <c r="D873" s="32" t="s">
        <v>258</v>
      </c>
      <c r="E873" s="43">
        <v>10.0</v>
      </c>
      <c r="F873" s="34">
        <v>100.0</v>
      </c>
      <c r="G873" s="35">
        <f t="shared" si="1"/>
        <v>0.68</v>
      </c>
      <c r="H873" s="36">
        <f t="shared" si="2"/>
        <v>0.68</v>
      </c>
      <c r="I873" s="37" t="s">
        <v>279</v>
      </c>
      <c r="J873" s="38"/>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row>
    <row r="874" ht="15.75" customHeight="1">
      <c r="A874" s="32">
        <v>12.2</v>
      </c>
      <c r="B874" s="33">
        <v>9.8</v>
      </c>
      <c r="C874" s="33">
        <v>11.3</v>
      </c>
      <c r="D874" s="32" t="s">
        <v>68</v>
      </c>
      <c r="E874" s="43">
        <v>10.0</v>
      </c>
      <c r="F874" s="34">
        <v>100.0</v>
      </c>
      <c r="G874" s="35">
        <f t="shared" si="1"/>
        <v>1.5</v>
      </c>
      <c r="H874" s="36">
        <f t="shared" si="2"/>
        <v>1.5</v>
      </c>
      <c r="I874" s="37" t="s">
        <v>279</v>
      </c>
      <c r="J874" s="38"/>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row>
    <row r="875" ht="15.75" customHeight="1">
      <c r="A875" s="32">
        <v>12.2</v>
      </c>
      <c r="B875" s="33">
        <v>30.7</v>
      </c>
      <c r="C875" s="33">
        <v>34.67</v>
      </c>
      <c r="D875" s="32" t="s">
        <v>258</v>
      </c>
      <c r="E875" s="43">
        <v>10.0</v>
      </c>
      <c r="F875" s="34">
        <v>100.0</v>
      </c>
      <c r="G875" s="35">
        <f t="shared" si="1"/>
        <v>3.97</v>
      </c>
      <c r="H875" s="36">
        <f t="shared" si="2"/>
        <v>3.97</v>
      </c>
      <c r="I875" s="37" t="s">
        <v>279</v>
      </c>
      <c r="J875" s="38"/>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row>
    <row r="876" ht="15.75" customHeight="1">
      <c r="A876" s="32">
        <v>12.2</v>
      </c>
      <c r="B876" s="33">
        <v>37.9</v>
      </c>
      <c r="C876" s="33">
        <v>38.27</v>
      </c>
      <c r="D876" s="32" t="s">
        <v>68</v>
      </c>
      <c r="E876" s="43">
        <v>5.0</v>
      </c>
      <c r="F876" s="34">
        <v>100.0</v>
      </c>
      <c r="G876" s="35">
        <f t="shared" si="1"/>
        <v>0.37</v>
      </c>
      <c r="H876" s="36">
        <f t="shared" si="2"/>
        <v>0.37</v>
      </c>
      <c r="I876" s="37" t="s">
        <v>279</v>
      </c>
      <c r="J876" s="38"/>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row>
    <row r="877" ht="15.75" customHeight="1">
      <c r="A877" s="32">
        <v>12.2</v>
      </c>
      <c r="B877" s="33">
        <v>47.07</v>
      </c>
      <c r="C877" s="33">
        <v>47.87</v>
      </c>
      <c r="D877" s="32" t="s">
        <v>80</v>
      </c>
      <c r="E877" s="43">
        <v>10.0</v>
      </c>
      <c r="F877" s="34">
        <v>100.0</v>
      </c>
      <c r="G877" s="35">
        <f t="shared" si="1"/>
        <v>0.8</v>
      </c>
      <c r="H877" s="36">
        <f t="shared" si="2"/>
        <v>0.8</v>
      </c>
      <c r="I877" s="37" t="s">
        <v>279</v>
      </c>
      <c r="J877" s="38"/>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row>
    <row r="878" ht="15.75" customHeight="1">
      <c r="A878" s="32">
        <v>12.2</v>
      </c>
      <c r="B878" s="33">
        <v>51.85</v>
      </c>
      <c r="C878" s="33">
        <v>55.62</v>
      </c>
      <c r="D878" s="32" t="s">
        <v>80</v>
      </c>
      <c r="E878" s="43">
        <v>10.0</v>
      </c>
      <c r="F878" s="34">
        <v>100.0</v>
      </c>
      <c r="G878" s="35">
        <f t="shared" si="1"/>
        <v>3.77</v>
      </c>
      <c r="H878" s="36">
        <f t="shared" si="2"/>
        <v>3.77</v>
      </c>
      <c r="I878" s="37" t="s">
        <v>279</v>
      </c>
      <c r="J878" s="38"/>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row>
    <row r="879" ht="15.75" customHeight="1">
      <c r="A879" s="32">
        <v>12.2</v>
      </c>
      <c r="B879" s="33">
        <v>76.9</v>
      </c>
      <c r="C879" s="33">
        <v>77.9</v>
      </c>
      <c r="D879" s="32" t="s">
        <v>80</v>
      </c>
      <c r="E879" s="43">
        <v>10.0</v>
      </c>
      <c r="F879" s="34">
        <v>100.0</v>
      </c>
      <c r="G879" s="35">
        <f t="shared" si="1"/>
        <v>1</v>
      </c>
      <c r="H879" s="36">
        <f t="shared" si="2"/>
        <v>1</v>
      </c>
      <c r="I879" s="37" t="s">
        <v>279</v>
      </c>
      <c r="J879" s="38"/>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row>
    <row r="880" ht="15.75" customHeight="1">
      <c r="A880" s="32">
        <v>12.2</v>
      </c>
      <c r="B880" s="33">
        <v>80.35</v>
      </c>
      <c r="C880" s="33">
        <v>80.6</v>
      </c>
      <c r="D880" s="32" t="s">
        <v>258</v>
      </c>
      <c r="E880" s="43">
        <v>5.0</v>
      </c>
      <c r="F880" s="34">
        <v>100.0</v>
      </c>
      <c r="G880" s="35">
        <f t="shared" si="1"/>
        <v>0.25</v>
      </c>
      <c r="H880" s="36">
        <f t="shared" si="2"/>
        <v>0.25</v>
      </c>
      <c r="I880" s="37" t="s">
        <v>279</v>
      </c>
      <c r="J880" s="38"/>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row>
    <row r="881" ht="15.75" customHeight="1">
      <c r="A881" s="32">
        <v>12.2</v>
      </c>
      <c r="B881" s="33">
        <v>87.12</v>
      </c>
      <c r="C881" s="33">
        <v>91.5</v>
      </c>
      <c r="D881" s="32" t="s">
        <v>80</v>
      </c>
      <c r="E881" s="43">
        <v>5.0</v>
      </c>
      <c r="F881" s="34">
        <v>100.0</v>
      </c>
      <c r="G881" s="35">
        <f t="shared" si="1"/>
        <v>4.38</v>
      </c>
      <c r="H881" s="36">
        <f t="shared" si="2"/>
        <v>4.38</v>
      </c>
      <c r="I881" s="37" t="s">
        <v>279</v>
      </c>
      <c r="J881" s="38"/>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row>
    <row r="882" ht="15.75" customHeight="1">
      <c r="A882" s="32">
        <v>12.2</v>
      </c>
      <c r="B882" s="33">
        <v>101.67</v>
      </c>
      <c r="C882" s="33">
        <v>102.2</v>
      </c>
      <c r="D882" s="32" t="s">
        <v>258</v>
      </c>
      <c r="E882" s="43">
        <v>10.0</v>
      </c>
      <c r="F882" s="34">
        <v>100.0</v>
      </c>
      <c r="G882" s="35">
        <f t="shared" si="1"/>
        <v>0.53</v>
      </c>
      <c r="H882" s="36">
        <f t="shared" si="2"/>
        <v>0.53</v>
      </c>
      <c r="I882" s="37" t="s">
        <v>279</v>
      </c>
      <c r="J882" s="38"/>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row>
    <row r="883" ht="15.75" customHeight="1">
      <c r="A883" s="32">
        <v>12.2</v>
      </c>
      <c r="B883" s="33">
        <v>110.2</v>
      </c>
      <c r="C883" s="33">
        <v>114.72</v>
      </c>
      <c r="D883" s="32" t="s">
        <v>68</v>
      </c>
      <c r="E883" s="43">
        <v>10.0</v>
      </c>
      <c r="F883" s="34">
        <v>100.0</v>
      </c>
      <c r="G883" s="35">
        <f t="shared" si="1"/>
        <v>4.52</v>
      </c>
      <c r="H883" s="36">
        <f t="shared" si="2"/>
        <v>4.52</v>
      </c>
      <c r="I883" s="37" t="s">
        <v>279</v>
      </c>
      <c r="J883" s="38"/>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row>
    <row r="884" ht="15.75" customHeight="1">
      <c r="A884" s="32">
        <v>12.2</v>
      </c>
      <c r="B884" s="33">
        <v>114.72</v>
      </c>
      <c r="C884" s="33">
        <v>115.57</v>
      </c>
      <c r="D884" s="32" t="s">
        <v>80</v>
      </c>
      <c r="E884" s="43">
        <v>5.0</v>
      </c>
      <c r="F884" s="34">
        <v>100.0</v>
      </c>
      <c r="G884" s="35">
        <f t="shared" si="1"/>
        <v>0.85</v>
      </c>
      <c r="H884" s="36">
        <f t="shared" si="2"/>
        <v>0.85</v>
      </c>
      <c r="I884" s="37" t="s">
        <v>279</v>
      </c>
      <c r="J884" s="38"/>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row>
    <row r="885" ht="15.75" customHeight="1">
      <c r="A885" s="32">
        <v>12.2</v>
      </c>
      <c r="B885" s="33">
        <v>115.57</v>
      </c>
      <c r="C885" s="33">
        <v>117.25</v>
      </c>
      <c r="D885" s="32" t="s">
        <v>68</v>
      </c>
      <c r="E885" s="43">
        <v>10.0</v>
      </c>
      <c r="F885" s="34">
        <v>100.0</v>
      </c>
      <c r="G885" s="35">
        <f t="shared" si="1"/>
        <v>1.68</v>
      </c>
      <c r="H885" s="36">
        <f t="shared" si="2"/>
        <v>1.68</v>
      </c>
      <c r="I885" s="37" t="s">
        <v>279</v>
      </c>
      <c r="J885" s="38"/>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row>
    <row r="886" ht="15.75" customHeight="1">
      <c r="A886" s="32">
        <v>12.2</v>
      </c>
      <c r="B886" s="33">
        <v>117.25</v>
      </c>
      <c r="C886" s="33">
        <v>118.27</v>
      </c>
      <c r="D886" s="32" t="s">
        <v>80</v>
      </c>
      <c r="E886" s="43">
        <v>10.0</v>
      </c>
      <c r="F886" s="34">
        <v>100.0</v>
      </c>
      <c r="G886" s="35">
        <f t="shared" si="1"/>
        <v>1.02</v>
      </c>
      <c r="H886" s="36">
        <f t="shared" si="2"/>
        <v>1.02</v>
      </c>
      <c r="I886" s="37" t="s">
        <v>279</v>
      </c>
      <c r="J886" s="38"/>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row>
    <row r="887" ht="15.75" customHeight="1">
      <c r="A887" s="32">
        <v>12.2</v>
      </c>
      <c r="B887" s="33">
        <v>118.27</v>
      </c>
      <c r="C887" s="33">
        <v>120.7</v>
      </c>
      <c r="D887" s="32" t="s">
        <v>68</v>
      </c>
      <c r="E887" s="43">
        <v>5.0</v>
      </c>
      <c r="F887" s="34">
        <v>100.0</v>
      </c>
      <c r="G887" s="35">
        <f t="shared" si="1"/>
        <v>2.43</v>
      </c>
      <c r="H887" s="36">
        <f t="shared" si="2"/>
        <v>2.43</v>
      </c>
      <c r="I887" s="37" t="s">
        <v>279</v>
      </c>
      <c r="J887" s="38"/>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row>
    <row r="888" ht="15.75" customHeight="1">
      <c r="A888" s="32">
        <v>12.2</v>
      </c>
      <c r="B888" s="33">
        <v>121.2</v>
      </c>
      <c r="C888" s="33">
        <v>121.32</v>
      </c>
      <c r="D888" s="32" t="s">
        <v>90</v>
      </c>
      <c r="E888" s="43">
        <v>10.0</v>
      </c>
      <c r="F888" s="34">
        <v>100.0</v>
      </c>
      <c r="G888" s="35">
        <f t="shared" si="1"/>
        <v>0.12</v>
      </c>
      <c r="H888" s="36">
        <f t="shared" si="2"/>
        <v>0.12</v>
      </c>
      <c r="I888" s="37" t="s">
        <v>279</v>
      </c>
      <c r="J888" s="38"/>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row>
    <row r="889" ht="15.75" customHeight="1">
      <c r="A889" s="32">
        <v>12.2</v>
      </c>
      <c r="B889" s="33">
        <v>121.32</v>
      </c>
      <c r="C889" s="33">
        <v>123.52</v>
      </c>
      <c r="D889" s="32" t="s">
        <v>80</v>
      </c>
      <c r="E889" s="43">
        <v>5.0</v>
      </c>
      <c r="F889" s="34">
        <v>100.0</v>
      </c>
      <c r="G889" s="35">
        <f t="shared" si="1"/>
        <v>2.2</v>
      </c>
      <c r="H889" s="36">
        <f t="shared" si="2"/>
        <v>2.2</v>
      </c>
      <c r="I889" s="37" t="s">
        <v>279</v>
      </c>
      <c r="J889" s="38"/>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row>
    <row r="890" ht="15.75" customHeight="1">
      <c r="A890" s="32">
        <v>12.2</v>
      </c>
      <c r="B890" s="33">
        <v>133.02</v>
      </c>
      <c r="C890" s="33">
        <v>134.3</v>
      </c>
      <c r="D890" s="32" t="s">
        <v>80</v>
      </c>
      <c r="E890" s="43">
        <v>20.0</v>
      </c>
      <c r="F890" s="34">
        <v>100.0</v>
      </c>
      <c r="G890" s="35">
        <f t="shared" si="1"/>
        <v>1.28</v>
      </c>
      <c r="H890" s="36">
        <f t="shared" si="2"/>
        <v>1.28</v>
      </c>
      <c r="I890" s="37" t="s">
        <v>279</v>
      </c>
      <c r="J890" s="38"/>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row>
    <row r="891" ht="15.75" customHeight="1">
      <c r="A891" s="32">
        <v>12.2</v>
      </c>
      <c r="B891" s="33">
        <v>134.67</v>
      </c>
      <c r="C891" s="33">
        <v>135.75</v>
      </c>
      <c r="D891" s="32" t="s">
        <v>258</v>
      </c>
      <c r="E891" s="43">
        <v>20.0</v>
      </c>
      <c r="F891" s="34">
        <v>100.0</v>
      </c>
      <c r="G891" s="35">
        <f t="shared" si="1"/>
        <v>1.08</v>
      </c>
      <c r="H891" s="36">
        <f t="shared" si="2"/>
        <v>1.08</v>
      </c>
      <c r="I891" s="37" t="s">
        <v>279</v>
      </c>
      <c r="J891" s="38"/>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row>
    <row r="892" ht="15.75" customHeight="1">
      <c r="A892" s="32">
        <v>12.2</v>
      </c>
      <c r="B892" s="33">
        <v>157.72</v>
      </c>
      <c r="C892" s="33">
        <v>158.17</v>
      </c>
      <c r="D892" s="32" t="s">
        <v>209</v>
      </c>
      <c r="E892" s="43">
        <v>5.0</v>
      </c>
      <c r="F892" s="34">
        <v>100.0</v>
      </c>
      <c r="G892" s="35">
        <f t="shared" si="1"/>
        <v>0.45</v>
      </c>
      <c r="H892" s="36">
        <f t="shared" si="2"/>
        <v>0.45</v>
      </c>
      <c r="I892" s="37" t="s">
        <v>279</v>
      </c>
      <c r="J892" s="38"/>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row>
    <row r="893" ht="15.75" customHeight="1">
      <c r="A893" s="32">
        <v>12.3</v>
      </c>
      <c r="B893" s="33">
        <v>11.5</v>
      </c>
      <c r="C893" s="33">
        <v>12.2</v>
      </c>
      <c r="D893" s="32" t="s">
        <v>266</v>
      </c>
      <c r="E893" s="43">
        <v>10.0</v>
      </c>
      <c r="F893" s="34">
        <v>100.0</v>
      </c>
      <c r="G893" s="35">
        <f t="shared" si="1"/>
        <v>0.7</v>
      </c>
      <c r="H893" s="36">
        <f t="shared" si="2"/>
        <v>0.7</v>
      </c>
      <c r="I893" s="37" t="s">
        <v>279</v>
      </c>
      <c r="J893" s="38"/>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row>
    <row r="894" ht="15.75" customHeight="1">
      <c r="A894" s="32">
        <v>12.3</v>
      </c>
      <c r="B894" s="33">
        <v>18.0</v>
      </c>
      <c r="C894" s="33">
        <v>18.5</v>
      </c>
      <c r="D894" s="32" t="s">
        <v>266</v>
      </c>
      <c r="E894" s="43">
        <v>2.0</v>
      </c>
      <c r="F894" s="34">
        <v>100.0</v>
      </c>
      <c r="G894" s="35">
        <f t="shared" si="1"/>
        <v>0.5</v>
      </c>
      <c r="H894" s="36">
        <f t="shared" si="2"/>
        <v>0.5</v>
      </c>
      <c r="I894" s="37" t="s">
        <v>279</v>
      </c>
      <c r="J894" s="38"/>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row>
    <row r="895" ht="15.75" customHeight="1">
      <c r="A895" s="32">
        <v>12.3</v>
      </c>
      <c r="B895" s="33">
        <v>51.9</v>
      </c>
      <c r="C895" s="33">
        <v>53.1</v>
      </c>
      <c r="D895" s="32" t="s">
        <v>80</v>
      </c>
      <c r="E895" s="43">
        <v>10.0</v>
      </c>
      <c r="F895" s="34">
        <v>100.0</v>
      </c>
      <c r="G895" s="35">
        <f t="shared" si="1"/>
        <v>1.2</v>
      </c>
      <c r="H895" s="36">
        <f t="shared" si="2"/>
        <v>1.2</v>
      </c>
      <c r="I895" s="37" t="s">
        <v>279</v>
      </c>
      <c r="J895" s="38"/>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row>
    <row r="896" ht="15.75" customHeight="1">
      <c r="A896" s="32">
        <v>12.3</v>
      </c>
      <c r="B896" s="33">
        <v>58.3</v>
      </c>
      <c r="C896" s="33">
        <v>60.8</v>
      </c>
      <c r="D896" s="32" t="s">
        <v>80</v>
      </c>
      <c r="E896" s="43">
        <v>5.0</v>
      </c>
      <c r="F896" s="34">
        <v>100.0</v>
      </c>
      <c r="G896" s="35">
        <f t="shared" si="1"/>
        <v>2.5</v>
      </c>
      <c r="H896" s="36">
        <f t="shared" si="2"/>
        <v>2.5</v>
      </c>
      <c r="I896" s="37" t="s">
        <v>279</v>
      </c>
      <c r="J896" s="38"/>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row>
    <row r="897" ht="15.75" customHeight="1">
      <c r="A897" s="32">
        <v>12.3</v>
      </c>
      <c r="B897" s="33">
        <v>92.6</v>
      </c>
      <c r="C897" s="33">
        <v>92.9</v>
      </c>
      <c r="D897" s="32" t="s">
        <v>131</v>
      </c>
      <c r="E897" s="43">
        <v>3.0</v>
      </c>
      <c r="F897" s="34">
        <v>100.0</v>
      </c>
      <c r="G897" s="35">
        <f t="shared" si="1"/>
        <v>0.3</v>
      </c>
      <c r="H897" s="36">
        <f t="shared" si="2"/>
        <v>0.3</v>
      </c>
      <c r="I897" s="37" t="s">
        <v>279</v>
      </c>
      <c r="J897" s="38"/>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row>
    <row r="898" ht="15.75" customHeight="1">
      <c r="A898" s="32">
        <v>12.3</v>
      </c>
      <c r="B898" s="33">
        <v>95.4</v>
      </c>
      <c r="C898" s="33">
        <v>97.1</v>
      </c>
      <c r="D898" s="32" t="s">
        <v>80</v>
      </c>
      <c r="E898" s="43">
        <v>15.0</v>
      </c>
      <c r="F898" s="34">
        <v>100.0</v>
      </c>
      <c r="G898" s="35">
        <f t="shared" si="1"/>
        <v>1.7</v>
      </c>
      <c r="H898" s="36">
        <f t="shared" si="2"/>
        <v>1.7</v>
      </c>
      <c r="I898" s="37" t="s">
        <v>279</v>
      </c>
      <c r="J898" s="38"/>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row>
    <row r="899" ht="15.75" customHeight="1">
      <c r="A899" s="32">
        <v>12.3</v>
      </c>
      <c r="B899" s="33">
        <v>114.5</v>
      </c>
      <c r="C899" s="33">
        <v>114.7</v>
      </c>
      <c r="D899" s="32" t="s">
        <v>68</v>
      </c>
      <c r="E899" s="43">
        <v>1.0</v>
      </c>
      <c r="F899" s="34">
        <v>100.0</v>
      </c>
      <c r="G899" s="35">
        <f t="shared" si="1"/>
        <v>0.2</v>
      </c>
      <c r="H899" s="36">
        <f t="shared" si="2"/>
        <v>0.2</v>
      </c>
      <c r="I899" s="37" t="s">
        <v>279</v>
      </c>
      <c r="J899" s="38"/>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row>
    <row r="900" ht="15.75" customHeight="1">
      <c r="A900" s="32">
        <v>12.3</v>
      </c>
      <c r="B900" s="33">
        <v>117.7</v>
      </c>
      <c r="C900" s="33">
        <v>118.2</v>
      </c>
      <c r="D900" s="32" t="s">
        <v>80</v>
      </c>
      <c r="E900" s="43">
        <v>4.0</v>
      </c>
      <c r="F900" s="34">
        <v>100.0</v>
      </c>
      <c r="G900" s="35">
        <f t="shared" si="1"/>
        <v>0.5</v>
      </c>
      <c r="H900" s="36">
        <f t="shared" si="2"/>
        <v>0.5</v>
      </c>
      <c r="I900" s="37" t="s">
        <v>279</v>
      </c>
      <c r="J900" s="38"/>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row>
    <row r="901" ht="15.75" customHeight="1">
      <c r="A901" s="32">
        <v>12.3</v>
      </c>
      <c r="B901" s="33">
        <v>119.2</v>
      </c>
      <c r="C901" s="33">
        <v>120.1</v>
      </c>
      <c r="D901" s="32" t="s">
        <v>80</v>
      </c>
      <c r="E901" s="43">
        <v>4.0</v>
      </c>
      <c r="F901" s="34">
        <v>100.0</v>
      </c>
      <c r="G901" s="35">
        <f t="shared" si="1"/>
        <v>0.9</v>
      </c>
      <c r="H901" s="36">
        <f t="shared" si="2"/>
        <v>0.9</v>
      </c>
      <c r="I901" s="37" t="s">
        <v>279</v>
      </c>
      <c r="J901" s="38"/>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row>
    <row r="902" ht="15.75" customHeight="1">
      <c r="A902" s="32">
        <v>12.3</v>
      </c>
      <c r="B902" s="33">
        <v>128.2</v>
      </c>
      <c r="C902" s="33">
        <v>128.4</v>
      </c>
      <c r="D902" s="32" t="s">
        <v>80</v>
      </c>
      <c r="E902" s="43">
        <v>2.0</v>
      </c>
      <c r="F902" s="34">
        <v>100.0</v>
      </c>
      <c r="G902" s="35">
        <f t="shared" si="1"/>
        <v>0.2</v>
      </c>
      <c r="H902" s="36">
        <f t="shared" si="2"/>
        <v>0.2</v>
      </c>
      <c r="I902" s="37" t="s">
        <v>279</v>
      </c>
      <c r="J902" s="38"/>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row>
    <row r="903" ht="15.75" customHeight="1">
      <c r="A903" s="32">
        <v>12.3</v>
      </c>
      <c r="B903" s="33">
        <v>128.5</v>
      </c>
      <c r="C903" s="33">
        <v>128.7</v>
      </c>
      <c r="D903" s="32" t="s">
        <v>80</v>
      </c>
      <c r="E903" s="43">
        <v>1.0</v>
      </c>
      <c r="F903" s="34">
        <v>100.0</v>
      </c>
      <c r="G903" s="35">
        <f t="shared" si="1"/>
        <v>0.2</v>
      </c>
      <c r="H903" s="36">
        <f t="shared" si="2"/>
        <v>0.2</v>
      </c>
      <c r="I903" s="37" t="s">
        <v>279</v>
      </c>
      <c r="J903" s="38"/>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row>
    <row r="904" ht="15.75" customHeight="1">
      <c r="A904" s="32">
        <v>12.3</v>
      </c>
      <c r="B904" s="33">
        <v>128.8</v>
      </c>
      <c r="C904" s="33">
        <v>129.1</v>
      </c>
      <c r="D904" s="32" t="s">
        <v>80</v>
      </c>
      <c r="E904" s="43">
        <v>2.0</v>
      </c>
      <c r="F904" s="34">
        <v>100.0</v>
      </c>
      <c r="G904" s="35">
        <f t="shared" si="1"/>
        <v>0.3</v>
      </c>
      <c r="H904" s="36">
        <f t="shared" si="2"/>
        <v>0.3</v>
      </c>
      <c r="I904" s="37" t="s">
        <v>279</v>
      </c>
      <c r="J904" s="38"/>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row>
    <row r="905" ht="15.75" customHeight="1">
      <c r="A905" s="32">
        <v>12.3</v>
      </c>
      <c r="B905" s="33">
        <v>130.8</v>
      </c>
      <c r="C905" s="33">
        <v>131.9</v>
      </c>
      <c r="D905" s="32" t="s">
        <v>80</v>
      </c>
      <c r="E905" s="43">
        <v>9.0</v>
      </c>
      <c r="F905" s="34">
        <v>100.0</v>
      </c>
      <c r="G905" s="35">
        <f t="shared" si="1"/>
        <v>1.1</v>
      </c>
      <c r="H905" s="36">
        <f t="shared" si="2"/>
        <v>1.1</v>
      </c>
      <c r="I905" s="37" t="s">
        <v>279</v>
      </c>
      <c r="J905" s="38"/>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row>
    <row r="906" ht="15.75" customHeight="1">
      <c r="A906" s="32">
        <v>12.3</v>
      </c>
      <c r="B906" s="33">
        <v>134.7</v>
      </c>
      <c r="C906" s="33">
        <v>135.5</v>
      </c>
      <c r="D906" s="32" t="s">
        <v>80</v>
      </c>
      <c r="E906" s="43">
        <v>8.0</v>
      </c>
      <c r="F906" s="34">
        <v>100.0</v>
      </c>
      <c r="G906" s="35">
        <f t="shared" si="1"/>
        <v>0.8</v>
      </c>
      <c r="H906" s="36">
        <f t="shared" si="2"/>
        <v>0.8</v>
      </c>
      <c r="I906" s="37" t="s">
        <v>279</v>
      </c>
      <c r="J906" s="38"/>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row>
    <row r="907" ht="15.75" customHeight="1">
      <c r="A907" s="32">
        <v>12.3</v>
      </c>
      <c r="B907" s="33">
        <v>137.6</v>
      </c>
      <c r="C907" s="33">
        <v>138.1</v>
      </c>
      <c r="D907" s="32" t="s">
        <v>80</v>
      </c>
      <c r="E907" s="43">
        <v>5.0</v>
      </c>
      <c r="F907" s="34">
        <v>100.0</v>
      </c>
      <c r="G907" s="35">
        <f t="shared" si="1"/>
        <v>0.5</v>
      </c>
      <c r="H907" s="36">
        <f t="shared" si="2"/>
        <v>0.5</v>
      </c>
      <c r="I907" s="37" t="s">
        <v>279</v>
      </c>
      <c r="J907" s="38"/>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row>
    <row r="908" ht="15.75" customHeight="1">
      <c r="A908" s="32">
        <v>13.1</v>
      </c>
      <c r="B908" s="33">
        <v>0.0</v>
      </c>
      <c r="C908" s="33">
        <v>4.02</v>
      </c>
      <c r="D908" s="32" t="s">
        <v>80</v>
      </c>
      <c r="E908" s="43">
        <v>5.0</v>
      </c>
      <c r="F908" s="34">
        <v>100.0</v>
      </c>
      <c r="G908" s="35">
        <f t="shared" si="1"/>
        <v>4.02</v>
      </c>
      <c r="H908" s="36">
        <f t="shared" si="2"/>
        <v>4.02</v>
      </c>
      <c r="I908" s="37" t="s">
        <v>279</v>
      </c>
      <c r="J908" s="38"/>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row>
    <row r="909" ht="15.75" customHeight="1">
      <c r="A909" s="32">
        <v>13.1</v>
      </c>
      <c r="B909" s="33">
        <v>4.85</v>
      </c>
      <c r="C909" s="33">
        <v>6.15</v>
      </c>
      <c r="D909" s="32" t="s">
        <v>80</v>
      </c>
      <c r="E909" s="43">
        <v>10.0</v>
      </c>
      <c r="F909" s="34">
        <v>100.0</v>
      </c>
      <c r="G909" s="35">
        <f t="shared" si="1"/>
        <v>1.3</v>
      </c>
      <c r="H909" s="36">
        <f t="shared" si="2"/>
        <v>1.3</v>
      </c>
      <c r="I909" s="37" t="s">
        <v>279</v>
      </c>
      <c r="J909" s="38"/>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row>
    <row r="910" ht="15.75" customHeight="1">
      <c r="A910" s="32">
        <v>13.1</v>
      </c>
      <c r="B910" s="33">
        <v>7.42</v>
      </c>
      <c r="C910" s="33">
        <v>8.82</v>
      </c>
      <c r="D910" s="32" t="s">
        <v>68</v>
      </c>
      <c r="E910" s="43">
        <v>5.0</v>
      </c>
      <c r="F910" s="34">
        <v>100.0</v>
      </c>
      <c r="G910" s="35">
        <f t="shared" si="1"/>
        <v>1.4</v>
      </c>
      <c r="H910" s="36">
        <f t="shared" si="2"/>
        <v>1.4</v>
      </c>
      <c r="I910" s="37" t="s">
        <v>279</v>
      </c>
      <c r="J910" s="38"/>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row>
    <row r="911" ht="15.75" customHeight="1">
      <c r="A911" s="32">
        <v>13.1</v>
      </c>
      <c r="B911" s="33">
        <v>11.5</v>
      </c>
      <c r="C911" s="33">
        <v>13.07</v>
      </c>
      <c r="D911" s="32" t="s">
        <v>80</v>
      </c>
      <c r="E911" s="43">
        <v>10.0</v>
      </c>
      <c r="F911" s="34">
        <v>100.0</v>
      </c>
      <c r="G911" s="35">
        <f t="shared" si="1"/>
        <v>1.57</v>
      </c>
      <c r="H911" s="36">
        <f t="shared" si="2"/>
        <v>1.57</v>
      </c>
      <c r="I911" s="37" t="s">
        <v>279</v>
      </c>
      <c r="J911" s="38"/>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row>
    <row r="912" ht="15.75" customHeight="1">
      <c r="A912" s="32">
        <v>13.1</v>
      </c>
      <c r="B912" s="33">
        <v>21.57</v>
      </c>
      <c r="C912" s="33">
        <v>37.47</v>
      </c>
      <c r="D912" s="32" t="s">
        <v>258</v>
      </c>
      <c r="E912" s="43">
        <v>20.0</v>
      </c>
      <c r="F912" s="34">
        <v>100.0</v>
      </c>
      <c r="G912" s="35">
        <f t="shared" si="1"/>
        <v>15.9</v>
      </c>
      <c r="H912" s="36">
        <f t="shared" si="2"/>
        <v>15.9</v>
      </c>
      <c r="I912" s="37" t="s">
        <v>279</v>
      </c>
      <c r="J912" s="38"/>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row>
    <row r="913" ht="15.75" customHeight="1">
      <c r="A913" s="32">
        <v>13.1</v>
      </c>
      <c r="B913" s="33">
        <v>44.77</v>
      </c>
      <c r="C913" s="33">
        <v>46.07</v>
      </c>
      <c r="D913" s="32" t="s">
        <v>80</v>
      </c>
      <c r="E913" s="43">
        <v>10.0</v>
      </c>
      <c r="F913" s="34">
        <v>100.0</v>
      </c>
      <c r="G913" s="35">
        <f t="shared" si="1"/>
        <v>1.3</v>
      </c>
      <c r="H913" s="36">
        <f t="shared" si="2"/>
        <v>1.3</v>
      </c>
      <c r="I913" s="37" t="s">
        <v>279</v>
      </c>
      <c r="J913" s="38"/>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row>
    <row r="914" ht="15.75" customHeight="1">
      <c r="A914" s="32">
        <v>13.1</v>
      </c>
      <c r="B914" s="33">
        <v>63.55</v>
      </c>
      <c r="C914" s="33">
        <v>64.15</v>
      </c>
      <c r="D914" s="32" t="s">
        <v>258</v>
      </c>
      <c r="E914" s="43">
        <v>20.0</v>
      </c>
      <c r="F914" s="34">
        <v>100.0</v>
      </c>
      <c r="G914" s="35">
        <f t="shared" si="1"/>
        <v>0.6</v>
      </c>
      <c r="H914" s="36">
        <f t="shared" si="2"/>
        <v>0.6</v>
      </c>
      <c r="I914" s="37" t="s">
        <v>279</v>
      </c>
      <c r="J914" s="38"/>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row>
    <row r="915" ht="15.75" customHeight="1">
      <c r="A915" s="32">
        <v>13.1</v>
      </c>
      <c r="B915" s="33">
        <v>64.8</v>
      </c>
      <c r="C915" s="33">
        <v>65.3</v>
      </c>
      <c r="D915" s="32" t="s">
        <v>80</v>
      </c>
      <c r="E915" s="43">
        <v>10.0</v>
      </c>
      <c r="F915" s="34">
        <v>100.0</v>
      </c>
      <c r="G915" s="35">
        <f t="shared" si="1"/>
        <v>0.5</v>
      </c>
      <c r="H915" s="36">
        <f t="shared" si="2"/>
        <v>0.5</v>
      </c>
      <c r="I915" s="37" t="s">
        <v>279</v>
      </c>
      <c r="J915" s="38"/>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row>
    <row r="916" ht="15.75" customHeight="1">
      <c r="A916" s="32">
        <v>13.1</v>
      </c>
      <c r="B916" s="33">
        <v>65.32</v>
      </c>
      <c r="C916" s="33">
        <v>67.15</v>
      </c>
      <c r="D916" s="32" t="s">
        <v>117</v>
      </c>
      <c r="E916" s="43">
        <v>10.0</v>
      </c>
      <c r="F916" s="34">
        <v>100.0</v>
      </c>
      <c r="G916" s="35">
        <f t="shared" si="1"/>
        <v>1.83</v>
      </c>
      <c r="H916" s="36">
        <f t="shared" si="2"/>
        <v>1.83</v>
      </c>
      <c r="I916" s="37" t="s">
        <v>279</v>
      </c>
      <c r="J916" s="38"/>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row>
    <row r="917" ht="15.75" customHeight="1">
      <c r="A917" s="32">
        <v>13.1</v>
      </c>
      <c r="B917" s="33">
        <v>67.15</v>
      </c>
      <c r="C917" s="33">
        <v>76.5</v>
      </c>
      <c r="D917" s="32" t="s">
        <v>258</v>
      </c>
      <c r="E917" s="43">
        <v>10.0</v>
      </c>
      <c r="F917" s="34">
        <v>100.0</v>
      </c>
      <c r="G917" s="35">
        <f t="shared" si="1"/>
        <v>9.35</v>
      </c>
      <c r="H917" s="36">
        <f t="shared" si="2"/>
        <v>9.35</v>
      </c>
      <c r="I917" s="37" t="s">
        <v>279</v>
      </c>
      <c r="J917" s="38"/>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row>
    <row r="918" ht="15.75" customHeight="1">
      <c r="A918" s="32">
        <v>13.1</v>
      </c>
      <c r="B918" s="33">
        <v>82.77</v>
      </c>
      <c r="C918" s="33">
        <v>86.1</v>
      </c>
      <c r="D918" s="32" t="s">
        <v>80</v>
      </c>
      <c r="E918" s="43">
        <v>5.0</v>
      </c>
      <c r="F918" s="34">
        <v>100.0</v>
      </c>
      <c r="G918" s="35">
        <f t="shared" si="1"/>
        <v>3.33</v>
      </c>
      <c r="H918" s="36">
        <f t="shared" si="2"/>
        <v>3.33</v>
      </c>
      <c r="I918" s="37" t="s">
        <v>279</v>
      </c>
      <c r="J918" s="38"/>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row>
    <row r="919" ht="15.75" customHeight="1">
      <c r="A919" s="32">
        <v>13.1</v>
      </c>
      <c r="B919" s="33">
        <v>88.87</v>
      </c>
      <c r="C919" s="33">
        <v>92.8</v>
      </c>
      <c r="D919" s="32" t="s">
        <v>80</v>
      </c>
      <c r="E919" s="43">
        <v>5.0</v>
      </c>
      <c r="F919" s="34">
        <v>100.0</v>
      </c>
      <c r="G919" s="35">
        <f t="shared" si="1"/>
        <v>3.93</v>
      </c>
      <c r="H919" s="36">
        <f t="shared" si="2"/>
        <v>3.93</v>
      </c>
      <c r="I919" s="37" t="s">
        <v>279</v>
      </c>
      <c r="J919" s="38"/>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row>
    <row r="920" ht="15.75" customHeight="1">
      <c r="A920" s="32">
        <v>13.1</v>
      </c>
      <c r="B920" s="33">
        <v>94.95</v>
      </c>
      <c r="C920" s="33">
        <v>95.87</v>
      </c>
      <c r="D920" s="32" t="s">
        <v>258</v>
      </c>
      <c r="E920" s="43">
        <v>10.0</v>
      </c>
      <c r="F920" s="34">
        <v>100.0</v>
      </c>
      <c r="G920" s="35">
        <f t="shared" si="1"/>
        <v>0.92</v>
      </c>
      <c r="H920" s="36">
        <f t="shared" si="2"/>
        <v>0.92</v>
      </c>
      <c r="I920" s="37" t="s">
        <v>279</v>
      </c>
      <c r="J920" s="38"/>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row>
    <row r="921" ht="15.75" customHeight="1">
      <c r="A921" s="32">
        <v>13.1</v>
      </c>
      <c r="B921" s="33">
        <v>98.4</v>
      </c>
      <c r="C921" s="33">
        <v>103.97</v>
      </c>
      <c r="D921" s="32" t="s">
        <v>80</v>
      </c>
      <c r="E921" s="43">
        <v>10.0</v>
      </c>
      <c r="F921" s="34">
        <v>100.0</v>
      </c>
      <c r="G921" s="35">
        <f t="shared" si="1"/>
        <v>5.57</v>
      </c>
      <c r="H921" s="36">
        <f t="shared" si="2"/>
        <v>5.57</v>
      </c>
      <c r="I921" s="37" t="s">
        <v>279</v>
      </c>
      <c r="J921" s="38"/>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row>
    <row r="922" ht="15.75" customHeight="1">
      <c r="A922" s="32">
        <v>13.1</v>
      </c>
      <c r="B922" s="33">
        <v>114.62</v>
      </c>
      <c r="C922" s="33">
        <v>115.2</v>
      </c>
      <c r="D922" s="32" t="s">
        <v>80</v>
      </c>
      <c r="E922" s="43">
        <v>10.0</v>
      </c>
      <c r="F922" s="34">
        <v>100.0</v>
      </c>
      <c r="G922" s="35">
        <f t="shared" si="1"/>
        <v>0.58</v>
      </c>
      <c r="H922" s="36">
        <f t="shared" si="2"/>
        <v>0.58</v>
      </c>
      <c r="I922" s="37" t="s">
        <v>279</v>
      </c>
      <c r="J922" s="38"/>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row>
    <row r="923" ht="15.75" customHeight="1">
      <c r="A923" s="32">
        <v>13.1</v>
      </c>
      <c r="B923" s="33">
        <v>115.2</v>
      </c>
      <c r="C923" s="33">
        <v>116.02</v>
      </c>
      <c r="D923" s="32" t="s">
        <v>258</v>
      </c>
      <c r="E923" s="43">
        <v>20.0</v>
      </c>
      <c r="F923" s="34">
        <v>100.0</v>
      </c>
      <c r="G923" s="35">
        <f t="shared" si="1"/>
        <v>0.82</v>
      </c>
      <c r="H923" s="36">
        <f t="shared" si="2"/>
        <v>0.82</v>
      </c>
      <c r="I923" s="37" t="s">
        <v>279</v>
      </c>
      <c r="J923" s="38"/>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row>
    <row r="924" ht="15.75" customHeight="1">
      <c r="A924" s="32">
        <v>13.1</v>
      </c>
      <c r="B924" s="33">
        <v>116.02</v>
      </c>
      <c r="C924" s="33">
        <v>117.2</v>
      </c>
      <c r="D924" s="32" t="s">
        <v>68</v>
      </c>
      <c r="E924" s="43">
        <v>5.0</v>
      </c>
      <c r="F924" s="34">
        <v>100.0</v>
      </c>
      <c r="G924" s="35">
        <f t="shared" si="1"/>
        <v>1.18</v>
      </c>
      <c r="H924" s="36">
        <f t="shared" si="2"/>
        <v>1.18</v>
      </c>
      <c r="I924" s="37" t="s">
        <v>279</v>
      </c>
      <c r="J924" s="38"/>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row>
    <row r="925" ht="15.75" customHeight="1">
      <c r="A925" s="32">
        <v>13.1</v>
      </c>
      <c r="B925" s="33">
        <v>118.95</v>
      </c>
      <c r="C925" s="33">
        <v>120.3</v>
      </c>
      <c r="D925" s="32" t="s">
        <v>258</v>
      </c>
      <c r="E925" s="43">
        <v>10.0</v>
      </c>
      <c r="F925" s="34">
        <v>100.0</v>
      </c>
      <c r="G925" s="35">
        <f t="shared" si="1"/>
        <v>1.35</v>
      </c>
      <c r="H925" s="36">
        <f t="shared" si="2"/>
        <v>1.35</v>
      </c>
      <c r="I925" s="37" t="s">
        <v>279</v>
      </c>
      <c r="J925" s="38"/>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row>
    <row r="926" ht="15.75" customHeight="1">
      <c r="A926" s="32">
        <v>13.1</v>
      </c>
      <c r="B926" s="33">
        <v>130.47</v>
      </c>
      <c r="C926" s="33">
        <v>132.72</v>
      </c>
      <c r="D926" s="32" t="s">
        <v>258</v>
      </c>
      <c r="E926" s="43">
        <v>10.0</v>
      </c>
      <c r="F926" s="34">
        <v>100.0</v>
      </c>
      <c r="G926" s="35">
        <f t="shared" si="1"/>
        <v>2.25</v>
      </c>
      <c r="H926" s="36">
        <f t="shared" si="2"/>
        <v>2.25</v>
      </c>
      <c r="I926" s="37" t="s">
        <v>279</v>
      </c>
      <c r="J926" s="38"/>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row>
    <row r="927" ht="15.75" customHeight="1">
      <c r="A927" s="32">
        <v>13.2</v>
      </c>
      <c r="B927" s="33">
        <v>6.07</v>
      </c>
      <c r="C927" s="33">
        <v>6.4</v>
      </c>
      <c r="D927" s="32" t="s">
        <v>270</v>
      </c>
      <c r="E927" s="43">
        <v>5.0</v>
      </c>
      <c r="F927" s="34">
        <v>100.0</v>
      </c>
      <c r="G927" s="35">
        <f t="shared" si="1"/>
        <v>0.33</v>
      </c>
      <c r="H927" s="36">
        <f t="shared" si="2"/>
        <v>0.33</v>
      </c>
      <c r="I927" s="37" t="s">
        <v>279</v>
      </c>
      <c r="J927" s="38"/>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row>
    <row r="928" ht="15.75" customHeight="1">
      <c r="A928" s="32">
        <v>13.2</v>
      </c>
      <c r="B928" s="33">
        <v>9.85</v>
      </c>
      <c r="C928" s="33">
        <v>10.55</v>
      </c>
      <c r="D928" s="32" t="s">
        <v>266</v>
      </c>
      <c r="E928" s="43">
        <v>20.0</v>
      </c>
      <c r="F928" s="34">
        <v>100.0</v>
      </c>
      <c r="G928" s="35">
        <f t="shared" si="1"/>
        <v>0.7</v>
      </c>
      <c r="H928" s="36">
        <f t="shared" si="2"/>
        <v>0.7</v>
      </c>
      <c r="I928" s="37" t="s">
        <v>279</v>
      </c>
      <c r="J928" s="38"/>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row>
    <row r="929" ht="15.75" customHeight="1">
      <c r="A929" s="32">
        <v>13.2</v>
      </c>
      <c r="B929" s="33">
        <v>13.27</v>
      </c>
      <c r="C929" s="33">
        <v>14.72</v>
      </c>
      <c r="D929" s="32" t="s">
        <v>270</v>
      </c>
      <c r="E929" s="43">
        <v>5.0</v>
      </c>
      <c r="F929" s="34">
        <v>100.0</v>
      </c>
      <c r="G929" s="35">
        <f t="shared" si="1"/>
        <v>1.45</v>
      </c>
      <c r="H929" s="36">
        <f t="shared" si="2"/>
        <v>1.45</v>
      </c>
      <c r="I929" s="37" t="s">
        <v>279</v>
      </c>
      <c r="J929" s="38"/>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row>
    <row r="930" ht="15.75" customHeight="1">
      <c r="A930" s="32">
        <v>13.2</v>
      </c>
      <c r="B930" s="33">
        <v>14.72</v>
      </c>
      <c r="C930" s="33">
        <v>16.9</v>
      </c>
      <c r="D930" s="32" t="s">
        <v>266</v>
      </c>
      <c r="E930" s="43">
        <v>40.0</v>
      </c>
      <c r="F930" s="34">
        <v>100.0</v>
      </c>
      <c r="G930" s="35">
        <f t="shared" si="1"/>
        <v>2.18</v>
      </c>
      <c r="H930" s="36">
        <f t="shared" si="2"/>
        <v>2.18</v>
      </c>
      <c r="I930" s="37" t="s">
        <v>279</v>
      </c>
      <c r="J930" s="38"/>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row>
    <row r="931" ht="15.75" customHeight="1">
      <c r="A931" s="32">
        <v>13.2</v>
      </c>
      <c r="B931" s="33">
        <v>24.2</v>
      </c>
      <c r="C931" s="33">
        <v>31.17</v>
      </c>
      <c r="D931" s="32" t="s">
        <v>80</v>
      </c>
      <c r="E931" s="43">
        <v>10.0</v>
      </c>
      <c r="F931" s="34">
        <v>100.0</v>
      </c>
      <c r="G931" s="35">
        <f t="shared" si="1"/>
        <v>6.97</v>
      </c>
      <c r="H931" s="36">
        <f t="shared" si="2"/>
        <v>6.97</v>
      </c>
      <c r="I931" s="37" t="s">
        <v>279</v>
      </c>
      <c r="J931" s="38"/>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row>
    <row r="932" ht="15.75" customHeight="1">
      <c r="A932" s="32">
        <v>13.2</v>
      </c>
      <c r="B932" s="33">
        <v>31.17</v>
      </c>
      <c r="C932" s="33">
        <v>33.5</v>
      </c>
      <c r="D932" s="32" t="s">
        <v>68</v>
      </c>
      <c r="E932" s="43">
        <v>5.0</v>
      </c>
      <c r="F932" s="34">
        <v>100.0</v>
      </c>
      <c r="G932" s="35">
        <f t="shared" si="1"/>
        <v>2.33</v>
      </c>
      <c r="H932" s="36">
        <f t="shared" si="2"/>
        <v>2.33</v>
      </c>
      <c r="I932" s="37" t="s">
        <v>279</v>
      </c>
      <c r="J932" s="38"/>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row>
    <row r="933" ht="15.75" customHeight="1">
      <c r="A933" s="32">
        <v>13.2</v>
      </c>
      <c r="B933" s="33">
        <v>33.5</v>
      </c>
      <c r="C933" s="33">
        <v>45.27</v>
      </c>
      <c r="D933" s="32" t="s">
        <v>80</v>
      </c>
      <c r="E933" s="43">
        <v>10.0</v>
      </c>
      <c r="F933" s="34">
        <v>100.0</v>
      </c>
      <c r="G933" s="35">
        <f t="shared" si="1"/>
        <v>11.77</v>
      </c>
      <c r="H933" s="36">
        <f t="shared" si="2"/>
        <v>11.77</v>
      </c>
      <c r="I933" s="37" t="s">
        <v>279</v>
      </c>
      <c r="J933" s="38"/>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row>
    <row r="934" ht="15.75" customHeight="1">
      <c r="A934" s="32">
        <v>13.2</v>
      </c>
      <c r="B934" s="33">
        <v>45.27</v>
      </c>
      <c r="C934" s="33">
        <v>47.35</v>
      </c>
      <c r="D934" s="32" t="s">
        <v>68</v>
      </c>
      <c r="E934" s="43">
        <v>5.0</v>
      </c>
      <c r="F934" s="34">
        <v>100.0</v>
      </c>
      <c r="G934" s="35">
        <f t="shared" si="1"/>
        <v>2.08</v>
      </c>
      <c r="H934" s="36">
        <f t="shared" si="2"/>
        <v>2.08</v>
      </c>
      <c r="I934" s="37" t="s">
        <v>279</v>
      </c>
      <c r="J934" s="38"/>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row>
    <row r="935" ht="15.75" customHeight="1">
      <c r="A935" s="32">
        <v>13.2</v>
      </c>
      <c r="B935" s="33">
        <v>47.35</v>
      </c>
      <c r="C935" s="33">
        <v>48.2</v>
      </c>
      <c r="D935" s="32" t="s">
        <v>80</v>
      </c>
      <c r="E935" s="43">
        <v>10.0</v>
      </c>
      <c r="F935" s="34">
        <v>100.0</v>
      </c>
      <c r="G935" s="35">
        <f t="shared" si="1"/>
        <v>0.85</v>
      </c>
      <c r="H935" s="36">
        <f t="shared" si="2"/>
        <v>0.85</v>
      </c>
      <c r="I935" s="37" t="s">
        <v>279</v>
      </c>
      <c r="J935" s="38"/>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row>
    <row r="936" ht="15.75" customHeight="1">
      <c r="A936" s="32">
        <v>13.2</v>
      </c>
      <c r="B936" s="33">
        <v>49.5</v>
      </c>
      <c r="C936" s="33">
        <v>52.42</v>
      </c>
      <c r="D936" s="32" t="s">
        <v>80</v>
      </c>
      <c r="E936" s="43">
        <v>10.0</v>
      </c>
      <c r="F936" s="34">
        <v>100.0</v>
      </c>
      <c r="G936" s="35">
        <f t="shared" si="1"/>
        <v>2.92</v>
      </c>
      <c r="H936" s="36">
        <f t="shared" si="2"/>
        <v>2.92</v>
      </c>
      <c r="I936" s="37" t="s">
        <v>279</v>
      </c>
      <c r="J936" s="38"/>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row>
    <row r="937" ht="15.75" customHeight="1">
      <c r="A937" s="32">
        <v>13.2</v>
      </c>
      <c r="B937" s="33">
        <v>59.27</v>
      </c>
      <c r="C937" s="33">
        <v>60.77</v>
      </c>
      <c r="D937" s="32" t="s">
        <v>80</v>
      </c>
      <c r="E937" s="43">
        <v>10.0</v>
      </c>
      <c r="F937" s="34">
        <v>100.0</v>
      </c>
      <c r="G937" s="35">
        <f t="shared" si="1"/>
        <v>1.5</v>
      </c>
      <c r="H937" s="36">
        <f t="shared" si="2"/>
        <v>1.5</v>
      </c>
      <c r="I937" s="37" t="s">
        <v>279</v>
      </c>
      <c r="J937" s="38"/>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row>
    <row r="938" ht="15.75" customHeight="1">
      <c r="A938" s="32">
        <v>13.2</v>
      </c>
      <c r="B938" s="33">
        <v>66.65</v>
      </c>
      <c r="C938" s="33">
        <v>67.22</v>
      </c>
      <c r="D938" s="32" t="s">
        <v>266</v>
      </c>
      <c r="E938" s="43">
        <v>5.0</v>
      </c>
      <c r="F938" s="34">
        <v>100.0</v>
      </c>
      <c r="G938" s="35">
        <f t="shared" si="1"/>
        <v>0.57</v>
      </c>
      <c r="H938" s="36">
        <f t="shared" si="2"/>
        <v>0.57</v>
      </c>
      <c r="I938" s="37" t="s">
        <v>279</v>
      </c>
      <c r="J938" s="38"/>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row>
    <row r="939" ht="15.75" customHeight="1">
      <c r="A939" s="32">
        <v>13.2</v>
      </c>
      <c r="B939" s="33">
        <v>67.85</v>
      </c>
      <c r="C939" s="33">
        <v>70.0</v>
      </c>
      <c r="D939" s="32" t="s">
        <v>115</v>
      </c>
      <c r="E939" s="43">
        <v>0.0</v>
      </c>
      <c r="F939" s="34">
        <v>100.0</v>
      </c>
      <c r="G939" s="35">
        <f t="shared" si="1"/>
        <v>2.15</v>
      </c>
      <c r="H939" s="36">
        <f t="shared" si="2"/>
        <v>2.15</v>
      </c>
      <c r="I939" s="37" t="s">
        <v>279</v>
      </c>
      <c r="J939" s="38"/>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row>
    <row r="940" ht="15.75" customHeight="1">
      <c r="A940" s="32">
        <v>13.2</v>
      </c>
      <c r="B940" s="33">
        <v>73.87</v>
      </c>
      <c r="C940" s="33">
        <v>74.0</v>
      </c>
      <c r="D940" s="32" t="s">
        <v>161</v>
      </c>
      <c r="E940" s="43">
        <v>20.0</v>
      </c>
      <c r="F940" s="34">
        <v>100.0</v>
      </c>
      <c r="G940" s="35">
        <f t="shared" si="1"/>
        <v>0.13</v>
      </c>
      <c r="H940" s="36">
        <f t="shared" si="2"/>
        <v>0.13</v>
      </c>
      <c r="I940" s="41" t="s">
        <v>296</v>
      </c>
      <c r="J940" s="38"/>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row>
    <row r="941" ht="15.75" customHeight="1">
      <c r="A941" s="32">
        <v>13.2</v>
      </c>
      <c r="B941" s="33">
        <v>74.72</v>
      </c>
      <c r="C941" s="33">
        <v>78.67</v>
      </c>
      <c r="D941" s="32" t="s">
        <v>68</v>
      </c>
      <c r="E941" s="43">
        <v>5.0</v>
      </c>
      <c r="F941" s="34">
        <v>100.0</v>
      </c>
      <c r="G941" s="35">
        <f t="shared" si="1"/>
        <v>3.95</v>
      </c>
      <c r="H941" s="36">
        <f t="shared" si="2"/>
        <v>3.95</v>
      </c>
      <c r="I941" s="37" t="s">
        <v>279</v>
      </c>
      <c r="J941" s="38"/>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row>
    <row r="942" ht="15.75" customHeight="1">
      <c r="A942" s="32">
        <v>13.2</v>
      </c>
      <c r="B942" s="33">
        <v>81.82</v>
      </c>
      <c r="C942" s="33">
        <v>83.55</v>
      </c>
      <c r="D942" s="32" t="s">
        <v>258</v>
      </c>
      <c r="E942" s="43">
        <v>10.0</v>
      </c>
      <c r="F942" s="34">
        <v>100.0</v>
      </c>
      <c r="G942" s="35">
        <f t="shared" si="1"/>
        <v>1.73</v>
      </c>
      <c r="H942" s="36">
        <f t="shared" si="2"/>
        <v>1.73</v>
      </c>
      <c r="I942" s="37" t="s">
        <v>279</v>
      </c>
      <c r="J942" s="38"/>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row>
    <row r="943" ht="15.75" customHeight="1">
      <c r="A943" s="32">
        <v>13.2</v>
      </c>
      <c r="B943" s="33">
        <v>85.65</v>
      </c>
      <c r="C943" s="33">
        <v>88.02</v>
      </c>
      <c r="D943" s="32" t="s">
        <v>258</v>
      </c>
      <c r="E943" s="43">
        <v>20.0</v>
      </c>
      <c r="F943" s="34">
        <v>100.0</v>
      </c>
      <c r="G943" s="35">
        <f t="shared" si="1"/>
        <v>2.37</v>
      </c>
      <c r="H943" s="36">
        <f t="shared" si="2"/>
        <v>2.37</v>
      </c>
      <c r="I943" s="37" t="s">
        <v>279</v>
      </c>
      <c r="J943" s="38"/>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row>
    <row r="944" ht="15.75" customHeight="1">
      <c r="A944" s="32">
        <v>13.2</v>
      </c>
      <c r="B944" s="33">
        <v>88.87</v>
      </c>
      <c r="C944" s="33">
        <v>91.15</v>
      </c>
      <c r="D944" s="32" t="s">
        <v>80</v>
      </c>
      <c r="E944" s="43">
        <v>10.0</v>
      </c>
      <c r="F944" s="34">
        <v>100.0</v>
      </c>
      <c r="G944" s="35">
        <f t="shared" si="1"/>
        <v>2.28</v>
      </c>
      <c r="H944" s="36">
        <f t="shared" si="2"/>
        <v>2.28</v>
      </c>
      <c r="I944" s="37" t="s">
        <v>279</v>
      </c>
      <c r="J944" s="38"/>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row>
    <row r="945" ht="15.75" customHeight="1">
      <c r="A945" s="32">
        <v>13.2</v>
      </c>
      <c r="B945" s="33">
        <v>94.4</v>
      </c>
      <c r="C945" s="33">
        <v>97.52</v>
      </c>
      <c r="D945" s="32" t="s">
        <v>258</v>
      </c>
      <c r="E945" s="43">
        <v>40.0</v>
      </c>
      <c r="F945" s="34">
        <v>100.0</v>
      </c>
      <c r="G945" s="35">
        <f t="shared" si="1"/>
        <v>3.12</v>
      </c>
      <c r="H945" s="36">
        <f t="shared" si="2"/>
        <v>3.12</v>
      </c>
      <c r="I945" s="37" t="s">
        <v>279</v>
      </c>
      <c r="J945" s="38"/>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row>
    <row r="946" ht="15.75" customHeight="1">
      <c r="A946" s="32">
        <v>13.2</v>
      </c>
      <c r="B946" s="33">
        <v>97.52</v>
      </c>
      <c r="C946" s="33">
        <v>99.7</v>
      </c>
      <c r="D946" s="32" t="s">
        <v>80</v>
      </c>
      <c r="E946" s="43">
        <v>20.0</v>
      </c>
      <c r="F946" s="34">
        <v>100.0</v>
      </c>
      <c r="G946" s="35">
        <f t="shared" si="1"/>
        <v>2.18</v>
      </c>
      <c r="H946" s="36">
        <f t="shared" si="2"/>
        <v>2.18</v>
      </c>
      <c r="I946" s="37" t="s">
        <v>279</v>
      </c>
      <c r="J946" s="38"/>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row>
    <row r="947" ht="15.75" customHeight="1">
      <c r="A947" s="32">
        <v>13.2</v>
      </c>
      <c r="B947" s="33">
        <v>100.42</v>
      </c>
      <c r="C947" s="33">
        <v>101.45</v>
      </c>
      <c r="D947" s="32" t="s">
        <v>80</v>
      </c>
      <c r="E947" s="43">
        <v>5.0</v>
      </c>
      <c r="F947" s="34">
        <v>100.0</v>
      </c>
      <c r="G947" s="35">
        <f t="shared" si="1"/>
        <v>1.03</v>
      </c>
      <c r="H947" s="36">
        <f t="shared" si="2"/>
        <v>1.03</v>
      </c>
      <c r="I947" s="37" t="s">
        <v>279</v>
      </c>
      <c r="J947" s="38"/>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row>
    <row r="948" ht="15.75" customHeight="1">
      <c r="A948" s="32">
        <v>13.2</v>
      </c>
      <c r="B948" s="33">
        <v>107.05</v>
      </c>
      <c r="C948" s="37"/>
      <c r="D948" s="32" t="s">
        <v>238</v>
      </c>
      <c r="E948" s="5"/>
      <c r="F948" s="34">
        <v>100.0</v>
      </c>
      <c r="G948" s="35"/>
      <c r="H948" s="36"/>
      <c r="I948" s="41" t="s">
        <v>297</v>
      </c>
      <c r="J948" s="38"/>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row>
    <row r="949" ht="15.75" customHeight="1">
      <c r="A949" s="32">
        <v>13.2</v>
      </c>
      <c r="B949" s="33">
        <v>112.67</v>
      </c>
      <c r="C949" s="33">
        <v>114.15</v>
      </c>
      <c r="D949" s="32" t="s">
        <v>258</v>
      </c>
      <c r="E949" s="43">
        <v>10.0</v>
      </c>
      <c r="F949" s="34">
        <v>100.0</v>
      </c>
      <c r="G949" s="35">
        <f t="shared" ref="G949:G1528" si="3">C949-B949</f>
        <v>1.48</v>
      </c>
      <c r="H949" s="36">
        <f t="shared" ref="H949:H1528" si="4">(C949-B949)*(F949/100)</f>
        <v>1.48</v>
      </c>
      <c r="I949" s="37" t="s">
        <v>279</v>
      </c>
      <c r="J949" s="38"/>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row>
    <row r="950" ht="15.75" customHeight="1">
      <c r="A950" s="32">
        <v>13.2</v>
      </c>
      <c r="B950" s="33">
        <v>117.77</v>
      </c>
      <c r="C950" s="33">
        <v>119.17</v>
      </c>
      <c r="D950" s="32" t="s">
        <v>115</v>
      </c>
      <c r="E950" s="43">
        <v>5.0</v>
      </c>
      <c r="F950" s="34">
        <v>100.0</v>
      </c>
      <c r="G950" s="35">
        <f t="shared" si="3"/>
        <v>1.4</v>
      </c>
      <c r="H950" s="36">
        <f t="shared" si="4"/>
        <v>1.4</v>
      </c>
      <c r="I950" s="37" t="s">
        <v>279</v>
      </c>
      <c r="J950" s="38"/>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row>
    <row r="951" ht="15.75" customHeight="1">
      <c r="A951" s="32">
        <v>13.2</v>
      </c>
      <c r="B951" s="33">
        <v>121.22</v>
      </c>
      <c r="C951" s="33">
        <v>121.85</v>
      </c>
      <c r="D951" s="32" t="s">
        <v>258</v>
      </c>
      <c r="E951" s="43">
        <v>20.0</v>
      </c>
      <c r="F951" s="34">
        <v>100.0</v>
      </c>
      <c r="G951" s="35">
        <f t="shared" si="3"/>
        <v>0.63</v>
      </c>
      <c r="H951" s="36">
        <f t="shared" si="4"/>
        <v>0.63</v>
      </c>
      <c r="I951" s="37" t="s">
        <v>279</v>
      </c>
      <c r="J951" s="38"/>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row>
    <row r="952" ht="15.75" customHeight="1">
      <c r="A952" s="32">
        <v>13.2</v>
      </c>
      <c r="B952" s="33">
        <v>121.85</v>
      </c>
      <c r="C952" s="33">
        <v>122.6</v>
      </c>
      <c r="D952" s="32" t="s">
        <v>80</v>
      </c>
      <c r="E952" s="43">
        <v>5.0</v>
      </c>
      <c r="F952" s="34">
        <v>100.0</v>
      </c>
      <c r="G952" s="35">
        <f t="shared" si="3"/>
        <v>0.75</v>
      </c>
      <c r="H952" s="36">
        <f t="shared" si="4"/>
        <v>0.75</v>
      </c>
      <c r="I952" s="37" t="s">
        <v>279</v>
      </c>
      <c r="J952" s="38"/>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row>
    <row r="953" ht="15.75" customHeight="1">
      <c r="A953" s="32">
        <v>13.2</v>
      </c>
      <c r="B953" s="33">
        <v>122.6</v>
      </c>
      <c r="C953" s="33">
        <v>123.22</v>
      </c>
      <c r="D953" s="32" t="s">
        <v>68</v>
      </c>
      <c r="E953" s="43">
        <v>5.0</v>
      </c>
      <c r="F953" s="34">
        <v>100.0</v>
      </c>
      <c r="G953" s="35">
        <f t="shared" si="3"/>
        <v>0.62</v>
      </c>
      <c r="H953" s="36">
        <f t="shared" si="4"/>
        <v>0.62</v>
      </c>
      <c r="I953" s="37" t="s">
        <v>279</v>
      </c>
      <c r="J953" s="38"/>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row>
    <row r="954" ht="15.75" customHeight="1">
      <c r="A954" s="32">
        <v>13.2</v>
      </c>
      <c r="B954" s="33">
        <v>129.4</v>
      </c>
      <c r="C954" s="33">
        <v>137.0</v>
      </c>
      <c r="D954" s="32" t="s">
        <v>80</v>
      </c>
      <c r="E954" s="43">
        <v>10.0</v>
      </c>
      <c r="F954" s="34">
        <v>100.0</v>
      </c>
      <c r="G954" s="35">
        <f t="shared" si="3"/>
        <v>7.6</v>
      </c>
      <c r="H954" s="36">
        <f t="shared" si="4"/>
        <v>7.6</v>
      </c>
      <c r="I954" s="37" t="s">
        <v>279</v>
      </c>
      <c r="J954" s="38"/>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row>
    <row r="955" ht="15.75" customHeight="1">
      <c r="A955" s="32">
        <v>13.2</v>
      </c>
      <c r="B955" s="33">
        <v>137.0</v>
      </c>
      <c r="C955" s="33">
        <v>139.9</v>
      </c>
      <c r="D955" s="32" t="s">
        <v>117</v>
      </c>
      <c r="E955" s="43">
        <v>10.0</v>
      </c>
      <c r="F955" s="34">
        <v>100.0</v>
      </c>
      <c r="G955" s="35">
        <f t="shared" si="3"/>
        <v>2.9</v>
      </c>
      <c r="H955" s="36">
        <f t="shared" si="4"/>
        <v>2.9</v>
      </c>
      <c r="I955" s="37" t="s">
        <v>279</v>
      </c>
      <c r="J955" s="38"/>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row>
    <row r="956" ht="15.75" customHeight="1">
      <c r="A956" s="32">
        <v>13.2</v>
      </c>
      <c r="B956" s="33">
        <v>139.9</v>
      </c>
      <c r="C956" s="33">
        <v>146.65</v>
      </c>
      <c r="D956" s="32" t="s">
        <v>80</v>
      </c>
      <c r="E956" s="43">
        <v>20.0</v>
      </c>
      <c r="F956" s="34">
        <v>100.0</v>
      </c>
      <c r="G956" s="35">
        <f t="shared" si="3"/>
        <v>6.75</v>
      </c>
      <c r="H956" s="36">
        <f t="shared" si="4"/>
        <v>6.75</v>
      </c>
      <c r="I956" s="37" t="s">
        <v>279</v>
      </c>
      <c r="J956" s="38"/>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row>
    <row r="957" ht="15.75" customHeight="1">
      <c r="A957" s="32">
        <v>13.3</v>
      </c>
      <c r="B957" s="33">
        <v>5.2</v>
      </c>
      <c r="C957" s="33">
        <v>6.4</v>
      </c>
      <c r="D957" s="32" t="s">
        <v>266</v>
      </c>
      <c r="E957" s="43">
        <v>30.0</v>
      </c>
      <c r="F957" s="34">
        <v>100.0</v>
      </c>
      <c r="G957" s="35">
        <f t="shared" si="3"/>
        <v>1.2</v>
      </c>
      <c r="H957" s="36">
        <f t="shared" si="4"/>
        <v>1.2</v>
      </c>
      <c r="I957" s="37" t="s">
        <v>279</v>
      </c>
      <c r="J957" s="38"/>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row>
    <row r="958" ht="15.75" customHeight="1">
      <c r="A958" s="32">
        <v>13.3</v>
      </c>
      <c r="B958" s="33">
        <v>7.5</v>
      </c>
      <c r="C958" s="33">
        <v>7.9</v>
      </c>
      <c r="D958" s="32" t="s">
        <v>266</v>
      </c>
      <c r="E958" s="43">
        <v>10.0</v>
      </c>
      <c r="F958" s="34">
        <v>100.0</v>
      </c>
      <c r="G958" s="35">
        <f t="shared" si="3"/>
        <v>0.4</v>
      </c>
      <c r="H958" s="36">
        <f t="shared" si="4"/>
        <v>0.4</v>
      </c>
      <c r="I958" s="37" t="s">
        <v>279</v>
      </c>
      <c r="J958" s="38"/>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row>
    <row r="959" ht="15.75" customHeight="1">
      <c r="A959" s="32">
        <v>13.3</v>
      </c>
      <c r="B959" s="33">
        <v>12.3</v>
      </c>
      <c r="C959" s="33">
        <v>12.6</v>
      </c>
      <c r="D959" s="32" t="s">
        <v>266</v>
      </c>
      <c r="E959" s="43">
        <v>5.0</v>
      </c>
      <c r="F959" s="34">
        <v>100.0</v>
      </c>
      <c r="G959" s="35">
        <f t="shared" si="3"/>
        <v>0.3</v>
      </c>
      <c r="H959" s="36">
        <f t="shared" si="4"/>
        <v>0.3</v>
      </c>
      <c r="I959" s="37" t="s">
        <v>279</v>
      </c>
      <c r="J959" s="38"/>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row>
    <row r="960" ht="15.75" customHeight="1">
      <c r="A960" s="32">
        <v>13.3</v>
      </c>
      <c r="B960" s="33">
        <v>12.7</v>
      </c>
      <c r="C960" s="33">
        <v>12.8</v>
      </c>
      <c r="D960" s="32" t="s">
        <v>147</v>
      </c>
      <c r="E960" s="43">
        <v>5.0</v>
      </c>
      <c r="F960" s="34">
        <v>100.0</v>
      </c>
      <c r="G960" s="35">
        <f t="shared" si="3"/>
        <v>0.1</v>
      </c>
      <c r="H960" s="36">
        <f t="shared" si="4"/>
        <v>0.1</v>
      </c>
      <c r="I960" s="41" t="s">
        <v>290</v>
      </c>
      <c r="J960" s="38"/>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row>
    <row r="961" ht="15.75" customHeight="1">
      <c r="A961" s="32">
        <v>13.3</v>
      </c>
      <c r="B961" s="33">
        <v>13.4</v>
      </c>
      <c r="C961" s="33">
        <v>13.8</v>
      </c>
      <c r="D961" s="32" t="s">
        <v>266</v>
      </c>
      <c r="E961" s="43">
        <v>5.0</v>
      </c>
      <c r="F961" s="34">
        <v>100.0</v>
      </c>
      <c r="G961" s="35">
        <f t="shared" si="3"/>
        <v>0.4</v>
      </c>
      <c r="H961" s="36">
        <f t="shared" si="4"/>
        <v>0.4</v>
      </c>
      <c r="I961" s="37" t="s">
        <v>279</v>
      </c>
      <c r="J961" s="38"/>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row>
    <row r="962" ht="15.75" customHeight="1">
      <c r="A962" s="32">
        <v>13.3</v>
      </c>
      <c r="B962" s="33">
        <v>17.3</v>
      </c>
      <c r="C962" s="33">
        <v>17.6</v>
      </c>
      <c r="D962" s="32" t="s">
        <v>266</v>
      </c>
      <c r="E962" s="43">
        <v>15.0</v>
      </c>
      <c r="F962" s="34">
        <v>100.0</v>
      </c>
      <c r="G962" s="35">
        <f t="shared" si="3"/>
        <v>0.3</v>
      </c>
      <c r="H962" s="36">
        <f t="shared" si="4"/>
        <v>0.3</v>
      </c>
      <c r="I962" s="37" t="s">
        <v>279</v>
      </c>
      <c r="J962" s="38"/>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row>
    <row r="963" ht="15.75" customHeight="1">
      <c r="A963" s="32">
        <v>13.3</v>
      </c>
      <c r="B963" s="33">
        <v>17.9</v>
      </c>
      <c r="C963" s="33">
        <v>18.0</v>
      </c>
      <c r="D963" s="32" t="s">
        <v>266</v>
      </c>
      <c r="E963" s="43">
        <v>15.0</v>
      </c>
      <c r="F963" s="34">
        <v>100.0</v>
      </c>
      <c r="G963" s="35">
        <f t="shared" si="3"/>
        <v>0.1</v>
      </c>
      <c r="H963" s="36">
        <f t="shared" si="4"/>
        <v>0.1</v>
      </c>
      <c r="I963" s="37" t="s">
        <v>279</v>
      </c>
      <c r="J963" s="38"/>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row>
    <row r="964" ht="15.75" customHeight="1">
      <c r="A964" s="32">
        <v>13.3</v>
      </c>
      <c r="B964" s="33">
        <v>19.4</v>
      </c>
      <c r="C964" s="33">
        <v>19.8</v>
      </c>
      <c r="D964" s="32" t="s">
        <v>266</v>
      </c>
      <c r="E964" s="43">
        <v>20.0</v>
      </c>
      <c r="F964" s="34">
        <v>100.0</v>
      </c>
      <c r="G964" s="35">
        <f t="shared" si="3"/>
        <v>0.4</v>
      </c>
      <c r="H964" s="36">
        <f t="shared" si="4"/>
        <v>0.4</v>
      </c>
      <c r="I964" s="37" t="s">
        <v>279</v>
      </c>
      <c r="J964" s="38"/>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row>
    <row r="965" ht="15.75" customHeight="1">
      <c r="A965" s="32">
        <v>13.3</v>
      </c>
      <c r="B965" s="33">
        <v>53.3</v>
      </c>
      <c r="C965" s="33">
        <v>53.9</v>
      </c>
      <c r="D965" s="32" t="s">
        <v>80</v>
      </c>
      <c r="E965" s="43">
        <v>5.0</v>
      </c>
      <c r="F965" s="34">
        <v>100.0</v>
      </c>
      <c r="G965" s="35">
        <f t="shared" si="3"/>
        <v>0.6</v>
      </c>
      <c r="H965" s="36">
        <f t="shared" si="4"/>
        <v>0.6</v>
      </c>
      <c r="I965" s="37" t="s">
        <v>279</v>
      </c>
      <c r="J965" s="38"/>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row>
    <row r="966" ht="15.75" customHeight="1">
      <c r="A966" s="32">
        <v>13.3</v>
      </c>
      <c r="B966" s="33">
        <v>86.1</v>
      </c>
      <c r="C966" s="33">
        <v>86.6</v>
      </c>
      <c r="D966" s="32" t="s">
        <v>115</v>
      </c>
      <c r="E966" s="43">
        <v>10.0</v>
      </c>
      <c r="F966" s="34">
        <v>100.0</v>
      </c>
      <c r="G966" s="35">
        <f t="shared" si="3"/>
        <v>0.5</v>
      </c>
      <c r="H966" s="36">
        <f t="shared" si="4"/>
        <v>0.5</v>
      </c>
      <c r="I966" s="37" t="s">
        <v>279</v>
      </c>
      <c r="J966" s="38"/>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row>
    <row r="967" ht="15.75" customHeight="1">
      <c r="A967" s="32">
        <v>13.3</v>
      </c>
      <c r="B967" s="33">
        <v>94.3</v>
      </c>
      <c r="C967" s="33">
        <v>95.8</v>
      </c>
      <c r="D967" s="32" t="s">
        <v>80</v>
      </c>
      <c r="E967" s="43">
        <v>5.0</v>
      </c>
      <c r="F967" s="34">
        <v>100.0</v>
      </c>
      <c r="G967" s="35">
        <f t="shared" si="3"/>
        <v>1.5</v>
      </c>
      <c r="H967" s="36">
        <f t="shared" si="4"/>
        <v>1.5</v>
      </c>
      <c r="I967" s="37" t="s">
        <v>279</v>
      </c>
      <c r="J967" s="38"/>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row>
    <row r="968" ht="15.75" customHeight="1">
      <c r="A968" s="32">
        <v>13.3</v>
      </c>
      <c r="B968" s="33">
        <v>100.2</v>
      </c>
      <c r="C968" s="33">
        <v>101.4</v>
      </c>
      <c r="D968" s="32" t="s">
        <v>80</v>
      </c>
      <c r="E968" s="43">
        <v>5.0</v>
      </c>
      <c r="F968" s="34">
        <v>100.0</v>
      </c>
      <c r="G968" s="35">
        <f t="shared" si="3"/>
        <v>1.2</v>
      </c>
      <c r="H968" s="36">
        <f t="shared" si="4"/>
        <v>1.2</v>
      </c>
      <c r="I968" s="37" t="s">
        <v>279</v>
      </c>
      <c r="J968" s="38"/>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row>
    <row r="969" ht="15.75" customHeight="1">
      <c r="A969" s="32">
        <v>13.3</v>
      </c>
      <c r="B969" s="33">
        <v>106.1</v>
      </c>
      <c r="C969" s="33">
        <v>106.3</v>
      </c>
      <c r="D969" s="32" t="s">
        <v>68</v>
      </c>
      <c r="E969" s="43">
        <v>5.0</v>
      </c>
      <c r="F969" s="34">
        <v>100.0</v>
      </c>
      <c r="G969" s="35">
        <f t="shared" si="3"/>
        <v>0.2</v>
      </c>
      <c r="H969" s="36">
        <f t="shared" si="4"/>
        <v>0.2</v>
      </c>
      <c r="I969" s="37" t="s">
        <v>279</v>
      </c>
      <c r="J969" s="38"/>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row>
    <row r="970" ht="15.75" customHeight="1">
      <c r="A970" s="32">
        <v>13.3</v>
      </c>
      <c r="B970" s="33">
        <v>128.8</v>
      </c>
      <c r="C970" s="33">
        <v>129.1</v>
      </c>
      <c r="D970" s="32" t="s">
        <v>80</v>
      </c>
      <c r="E970" s="43">
        <v>5.0</v>
      </c>
      <c r="F970" s="34">
        <v>100.0</v>
      </c>
      <c r="G970" s="35">
        <f t="shared" si="3"/>
        <v>0.3</v>
      </c>
      <c r="H970" s="36">
        <f t="shared" si="4"/>
        <v>0.3</v>
      </c>
      <c r="I970" s="37" t="s">
        <v>279</v>
      </c>
      <c r="J970" s="38"/>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row>
    <row r="971" ht="15.75" customHeight="1">
      <c r="A971" s="32">
        <v>13.3</v>
      </c>
      <c r="B971" s="33">
        <v>135.9</v>
      </c>
      <c r="C971" s="33">
        <v>136.2</v>
      </c>
      <c r="D971" s="32" t="s">
        <v>119</v>
      </c>
      <c r="E971" s="43">
        <v>15.0</v>
      </c>
      <c r="F971" s="34">
        <v>100.0</v>
      </c>
      <c r="G971" s="35">
        <f t="shared" si="3"/>
        <v>0.3</v>
      </c>
      <c r="H971" s="36">
        <f t="shared" si="4"/>
        <v>0.3</v>
      </c>
      <c r="I971" s="37" t="s">
        <v>279</v>
      </c>
      <c r="J971" s="38"/>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row>
    <row r="972" ht="15.75" customHeight="1">
      <c r="A972" s="32">
        <v>13.3</v>
      </c>
      <c r="B972" s="33">
        <v>154.1</v>
      </c>
      <c r="C972" s="33">
        <v>154.4</v>
      </c>
      <c r="D972" s="32" t="s">
        <v>119</v>
      </c>
      <c r="E972" s="43">
        <v>5.0</v>
      </c>
      <c r="F972" s="34">
        <v>100.0</v>
      </c>
      <c r="G972" s="35">
        <f t="shared" si="3"/>
        <v>0.3</v>
      </c>
      <c r="H972" s="36">
        <f t="shared" si="4"/>
        <v>0.3</v>
      </c>
      <c r="I972" s="37" t="s">
        <v>279</v>
      </c>
      <c r="J972" s="38"/>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row>
    <row r="973" ht="15.75" customHeight="1">
      <c r="A973" s="32">
        <v>14.1</v>
      </c>
      <c r="B973" s="33">
        <v>4.12</v>
      </c>
      <c r="C973" s="33">
        <v>5.07</v>
      </c>
      <c r="D973" s="32" t="s">
        <v>270</v>
      </c>
      <c r="E973" s="43">
        <v>5.0</v>
      </c>
      <c r="F973" s="34">
        <v>100.0</v>
      </c>
      <c r="G973" s="35">
        <f t="shared" si="3"/>
        <v>0.95</v>
      </c>
      <c r="H973" s="36">
        <f t="shared" si="4"/>
        <v>0.95</v>
      </c>
      <c r="I973" s="37" t="s">
        <v>279</v>
      </c>
      <c r="J973" s="38"/>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row>
    <row r="974" ht="15.75" customHeight="1">
      <c r="A974" s="32">
        <v>14.1</v>
      </c>
      <c r="B974" s="33">
        <v>11.57</v>
      </c>
      <c r="C974" s="33">
        <v>13.7</v>
      </c>
      <c r="D974" s="32" t="s">
        <v>266</v>
      </c>
      <c r="E974" s="43">
        <v>40.0</v>
      </c>
      <c r="F974" s="34">
        <v>100.0</v>
      </c>
      <c r="G974" s="35">
        <f t="shared" si="3"/>
        <v>2.13</v>
      </c>
      <c r="H974" s="36">
        <f t="shared" si="4"/>
        <v>2.13</v>
      </c>
      <c r="I974" s="37" t="s">
        <v>279</v>
      </c>
      <c r="J974" s="38"/>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row>
    <row r="975" ht="15.75" customHeight="1">
      <c r="A975" s="32">
        <v>14.1</v>
      </c>
      <c r="B975" s="33">
        <v>14.42</v>
      </c>
      <c r="C975" s="33">
        <v>15.1</v>
      </c>
      <c r="D975" s="32" t="s">
        <v>266</v>
      </c>
      <c r="E975" s="43">
        <v>5.0</v>
      </c>
      <c r="F975" s="34">
        <v>100.0</v>
      </c>
      <c r="G975" s="35">
        <f t="shared" si="3"/>
        <v>0.68</v>
      </c>
      <c r="H975" s="36">
        <f t="shared" si="4"/>
        <v>0.68</v>
      </c>
      <c r="I975" s="37" t="s">
        <v>279</v>
      </c>
      <c r="J975" s="38"/>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row>
    <row r="976" ht="15.75" customHeight="1">
      <c r="A976" s="32">
        <v>14.1</v>
      </c>
      <c r="B976" s="33">
        <v>16.25</v>
      </c>
      <c r="C976" s="33">
        <v>19.27</v>
      </c>
      <c r="D976" s="32" t="s">
        <v>258</v>
      </c>
      <c r="E976" s="43">
        <v>20.0</v>
      </c>
      <c r="F976" s="34">
        <v>100.0</v>
      </c>
      <c r="G976" s="35">
        <f t="shared" si="3"/>
        <v>3.02</v>
      </c>
      <c r="H976" s="36">
        <f t="shared" si="4"/>
        <v>3.02</v>
      </c>
      <c r="I976" s="37" t="s">
        <v>279</v>
      </c>
      <c r="J976" s="38"/>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row>
    <row r="977" ht="15.75" customHeight="1">
      <c r="A977" s="32">
        <v>14.1</v>
      </c>
      <c r="B977" s="33">
        <v>31.2</v>
      </c>
      <c r="C977" s="33">
        <v>32.17</v>
      </c>
      <c r="D977" s="32" t="s">
        <v>258</v>
      </c>
      <c r="E977" s="43">
        <v>10.0</v>
      </c>
      <c r="F977" s="34">
        <v>100.0</v>
      </c>
      <c r="G977" s="35">
        <f t="shared" si="3"/>
        <v>0.97</v>
      </c>
      <c r="H977" s="36">
        <f t="shared" si="4"/>
        <v>0.97</v>
      </c>
      <c r="I977" s="37" t="s">
        <v>279</v>
      </c>
      <c r="J977" s="38"/>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row>
    <row r="978" ht="15.75" customHeight="1">
      <c r="A978" s="32">
        <v>14.1</v>
      </c>
      <c r="B978" s="33">
        <v>32.17</v>
      </c>
      <c r="C978" s="33">
        <v>32.5</v>
      </c>
      <c r="D978" s="32" t="s">
        <v>119</v>
      </c>
      <c r="E978" s="43">
        <v>20.0</v>
      </c>
      <c r="F978" s="34">
        <v>100.0</v>
      </c>
      <c r="G978" s="35">
        <f t="shared" si="3"/>
        <v>0.33</v>
      </c>
      <c r="H978" s="36">
        <f t="shared" si="4"/>
        <v>0.33</v>
      </c>
      <c r="I978" s="37" t="s">
        <v>279</v>
      </c>
      <c r="J978" s="38"/>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row>
    <row r="979" ht="15.75" customHeight="1">
      <c r="A979" s="32">
        <v>14.1</v>
      </c>
      <c r="B979" s="33">
        <v>38.55</v>
      </c>
      <c r="C979" s="33">
        <v>39.05</v>
      </c>
      <c r="D979" s="32" t="s">
        <v>258</v>
      </c>
      <c r="E979" s="43">
        <v>30.0</v>
      </c>
      <c r="F979" s="34">
        <v>100.0</v>
      </c>
      <c r="G979" s="35">
        <f t="shared" si="3"/>
        <v>0.5</v>
      </c>
      <c r="H979" s="36">
        <f t="shared" si="4"/>
        <v>0.5</v>
      </c>
      <c r="I979" s="37" t="s">
        <v>279</v>
      </c>
      <c r="J979" s="38"/>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row>
    <row r="980" ht="15.75" customHeight="1">
      <c r="A980" s="32">
        <v>14.1</v>
      </c>
      <c r="B980" s="33">
        <v>39.05</v>
      </c>
      <c r="C980" s="33">
        <v>39.82</v>
      </c>
      <c r="D980" s="32" t="s">
        <v>68</v>
      </c>
      <c r="E980" s="43">
        <v>5.0</v>
      </c>
      <c r="F980" s="34">
        <v>100.0</v>
      </c>
      <c r="G980" s="35">
        <f t="shared" si="3"/>
        <v>0.77</v>
      </c>
      <c r="H980" s="36">
        <f t="shared" si="4"/>
        <v>0.77</v>
      </c>
      <c r="I980" s="37" t="s">
        <v>279</v>
      </c>
      <c r="J980" s="38"/>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row>
    <row r="981" ht="15.75" customHeight="1">
      <c r="A981" s="32">
        <v>14.1</v>
      </c>
      <c r="B981" s="33">
        <v>42.67</v>
      </c>
      <c r="C981" s="33">
        <v>44.75</v>
      </c>
      <c r="D981" s="32" t="s">
        <v>119</v>
      </c>
      <c r="E981" s="43">
        <v>10.0</v>
      </c>
      <c r="F981" s="34">
        <v>100.0</v>
      </c>
      <c r="G981" s="35">
        <f t="shared" si="3"/>
        <v>2.08</v>
      </c>
      <c r="H981" s="36">
        <f t="shared" si="4"/>
        <v>2.08</v>
      </c>
      <c r="I981" s="37" t="s">
        <v>279</v>
      </c>
      <c r="J981" s="38"/>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row>
    <row r="982" ht="15.75" customHeight="1">
      <c r="A982" s="32">
        <v>14.1</v>
      </c>
      <c r="B982" s="33">
        <v>47.35</v>
      </c>
      <c r="C982" s="33">
        <v>47.72</v>
      </c>
      <c r="D982" s="32" t="s">
        <v>119</v>
      </c>
      <c r="E982" s="43">
        <v>5.0</v>
      </c>
      <c r="F982" s="34">
        <v>100.0</v>
      </c>
      <c r="G982" s="35">
        <f t="shared" si="3"/>
        <v>0.37</v>
      </c>
      <c r="H982" s="36">
        <f t="shared" si="4"/>
        <v>0.37</v>
      </c>
      <c r="I982" s="37" t="s">
        <v>279</v>
      </c>
      <c r="J982" s="38"/>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row>
    <row r="983" ht="15.75" customHeight="1">
      <c r="A983" s="32">
        <v>14.1</v>
      </c>
      <c r="B983" s="33">
        <v>53.85</v>
      </c>
      <c r="C983" s="33">
        <v>58.62</v>
      </c>
      <c r="D983" s="32" t="s">
        <v>80</v>
      </c>
      <c r="E983" s="43">
        <v>10.0</v>
      </c>
      <c r="F983" s="34">
        <v>100.0</v>
      </c>
      <c r="G983" s="35">
        <f t="shared" si="3"/>
        <v>4.77</v>
      </c>
      <c r="H983" s="36">
        <f t="shared" si="4"/>
        <v>4.77</v>
      </c>
      <c r="I983" s="37" t="s">
        <v>279</v>
      </c>
      <c r="J983" s="38"/>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row>
    <row r="984" ht="15.75" customHeight="1">
      <c r="A984" s="32">
        <v>14.1</v>
      </c>
      <c r="B984" s="33">
        <v>60.15</v>
      </c>
      <c r="C984" s="33">
        <v>61.07</v>
      </c>
      <c r="D984" s="32" t="s">
        <v>80</v>
      </c>
      <c r="E984" s="43">
        <v>10.0</v>
      </c>
      <c r="F984" s="34">
        <v>100.0</v>
      </c>
      <c r="G984" s="35">
        <f t="shared" si="3"/>
        <v>0.92</v>
      </c>
      <c r="H984" s="36">
        <f t="shared" si="4"/>
        <v>0.92</v>
      </c>
      <c r="I984" s="37" t="s">
        <v>279</v>
      </c>
      <c r="J984" s="38"/>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row>
    <row r="985" ht="15.75" customHeight="1">
      <c r="A985" s="32">
        <v>14.1</v>
      </c>
      <c r="B985" s="33">
        <v>63.62</v>
      </c>
      <c r="C985" s="33">
        <v>65.35</v>
      </c>
      <c r="D985" s="32" t="s">
        <v>80</v>
      </c>
      <c r="E985" s="43">
        <v>5.0</v>
      </c>
      <c r="F985" s="34">
        <v>100.0</v>
      </c>
      <c r="G985" s="35">
        <f t="shared" si="3"/>
        <v>1.73</v>
      </c>
      <c r="H985" s="36">
        <f t="shared" si="4"/>
        <v>1.73</v>
      </c>
      <c r="I985" s="37" t="s">
        <v>279</v>
      </c>
      <c r="J985" s="38"/>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row>
    <row r="986" ht="15.75" customHeight="1">
      <c r="A986" s="32">
        <v>14.1</v>
      </c>
      <c r="B986" s="33">
        <v>66.07</v>
      </c>
      <c r="C986" s="33">
        <v>66.37</v>
      </c>
      <c r="D986" s="32" t="s">
        <v>119</v>
      </c>
      <c r="E986" s="43">
        <v>10.0</v>
      </c>
      <c r="F986" s="34">
        <v>100.0</v>
      </c>
      <c r="G986" s="35">
        <f t="shared" si="3"/>
        <v>0.3</v>
      </c>
      <c r="H986" s="36">
        <f t="shared" si="4"/>
        <v>0.3</v>
      </c>
      <c r="I986" s="37" t="s">
        <v>279</v>
      </c>
      <c r="J986" s="38"/>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row>
    <row r="987" ht="15.75" customHeight="1">
      <c r="A987" s="32">
        <v>14.1</v>
      </c>
      <c r="B987" s="33">
        <v>76.32</v>
      </c>
      <c r="C987" s="33">
        <v>78.12</v>
      </c>
      <c r="D987" s="32" t="s">
        <v>258</v>
      </c>
      <c r="E987" s="43">
        <v>20.0</v>
      </c>
      <c r="F987" s="34">
        <v>100.0</v>
      </c>
      <c r="G987" s="35">
        <f t="shared" si="3"/>
        <v>1.8</v>
      </c>
      <c r="H987" s="36">
        <f t="shared" si="4"/>
        <v>1.8</v>
      </c>
      <c r="I987" s="37" t="s">
        <v>279</v>
      </c>
      <c r="J987" s="38"/>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row>
    <row r="988" ht="15.75" customHeight="1">
      <c r="A988" s="32">
        <v>14.1</v>
      </c>
      <c r="B988" s="33">
        <v>78.12</v>
      </c>
      <c r="C988" s="33">
        <v>78.92</v>
      </c>
      <c r="D988" s="32" t="s">
        <v>80</v>
      </c>
      <c r="E988" s="43">
        <v>10.0</v>
      </c>
      <c r="F988" s="34">
        <v>100.0</v>
      </c>
      <c r="G988" s="35">
        <f t="shared" si="3"/>
        <v>0.8</v>
      </c>
      <c r="H988" s="36">
        <f t="shared" si="4"/>
        <v>0.8</v>
      </c>
      <c r="I988" s="37" t="s">
        <v>279</v>
      </c>
      <c r="J988" s="38"/>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row>
    <row r="989" ht="15.75" customHeight="1">
      <c r="A989" s="32">
        <v>14.1</v>
      </c>
      <c r="B989" s="33">
        <v>79.62</v>
      </c>
      <c r="C989" s="33">
        <v>80.32</v>
      </c>
      <c r="D989" s="32" t="s">
        <v>258</v>
      </c>
      <c r="E989" s="43">
        <v>10.0</v>
      </c>
      <c r="F989" s="34">
        <v>100.0</v>
      </c>
      <c r="G989" s="35">
        <f t="shared" si="3"/>
        <v>0.7</v>
      </c>
      <c r="H989" s="36">
        <f t="shared" si="4"/>
        <v>0.7</v>
      </c>
      <c r="I989" s="37" t="s">
        <v>279</v>
      </c>
      <c r="J989" s="38"/>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row>
    <row r="990" ht="15.75" customHeight="1">
      <c r="A990" s="32">
        <v>14.1</v>
      </c>
      <c r="B990" s="33">
        <v>84.75</v>
      </c>
      <c r="C990" s="33">
        <v>88.67</v>
      </c>
      <c r="D990" s="32" t="s">
        <v>80</v>
      </c>
      <c r="E990" s="43">
        <v>10.0</v>
      </c>
      <c r="F990" s="34">
        <v>100.0</v>
      </c>
      <c r="G990" s="35">
        <f t="shared" si="3"/>
        <v>3.92</v>
      </c>
      <c r="H990" s="36">
        <f t="shared" si="4"/>
        <v>3.92</v>
      </c>
      <c r="I990" s="37" t="s">
        <v>279</v>
      </c>
      <c r="J990" s="38"/>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row>
    <row r="991" ht="15.75" customHeight="1">
      <c r="A991" s="32">
        <v>14.1</v>
      </c>
      <c r="B991" s="33">
        <v>90.22</v>
      </c>
      <c r="C991" s="33">
        <v>91.3</v>
      </c>
      <c r="D991" s="32" t="s">
        <v>258</v>
      </c>
      <c r="E991" s="43">
        <v>10.0</v>
      </c>
      <c r="F991" s="34">
        <v>100.0</v>
      </c>
      <c r="G991" s="35">
        <f t="shared" si="3"/>
        <v>1.08</v>
      </c>
      <c r="H991" s="36">
        <f t="shared" si="4"/>
        <v>1.08</v>
      </c>
      <c r="I991" s="37" t="s">
        <v>279</v>
      </c>
      <c r="J991" s="38"/>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c r="AM991" s="40"/>
    </row>
    <row r="992" ht="15.75" customHeight="1">
      <c r="A992" s="32">
        <v>14.1</v>
      </c>
      <c r="B992" s="33">
        <v>104.67</v>
      </c>
      <c r="C992" s="33">
        <v>107.2</v>
      </c>
      <c r="D992" s="32" t="s">
        <v>68</v>
      </c>
      <c r="E992" s="43">
        <v>5.0</v>
      </c>
      <c r="F992" s="34">
        <v>100.0</v>
      </c>
      <c r="G992" s="35">
        <f t="shared" si="3"/>
        <v>2.53</v>
      </c>
      <c r="H992" s="36">
        <f t="shared" si="4"/>
        <v>2.53</v>
      </c>
      <c r="I992" s="37" t="s">
        <v>279</v>
      </c>
      <c r="J992" s="38"/>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row>
    <row r="993" ht="15.75" customHeight="1">
      <c r="A993" s="32">
        <v>14.1</v>
      </c>
      <c r="B993" s="33">
        <v>107.2</v>
      </c>
      <c r="C993" s="33">
        <v>109.05</v>
      </c>
      <c r="D993" s="32" t="s">
        <v>80</v>
      </c>
      <c r="E993" s="43">
        <v>5.0</v>
      </c>
      <c r="F993" s="34">
        <v>100.0</v>
      </c>
      <c r="G993" s="35">
        <f t="shared" si="3"/>
        <v>1.85</v>
      </c>
      <c r="H993" s="36">
        <f t="shared" si="4"/>
        <v>1.85</v>
      </c>
      <c r="I993" s="37" t="s">
        <v>279</v>
      </c>
      <c r="J993" s="38"/>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c r="AM993" s="40"/>
    </row>
    <row r="994" ht="15.75" customHeight="1">
      <c r="A994" s="32">
        <v>14.1</v>
      </c>
      <c r="B994" s="33">
        <v>113.35</v>
      </c>
      <c r="C994" s="33">
        <v>116.02</v>
      </c>
      <c r="D994" s="32" t="s">
        <v>80</v>
      </c>
      <c r="E994" s="43">
        <v>10.0</v>
      </c>
      <c r="F994" s="34">
        <v>100.0</v>
      </c>
      <c r="G994" s="35">
        <f t="shared" si="3"/>
        <v>2.67</v>
      </c>
      <c r="H994" s="36">
        <f t="shared" si="4"/>
        <v>2.67</v>
      </c>
      <c r="I994" s="37" t="s">
        <v>279</v>
      </c>
      <c r="J994" s="38"/>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c r="AM994" s="40"/>
    </row>
    <row r="995" ht="15.75" customHeight="1">
      <c r="A995" s="32">
        <v>14.1</v>
      </c>
      <c r="B995" s="33">
        <v>122.45</v>
      </c>
      <c r="C995" s="33">
        <v>125.67</v>
      </c>
      <c r="D995" s="32" t="s">
        <v>70</v>
      </c>
      <c r="E995" s="43">
        <v>10.0</v>
      </c>
      <c r="F995" s="34">
        <v>100.0</v>
      </c>
      <c r="G995" s="35">
        <f t="shared" si="3"/>
        <v>3.22</v>
      </c>
      <c r="H995" s="36">
        <f t="shared" si="4"/>
        <v>3.22</v>
      </c>
      <c r="I995" s="37" t="s">
        <v>279</v>
      </c>
      <c r="J995" s="38"/>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c r="AM995" s="40"/>
    </row>
    <row r="996" ht="15.75" customHeight="1">
      <c r="A996" s="32">
        <v>14.1</v>
      </c>
      <c r="B996" s="33">
        <v>125.92</v>
      </c>
      <c r="C996" s="33">
        <v>129.07</v>
      </c>
      <c r="D996" s="32" t="s">
        <v>258</v>
      </c>
      <c r="E996" s="43">
        <v>10.0</v>
      </c>
      <c r="F996" s="34">
        <v>100.0</v>
      </c>
      <c r="G996" s="35">
        <f t="shared" si="3"/>
        <v>3.15</v>
      </c>
      <c r="H996" s="36">
        <f t="shared" si="4"/>
        <v>3.15</v>
      </c>
      <c r="I996" s="37" t="s">
        <v>279</v>
      </c>
      <c r="J996" s="38"/>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c r="AM996" s="40"/>
    </row>
    <row r="997" ht="15.75" customHeight="1">
      <c r="A997" s="32">
        <v>14.1</v>
      </c>
      <c r="B997" s="33">
        <v>132.77</v>
      </c>
      <c r="C997" s="33">
        <v>134.45</v>
      </c>
      <c r="D997" s="32" t="s">
        <v>80</v>
      </c>
      <c r="E997" s="43">
        <v>20.0</v>
      </c>
      <c r="F997" s="34">
        <v>100.0</v>
      </c>
      <c r="G997" s="35">
        <f t="shared" si="3"/>
        <v>1.68</v>
      </c>
      <c r="H997" s="36">
        <f t="shared" si="4"/>
        <v>1.68</v>
      </c>
      <c r="I997" s="37" t="s">
        <v>279</v>
      </c>
      <c r="J997" s="38"/>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c r="AM997" s="40"/>
    </row>
    <row r="998" ht="15.75" customHeight="1">
      <c r="A998" s="32">
        <v>14.1</v>
      </c>
      <c r="B998" s="33">
        <v>146.05</v>
      </c>
      <c r="C998" s="33">
        <v>147.05</v>
      </c>
      <c r="D998" s="32" t="s">
        <v>68</v>
      </c>
      <c r="E998" s="43">
        <v>5.0</v>
      </c>
      <c r="F998" s="34">
        <v>100.0</v>
      </c>
      <c r="G998" s="35">
        <f t="shared" si="3"/>
        <v>1</v>
      </c>
      <c r="H998" s="36">
        <f t="shared" si="4"/>
        <v>1</v>
      </c>
      <c r="I998" s="37" t="s">
        <v>279</v>
      </c>
      <c r="J998" s="38"/>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c r="AI998" s="40"/>
      <c r="AJ998" s="40"/>
      <c r="AK998" s="40"/>
      <c r="AL998" s="40"/>
      <c r="AM998" s="40"/>
    </row>
    <row r="999" ht="15.75" customHeight="1">
      <c r="A999" s="32">
        <v>14.1</v>
      </c>
      <c r="B999" s="33">
        <v>148.14</v>
      </c>
      <c r="C999" s="33">
        <v>149.25</v>
      </c>
      <c r="D999" s="32" t="s">
        <v>80</v>
      </c>
      <c r="E999" s="43">
        <v>10.0</v>
      </c>
      <c r="F999" s="34">
        <v>100.0</v>
      </c>
      <c r="G999" s="35">
        <f t="shared" si="3"/>
        <v>1.11</v>
      </c>
      <c r="H999" s="36">
        <f t="shared" si="4"/>
        <v>1.11</v>
      </c>
      <c r="I999" s="37" t="s">
        <v>279</v>
      </c>
      <c r="J999" s="38"/>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0"/>
      <c r="AH999" s="40"/>
      <c r="AI999" s="40"/>
      <c r="AJ999" s="40"/>
      <c r="AK999" s="40"/>
      <c r="AL999" s="40"/>
      <c r="AM999" s="40"/>
    </row>
    <row r="1000" ht="15.75" customHeight="1">
      <c r="A1000" s="32">
        <v>14.2</v>
      </c>
      <c r="B1000" s="33">
        <v>0.0</v>
      </c>
      <c r="C1000" s="33">
        <v>2.72</v>
      </c>
      <c r="D1000" s="32" t="s">
        <v>80</v>
      </c>
      <c r="E1000" s="43">
        <v>10.0</v>
      </c>
      <c r="F1000" s="34">
        <v>100.0</v>
      </c>
      <c r="G1000" s="35">
        <f t="shared" si="3"/>
        <v>2.72</v>
      </c>
      <c r="H1000" s="36">
        <f t="shared" si="4"/>
        <v>2.72</v>
      </c>
      <c r="I1000" s="37" t="s">
        <v>279</v>
      </c>
      <c r="J1000" s="38"/>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c r="AG1000" s="40"/>
      <c r="AH1000" s="40"/>
      <c r="AI1000" s="40"/>
      <c r="AJ1000" s="40"/>
      <c r="AK1000" s="40"/>
      <c r="AL1000" s="40"/>
      <c r="AM1000" s="40"/>
    </row>
    <row r="1001" ht="15.75" customHeight="1">
      <c r="A1001" s="32">
        <v>14.2</v>
      </c>
      <c r="B1001" s="33">
        <v>37.87</v>
      </c>
      <c r="C1001" s="33">
        <v>38.3</v>
      </c>
      <c r="D1001" s="32" t="s">
        <v>258</v>
      </c>
      <c r="E1001" s="43">
        <v>5.0</v>
      </c>
      <c r="F1001" s="34">
        <v>100.0</v>
      </c>
      <c r="G1001" s="35">
        <f t="shared" si="3"/>
        <v>0.43</v>
      </c>
      <c r="H1001" s="36">
        <f t="shared" si="4"/>
        <v>0.43</v>
      </c>
      <c r="I1001" s="37" t="s">
        <v>279</v>
      </c>
      <c r="J1001" s="38"/>
      <c r="K1001" s="40"/>
      <c r="L1001" s="40"/>
      <c r="M1001" s="40"/>
      <c r="N1001" s="40"/>
      <c r="O1001" s="40"/>
      <c r="P1001" s="40"/>
      <c r="Q1001" s="40"/>
      <c r="R1001" s="40"/>
      <c r="S1001" s="40"/>
      <c r="T1001" s="40"/>
      <c r="U1001" s="40"/>
      <c r="V1001" s="40"/>
      <c r="W1001" s="40"/>
      <c r="X1001" s="40"/>
      <c r="Y1001" s="40"/>
      <c r="Z1001" s="40"/>
      <c r="AA1001" s="40"/>
      <c r="AB1001" s="40"/>
      <c r="AC1001" s="40"/>
      <c r="AD1001" s="40"/>
      <c r="AE1001" s="40"/>
      <c r="AF1001" s="40"/>
      <c r="AG1001" s="40"/>
      <c r="AH1001" s="40"/>
      <c r="AI1001" s="40"/>
      <c r="AJ1001" s="40"/>
      <c r="AK1001" s="40"/>
      <c r="AL1001" s="40"/>
      <c r="AM1001" s="40"/>
    </row>
    <row r="1002" ht="15.75" customHeight="1">
      <c r="A1002" s="32">
        <v>14.2</v>
      </c>
      <c r="B1002" s="33">
        <v>38.97</v>
      </c>
      <c r="C1002" s="33">
        <v>39.8</v>
      </c>
      <c r="D1002" s="32" t="s">
        <v>258</v>
      </c>
      <c r="E1002" s="43">
        <v>10.0</v>
      </c>
      <c r="F1002" s="34">
        <v>100.0</v>
      </c>
      <c r="G1002" s="35">
        <f t="shared" si="3"/>
        <v>0.83</v>
      </c>
      <c r="H1002" s="36">
        <f t="shared" si="4"/>
        <v>0.83</v>
      </c>
      <c r="I1002" s="37" t="s">
        <v>279</v>
      </c>
      <c r="J1002" s="38"/>
      <c r="K1002" s="40"/>
      <c r="L1002" s="40"/>
      <c r="M1002" s="40"/>
      <c r="N1002" s="40"/>
      <c r="O1002" s="40"/>
      <c r="P1002" s="40"/>
      <c r="Q1002" s="40"/>
      <c r="R1002" s="40"/>
      <c r="S1002" s="40"/>
      <c r="T1002" s="40"/>
      <c r="U1002" s="40"/>
      <c r="V1002" s="40"/>
      <c r="W1002" s="40"/>
      <c r="X1002" s="40"/>
      <c r="Y1002" s="40"/>
      <c r="Z1002" s="40"/>
      <c r="AA1002" s="40"/>
      <c r="AB1002" s="40"/>
      <c r="AC1002" s="40"/>
      <c r="AD1002" s="40"/>
      <c r="AE1002" s="40"/>
      <c r="AF1002" s="40"/>
      <c r="AG1002" s="40"/>
      <c r="AH1002" s="40"/>
      <c r="AI1002" s="40"/>
      <c r="AJ1002" s="40"/>
      <c r="AK1002" s="40"/>
      <c r="AL1002" s="40"/>
      <c r="AM1002" s="40"/>
    </row>
    <row r="1003" ht="15.75" customHeight="1">
      <c r="A1003" s="32">
        <v>14.2</v>
      </c>
      <c r="B1003" s="33">
        <v>40.3</v>
      </c>
      <c r="C1003" s="33">
        <v>41.42</v>
      </c>
      <c r="D1003" s="32" t="s">
        <v>258</v>
      </c>
      <c r="E1003" s="43">
        <v>10.0</v>
      </c>
      <c r="F1003" s="34">
        <v>100.0</v>
      </c>
      <c r="G1003" s="35">
        <f t="shared" si="3"/>
        <v>1.12</v>
      </c>
      <c r="H1003" s="36">
        <f t="shared" si="4"/>
        <v>1.12</v>
      </c>
      <c r="I1003" s="37" t="s">
        <v>279</v>
      </c>
      <c r="J1003" s="38"/>
      <c r="K1003" s="40"/>
      <c r="L1003" s="40"/>
      <c r="M1003" s="40"/>
      <c r="N1003" s="40"/>
      <c r="O1003" s="40"/>
      <c r="P1003" s="40"/>
      <c r="Q1003" s="40"/>
      <c r="R1003" s="40"/>
      <c r="S1003" s="40"/>
      <c r="T1003" s="40"/>
      <c r="U1003" s="40"/>
      <c r="V1003" s="40"/>
      <c r="W1003" s="40"/>
      <c r="X1003" s="40"/>
      <c r="Y1003" s="40"/>
      <c r="Z1003" s="40"/>
      <c r="AA1003" s="40"/>
      <c r="AB1003" s="40"/>
      <c r="AC1003" s="40"/>
      <c r="AD1003" s="40"/>
      <c r="AE1003" s="40"/>
      <c r="AF1003" s="40"/>
      <c r="AG1003" s="40"/>
      <c r="AH1003" s="40"/>
      <c r="AI1003" s="40"/>
      <c r="AJ1003" s="40"/>
      <c r="AK1003" s="40"/>
      <c r="AL1003" s="40"/>
      <c r="AM1003" s="40"/>
    </row>
    <row r="1004" ht="15.75" customHeight="1">
      <c r="A1004" s="32">
        <v>14.2</v>
      </c>
      <c r="B1004" s="33">
        <v>45.45</v>
      </c>
      <c r="C1004" s="33">
        <v>46.72</v>
      </c>
      <c r="D1004" s="32" t="s">
        <v>80</v>
      </c>
      <c r="E1004" s="43">
        <v>20.0</v>
      </c>
      <c r="F1004" s="34">
        <v>100.0</v>
      </c>
      <c r="G1004" s="35">
        <f t="shared" si="3"/>
        <v>1.27</v>
      </c>
      <c r="H1004" s="36">
        <f t="shared" si="4"/>
        <v>1.27</v>
      </c>
      <c r="I1004" s="37" t="s">
        <v>279</v>
      </c>
      <c r="J1004" s="38"/>
      <c r="K1004" s="40"/>
      <c r="L1004" s="40"/>
      <c r="M1004" s="40"/>
      <c r="N1004" s="40"/>
      <c r="O1004" s="40"/>
      <c r="P1004" s="40"/>
      <c r="Q1004" s="40"/>
      <c r="R1004" s="40"/>
      <c r="S1004" s="40"/>
      <c r="T1004" s="40"/>
      <c r="U1004" s="40"/>
      <c r="V1004" s="40"/>
      <c r="W1004" s="40"/>
      <c r="X1004" s="40"/>
      <c r="Y1004" s="40"/>
      <c r="Z1004" s="40"/>
      <c r="AA1004" s="40"/>
      <c r="AB1004" s="40"/>
      <c r="AC1004" s="40"/>
      <c r="AD1004" s="40"/>
      <c r="AE1004" s="40"/>
      <c r="AF1004" s="40"/>
      <c r="AG1004" s="40"/>
      <c r="AH1004" s="40"/>
      <c r="AI1004" s="40"/>
      <c r="AJ1004" s="40"/>
      <c r="AK1004" s="40"/>
      <c r="AL1004" s="40"/>
      <c r="AM1004" s="40"/>
    </row>
    <row r="1005" ht="15.75" customHeight="1">
      <c r="A1005" s="32">
        <v>14.2</v>
      </c>
      <c r="B1005" s="33">
        <v>47.5</v>
      </c>
      <c r="C1005" s="33">
        <v>48.6</v>
      </c>
      <c r="D1005" s="32" t="s">
        <v>68</v>
      </c>
      <c r="E1005" s="43">
        <v>5.0</v>
      </c>
      <c r="F1005" s="34">
        <v>100.0</v>
      </c>
      <c r="G1005" s="35">
        <f t="shared" si="3"/>
        <v>1.1</v>
      </c>
      <c r="H1005" s="36">
        <f t="shared" si="4"/>
        <v>1.1</v>
      </c>
      <c r="I1005" s="37" t="s">
        <v>279</v>
      </c>
      <c r="J1005" s="38"/>
      <c r="K1005" s="40"/>
      <c r="L1005" s="40"/>
      <c r="M1005" s="40"/>
      <c r="N1005" s="40"/>
      <c r="O1005" s="40"/>
      <c r="P1005" s="40"/>
      <c r="Q1005" s="40"/>
      <c r="R1005" s="40"/>
      <c r="S1005" s="40"/>
      <c r="T1005" s="40"/>
      <c r="U1005" s="40"/>
      <c r="V1005" s="40"/>
      <c r="W1005" s="40"/>
      <c r="X1005" s="40"/>
      <c r="Y1005" s="40"/>
      <c r="Z1005" s="40"/>
      <c r="AA1005" s="40"/>
      <c r="AB1005" s="40"/>
      <c r="AC1005" s="40"/>
      <c r="AD1005" s="40"/>
      <c r="AE1005" s="40"/>
      <c r="AF1005" s="40"/>
      <c r="AG1005" s="40"/>
      <c r="AH1005" s="40"/>
      <c r="AI1005" s="40"/>
      <c r="AJ1005" s="40"/>
      <c r="AK1005" s="40"/>
      <c r="AL1005" s="40"/>
      <c r="AM1005" s="40"/>
    </row>
    <row r="1006" ht="15.75" customHeight="1">
      <c r="A1006" s="32">
        <v>14.2</v>
      </c>
      <c r="B1006" s="33">
        <v>48.6</v>
      </c>
      <c r="C1006" s="33">
        <v>49.0</v>
      </c>
      <c r="D1006" s="32" t="s">
        <v>258</v>
      </c>
      <c r="E1006" s="43">
        <v>10.0</v>
      </c>
      <c r="F1006" s="34">
        <v>100.0</v>
      </c>
      <c r="G1006" s="35">
        <f t="shared" si="3"/>
        <v>0.4</v>
      </c>
      <c r="H1006" s="36">
        <f t="shared" si="4"/>
        <v>0.4</v>
      </c>
      <c r="I1006" s="37" t="s">
        <v>279</v>
      </c>
      <c r="J1006" s="38"/>
      <c r="K1006" s="40"/>
      <c r="L1006" s="40"/>
      <c r="M1006" s="40"/>
      <c r="N1006" s="40"/>
      <c r="O1006" s="40"/>
      <c r="P1006" s="40"/>
      <c r="Q1006" s="40"/>
      <c r="R1006" s="40"/>
      <c r="S1006" s="40"/>
      <c r="T1006" s="40"/>
      <c r="U1006" s="40"/>
      <c r="V1006" s="40"/>
      <c r="W1006" s="40"/>
      <c r="X1006" s="40"/>
      <c r="Y1006" s="40"/>
      <c r="Z1006" s="40"/>
      <c r="AA1006" s="40"/>
      <c r="AB1006" s="40"/>
      <c r="AC1006" s="40"/>
      <c r="AD1006" s="40"/>
      <c r="AE1006" s="40"/>
      <c r="AF1006" s="40"/>
      <c r="AG1006" s="40"/>
      <c r="AH1006" s="40"/>
      <c r="AI1006" s="40"/>
      <c r="AJ1006" s="40"/>
      <c r="AK1006" s="40"/>
      <c r="AL1006" s="40"/>
      <c r="AM1006" s="40"/>
    </row>
    <row r="1007" ht="15.75" customHeight="1">
      <c r="A1007" s="32">
        <v>14.2</v>
      </c>
      <c r="B1007" s="33">
        <v>49.5</v>
      </c>
      <c r="C1007" s="33">
        <v>52.47</v>
      </c>
      <c r="D1007" s="32" t="s">
        <v>80</v>
      </c>
      <c r="E1007" s="43">
        <v>10.0</v>
      </c>
      <c r="F1007" s="34">
        <v>100.0</v>
      </c>
      <c r="G1007" s="35">
        <f t="shared" si="3"/>
        <v>2.97</v>
      </c>
      <c r="H1007" s="36">
        <f t="shared" si="4"/>
        <v>2.97</v>
      </c>
      <c r="I1007" s="37" t="s">
        <v>279</v>
      </c>
      <c r="J1007" s="38"/>
      <c r="K1007" s="40"/>
      <c r="L1007" s="40"/>
      <c r="M1007" s="40"/>
      <c r="N1007" s="40"/>
      <c r="O1007" s="40"/>
      <c r="P1007" s="40"/>
      <c r="Q1007" s="40"/>
      <c r="R1007" s="40"/>
      <c r="S1007" s="40"/>
      <c r="T1007" s="40"/>
      <c r="U1007" s="40"/>
      <c r="V1007" s="40"/>
      <c r="W1007" s="40"/>
      <c r="X1007" s="40"/>
      <c r="Y1007" s="40"/>
      <c r="Z1007" s="40"/>
      <c r="AA1007" s="40"/>
      <c r="AB1007" s="40"/>
      <c r="AC1007" s="40"/>
      <c r="AD1007" s="40"/>
      <c r="AE1007" s="40"/>
      <c r="AF1007" s="40"/>
      <c r="AG1007" s="40"/>
      <c r="AH1007" s="40"/>
      <c r="AI1007" s="40"/>
      <c r="AJ1007" s="40"/>
      <c r="AK1007" s="40"/>
      <c r="AL1007" s="40"/>
      <c r="AM1007" s="40"/>
    </row>
    <row r="1008" ht="15.75" customHeight="1">
      <c r="A1008" s="32">
        <v>14.2</v>
      </c>
      <c r="B1008" s="33">
        <v>53.42</v>
      </c>
      <c r="C1008" s="33">
        <v>59.17</v>
      </c>
      <c r="D1008" s="32" t="s">
        <v>80</v>
      </c>
      <c r="E1008" s="43">
        <v>30.0</v>
      </c>
      <c r="F1008" s="34">
        <v>100.0</v>
      </c>
      <c r="G1008" s="35">
        <f t="shared" si="3"/>
        <v>5.75</v>
      </c>
      <c r="H1008" s="36">
        <f t="shared" si="4"/>
        <v>5.75</v>
      </c>
      <c r="I1008" s="37" t="s">
        <v>279</v>
      </c>
      <c r="J1008" s="38"/>
      <c r="K1008" s="40"/>
      <c r="L1008" s="40"/>
      <c r="M1008" s="40"/>
      <c r="N1008" s="40"/>
      <c r="O1008" s="40"/>
      <c r="P1008" s="40"/>
      <c r="Q1008" s="40"/>
      <c r="R1008" s="40"/>
      <c r="S1008" s="40"/>
      <c r="T1008" s="40"/>
      <c r="U1008" s="40"/>
      <c r="V1008" s="40"/>
      <c r="W1008" s="40"/>
      <c r="X1008" s="40"/>
      <c r="Y1008" s="40"/>
      <c r="Z1008" s="40"/>
      <c r="AA1008" s="40"/>
      <c r="AB1008" s="40"/>
      <c r="AC1008" s="40"/>
      <c r="AD1008" s="40"/>
      <c r="AE1008" s="40"/>
      <c r="AF1008" s="40"/>
      <c r="AG1008" s="40"/>
      <c r="AH1008" s="40"/>
      <c r="AI1008" s="40"/>
      <c r="AJ1008" s="40"/>
      <c r="AK1008" s="40"/>
      <c r="AL1008" s="40"/>
      <c r="AM1008" s="40"/>
    </row>
    <row r="1009" ht="15.75" customHeight="1">
      <c r="A1009" s="32">
        <v>14.2</v>
      </c>
      <c r="B1009" s="33">
        <v>65.45</v>
      </c>
      <c r="C1009" s="33">
        <v>66.05</v>
      </c>
      <c r="D1009" s="32" t="s">
        <v>119</v>
      </c>
      <c r="E1009" s="43">
        <v>20.0</v>
      </c>
      <c r="F1009" s="34">
        <v>100.0</v>
      </c>
      <c r="G1009" s="35">
        <f t="shared" si="3"/>
        <v>0.6</v>
      </c>
      <c r="H1009" s="36">
        <f t="shared" si="4"/>
        <v>0.6</v>
      </c>
      <c r="I1009" s="37" t="s">
        <v>279</v>
      </c>
      <c r="J1009" s="38"/>
      <c r="K1009" s="40"/>
      <c r="L1009" s="40"/>
      <c r="M1009" s="40"/>
      <c r="N1009" s="40"/>
      <c r="O1009" s="40"/>
      <c r="P1009" s="40"/>
      <c r="Q1009" s="40"/>
      <c r="R1009" s="40"/>
      <c r="S1009" s="40"/>
      <c r="T1009" s="40"/>
      <c r="U1009" s="40"/>
      <c r="V1009" s="40"/>
      <c r="W1009" s="40"/>
      <c r="X1009" s="40"/>
      <c r="Y1009" s="40"/>
      <c r="Z1009" s="40"/>
      <c r="AA1009" s="40"/>
      <c r="AB1009" s="40"/>
      <c r="AC1009" s="40"/>
      <c r="AD1009" s="40"/>
      <c r="AE1009" s="40"/>
      <c r="AF1009" s="40"/>
      <c r="AG1009" s="40"/>
      <c r="AH1009" s="40"/>
      <c r="AI1009" s="40"/>
      <c r="AJ1009" s="40"/>
      <c r="AK1009" s="40"/>
      <c r="AL1009" s="40"/>
      <c r="AM1009" s="40"/>
    </row>
    <row r="1010" ht="15.75" customHeight="1">
      <c r="A1010" s="32">
        <v>14.2</v>
      </c>
      <c r="B1010" s="33">
        <v>89.45</v>
      </c>
      <c r="C1010" s="33">
        <v>90.27</v>
      </c>
      <c r="D1010" s="32" t="s">
        <v>258</v>
      </c>
      <c r="E1010" s="43">
        <v>5.0</v>
      </c>
      <c r="F1010" s="34">
        <v>100.0</v>
      </c>
      <c r="G1010" s="35">
        <f t="shared" si="3"/>
        <v>0.82</v>
      </c>
      <c r="H1010" s="36">
        <f t="shared" si="4"/>
        <v>0.82</v>
      </c>
      <c r="I1010" s="37" t="s">
        <v>279</v>
      </c>
      <c r="J1010" s="38"/>
      <c r="K1010" s="40"/>
      <c r="L1010" s="40"/>
      <c r="M1010" s="40"/>
      <c r="N1010" s="40"/>
      <c r="O1010" s="40"/>
      <c r="P1010" s="40"/>
      <c r="Q1010" s="40"/>
      <c r="R1010" s="40"/>
      <c r="S1010" s="40"/>
      <c r="T1010" s="40"/>
      <c r="U1010" s="40"/>
      <c r="V1010" s="40"/>
      <c r="W1010" s="40"/>
      <c r="X1010" s="40"/>
      <c r="Y1010" s="40"/>
      <c r="Z1010" s="40"/>
      <c r="AA1010" s="40"/>
      <c r="AB1010" s="40"/>
      <c r="AC1010" s="40"/>
      <c r="AD1010" s="40"/>
      <c r="AE1010" s="40"/>
      <c r="AF1010" s="40"/>
      <c r="AG1010" s="40"/>
      <c r="AH1010" s="40"/>
      <c r="AI1010" s="40"/>
      <c r="AJ1010" s="40"/>
      <c r="AK1010" s="40"/>
      <c r="AL1010" s="40"/>
      <c r="AM1010" s="40"/>
    </row>
    <row r="1011" ht="15.75" customHeight="1">
      <c r="A1011" s="32">
        <v>14.2</v>
      </c>
      <c r="B1011" s="33">
        <v>97.65</v>
      </c>
      <c r="C1011" s="33">
        <v>98.1</v>
      </c>
      <c r="D1011" s="32" t="s">
        <v>258</v>
      </c>
      <c r="E1011" s="43">
        <v>10.0</v>
      </c>
      <c r="F1011" s="34">
        <v>100.0</v>
      </c>
      <c r="G1011" s="35">
        <f t="shared" si="3"/>
        <v>0.45</v>
      </c>
      <c r="H1011" s="36">
        <f t="shared" si="4"/>
        <v>0.45</v>
      </c>
      <c r="I1011" s="37" t="s">
        <v>279</v>
      </c>
      <c r="J1011" s="38"/>
      <c r="K1011" s="40"/>
      <c r="L1011" s="40"/>
      <c r="M1011" s="40"/>
      <c r="N1011" s="40"/>
      <c r="O1011" s="40"/>
      <c r="P1011" s="40"/>
      <c r="Q1011" s="40"/>
      <c r="R1011" s="40"/>
      <c r="S1011" s="40"/>
      <c r="T1011" s="40"/>
      <c r="U1011" s="40"/>
      <c r="V1011" s="40"/>
      <c r="W1011" s="40"/>
      <c r="X1011" s="40"/>
      <c r="Y1011" s="40"/>
      <c r="Z1011" s="40"/>
      <c r="AA1011" s="40"/>
      <c r="AB1011" s="40"/>
      <c r="AC1011" s="40"/>
      <c r="AD1011" s="40"/>
      <c r="AE1011" s="40"/>
      <c r="AF1011" s="40"/>
      <c r="AG1011" s="40"/>
      <c r="AH1011" s="40"/>
      <c r="AI1011" s="40"/>
      <c r="AJ1011" s="40"/>
      <c r="AK1011" s="40"/>
      <c r="AL1011" s="40"/>
      <c r="AM1011" s="40"/>
    </row>
    <row r="1012" ht="15.75" customHeight="1">
      <c r="A1012" s="32">
        <v>14.2</v>
      </c>
      <c r="B1012" s="33">
        <v>100.75</v>
      </c>
      <c r="C1012" s="33">
        <v>105.75</v>
      </c>
      <c r="D1012" s="32" t="s">
        <v>80</v>
      </c>
      <c r="E1012" s="43">
        <v>10.0</v>
      </c>
      <c r="F1012" s="34">
        <v>100.0</v>
      </c>
      <c r="G1012" s="35">
        <f t="shared" si="3"/>
        <v>5</v>
      </c>
      <c r="H1012" s="36">
        <f t="shared" si="4"/>
        <v>5</v>
      </c>
      <c r="I1012" s="37" t="s">
        <v>279</v>
      </c>
      <c r="J1012" s="38"/>
      <c r="K1012" s="40"/>
      <c r="L1012" s="40"/>
      <c r="M1012" s="40"/>
      <c r="N1012" s="40"/>
      <c r="O1012" s="40"/>
      <c r="P1012" s="40"/>
      <c r="Q1012" s="40"/>
      <c r="R1012" s="40"/>
      <c r="S1012" s="40"/>
      <c r="T1012" s="40"/>
      <c r="U1012" s="40"/>
      <c r="V1012" s="40"/>
      <c r="W1012" s="40"/>
      <c r="X1012" s="40"/>
      <c r="Y1012" s="40"/>
      <c r="Z1012" s="40"/>
      <c r="AA1012" s="40"/>
      <c r="AB1012" s="40"/>
      <c r="AC1012" s="40"/>
      <c r="AD1012" s="40"/>
      <c r="AE1012" s="40"/>
      <c r="AF1012" s="40"/>
      <c r="AG1012" s="40"/>
      <c r="AH1012" s="40"/>
      <c r="AI1012" s="40"/>
      <c r="AJ1012" s="40"/>
      <c r="AK1012" s="40"/>
      <c r="AL1012" s="40"/>
      <c r="AM1012" s="40"/>
    </row>
    <row r="1013" ht="15.75" customHeight="1">
      <c r="A1013" s="32">
        <v>14.2</v>
      </c>
      <c r="B1013" s="33">
        <v>106.32</v>
      </c>
      <c r="C1013" s="33">
        <v>115.22</v>
      </c>
      <c r="D1013" s="32" t="s">
        <v>80</v>
      </c>
      <c r="E1013" s="43">
        <v>5.0</v>
      </c>
      <c r="F1013" s="34">
        <v>100.0</v>
      </c>
      <c r="G1013" s="35">
        <f t="shared" si="3"/>
        <v>8.9</v>
      </c>
      <c r="H1013" s="36">
        <f t="shared" si="4"/>
        <v>8.9</v>
      </c>
      <c r="I1013" s="37" t="s">
        <v>279</v>
      </c>
      <c r="J1013" s="38"/>
      <c r="K1013" s="40"/>
      <c r="L1013" s="40"/>
      <c r="M1013" s="40"/>
      <c r="N1013" s="40"/>
      <c r="O1013" s="40"/>
      <c r="P1013" s="40"/>
      <c r="Q1013" s="40"/>
      <c r="R1013" s="40"/>
      <c r="S1013" s="40"/>
      <c r="T1013" s="40"/>
      <c r="U1013" s="40"/>
      <c r="V1013" s="40"/>
      <c r="W1013" s="40"/>
      <c r="X1013" s="40"/>
      <c r="Y1013" s="40"/>
      <c r="Z1013" s="40"/>
      <c r="AA1013" s="40"/>
      <c r="AB1013" s="40"/>
      <c r="AC1013" s="40"/>
      <c r="AD1013" s="40"/>
      <c r="AE1013" s="40"/>
      <c r="AF1013" s="40"/>
      <c r="AG1013" s="40"/>
      <c r="AH1013" s="40"/>
      <c r="AI1013" s="40"/>
      <c r="AJ1013" s="40"/>
      <c r="AK1013" s="40"/>
      <c r="AL1013" s="40"/>
      <c r="AM1013" s="40"/>
    </row>
    <row r="1014" ht="15.75" customHeight="1">
      <c r="A1014" s="32">
        <v>14.2</v>
      </c>
      <c r="B1014" s="33">
        <v>115.62</v>
      </c>
      <c r="C1014" s="33">
        <v>116.62</v>
      </c>
      <c r="D1014" s="32" t="s">
        <v>68</v>
      </c>
      <c r="E1014" s="43">
        <v>5.0</v>
      </c>
      <c r="F1014" s="34">
        <v>100.0</v>
      </c>
      <c r="G1014" s="35">
        <f t="shared" si="3"/>
        <v>1</v>
      </c>
      <c r="H1014" s="36">
        <f t="shared" si="4"/>
        <v>1</v>
      </c>
      <c r="I1014" s="37" t="s">
        <v>279</v>
      </c>
      <c r="J1014" s="38"/>
      <c r="K1014" s="40"/>
      <c r="L1014" s="40"/>
      <c r="M1014" s="40"/>
      <c r="N1014" s="40"/>
      <c r="O1014" s="40"/>
      <c r="P1014" s="40"/>
      <c r="Q1014" s="40"/>
      <c r="R1014" s="40"/>
      <c r="S1014" s="40"/>
      <c r="T1014" s="40"/>
      <c r="U1014" s="40"/>
      <c r="V1014" s="40"/>
      <c r="W1014" s="40"/>
      <c r="X1014" s="40"/>
      <c r="Y1014" s="40"/>
      <c r="Z1014" s="40"/>
      <c r="AA1014" s="40"/>
      <c r="AB1014" s="40"/>
      <c r="AC1014" s="40"/>
      <c r="AD1014" s="40"/>
      <c r="AE1014" s="40"/>
      <c r="AF1014" s="40"/>
      <c r="AG1014" s="40"/>
      <c r="AH1014" s="40"/>
      <c r="AI1014" s="40"/>
      <c r="AJ1014" s="40"/>
      <c r="AK1014" s="40"/>
      <c r="AL1014" s="40"/>
      <c r="AM1014" s="40"/>
    </row>
    <row r="1015" ht="15.75" customHeight="1">
      <c r="A1015" s="32">
        <v>14.2</v>
      </c>
      <c r="B1015" s="33">
        <v>116.87</v>
      </c>
      <c r="C1015" s="33">
        <v>123.95</v>
      </c>
      <c r="D1015" s="32" t="s">
        <v>80</v>
      </c>
      <c r="E1015" s="43">
        <v>10.0</v>
      </c>
      <c r="F1015" s="34">
        <v>100.0</v>
      </c>
      <c r="G1015" s="35">
        <f t="shared" si="3"/>
        <v>7.08</v>
      </c>
      <c r="H1015" s="36">
        <f t="shared" si="4"/>
        <v>7.08</v>
      </c>
      <c r="I1015" s="37" t="s">
        <v>279</v>
      </c>
      <c r="J1015" s="38"/>
      <c r="K1015" s="40"/>
      <c r="L1015" s="40"/>
      <c r="M1015" s="40"/>
      <c r="N1015" s="40"/>
      <c r="O1015" s="40"/>
      <c r="P1015" s="40"/>
      <c r="Q1015" s="40"/>
      <c r="R1015" s="40"/>
      <c r="S1015" s="40"/>
      <c r="T1015" s="40"/>
      <c r="U1015" s="40"/>
      <c r="V1015" s="40"/>
      <c r="W1015" s="40"/>
      <c r="X1015" s="40"/>
      <c r="Y1015" s="40"/>
      <c r="Z1015" s="40"/>
      <c r="AA1015" s="40"/>
      <c r="AB1015" s="40"/>
      <c r="AC1015" s="40"/>
      <c r="AD1015" s="40"/>
      <c r="AE1015" s="40"/>
      <c r="AF1015" s="40"/>
      <c r="AG1015" s="40"/>
      <c r="AH1015" s="40"/>
      <c r="AI1015" s="40"/>
      <c r="AJ1015" s="40"/>
      <c r="AK1015" s="40"/>
      <c r="AL1015" s="40"/>
      <c r="AM1015" s="40"/>
    </row>
    <row r="1016" ht="15.75" customHeight="1">
      <c r="A1016" s="32">
        <v>14.2</v>
      </c>
      <c r="B1016" s="33">
        <v>128.15</v>
      </c>
      <c r="C1016" s="33">
        <v>129.82</v>
      </c>
      <c r="D1016" s="32" t="s">
        <v>258</v>
      </c>
      <c r="E1016" s="43">
        <v>20.0</v>
      </c>
      <c r="F1016" s="34">
        <v>100.0</v>
      </c>
      <c r="G1016" s="35">
        <f t="shared" si="3"/>
        <v>1.67</v>
      </c>
      <c r="H1016" s="36">
        <f t="shared" si="4"/>
        <v>1.67</v>
      </c>
      <c r="I1016" s="37" t="s">
        <v>279</v>
      </c>
      <c r="J1016" s="38"/>
      <c r="K1016" s="40"/>
      <c r="L1016" s="40"/>
      <c r="M1016" s="40"/>
      <c r="N1016" s="40"/>
      <c r="O1016" s="40"/>
      <c r="P1016" s="40"/>
      <c r="Q1016" s="40"/>
      <c r="R1016" s="40"/>
      <c r="S1016" s="40"/>
      <c r="T1016" s="40"/>
      <c r="U1016" s="40"/>
      <c r="V1016" s="40"/>
      <c r="W1016" s="40"/>
      <c r="X1016" s="40"/>
      <c r="Y1016" s="40"/>
      <c r="Z1016" s="40"/>
      <c r="AA1016" s="40"/>
      <c r="AB1016" s="40"/>
      <c r="AC1016" s="40"/>
      <c r="AD1016" s="40"/>
      <c r="AE1016" s="40"/>
      <c r="AF1016" s="40"/>
      <c r="AG1016" s="40"/>
      <c r="AH1016" s="40"/>
      <c r="AI1016" s="40"/>
      <c r="AJ1016" s="40"/>
      <c r="AK1016" s="40"/>
      <c r="AL1016" s="40"/>
      <c r="AM1016" s="40"/>
    </row>
    <row r="1017" ht="15.75" customHeight="1">
      <c r="A1017" s="32">
        <v>14.2</v>
      </c>
      <c r="B1017" s="33">
        <v>130.17</v>
      </c>
      <c r="C1017" s="33">
        <v>130.45</v>
      </c>
      <c r="D1017" s="32" t="s">
        <v>266</v>
      </c>
      <c r="E1017" s="43">
        <v>10.0</v>
      </c>
      <c r="F1017" s="34">
        <v>100.0</v>
      </c>
      <c r="G1017" s="35">
        <f t="shared" si="3"/>
        <v>0.28</v>
      </c>
      <c r="H1017" s="36">
        <f t="shared" si="4"/>
        <v>0.28</v>
      </c>
      <c r="I1017" s="37" t="s">
        <v>279</v>
      </c>
      <c r="J1017" s="38"/>
      <c r="K1017" s="40"/>
      <c r="L1017" s="40"/>
      <c r="M1017" s="40"/>
      <c r="N1017" s="40"/>
      <c r="O1017" s="40"/>
      <c r="P1017" s="40"/>
      <c r="Q1017" s="40"/>
      <c r="R1017" s="40"/>
      <c r="S1017" s="40"/>
      <c r="T1017" s="40"/>
      <c r="U1017" s="40"/>
      <c r="V1017" s="40"/>
      <c r="W1017" s="40"/>
      <c r="X1017" s="40"/>
      <c r="Y1017" s="40"/>
      <c r="Z1017" s="40"/>
      <c r="AA1017" s="40"/>
      <c r="AB1017" s="40"/>
      <c r="AC1017" s="40"/>
      <c r="AD1017" s="40"/>
      <c r="AE1017" s="40"/>
      <c r="AF1017" s="40"/>
      <c r="AG1017" s="40"/>
      <c r="AH1017" s="40"/>
      <c r="AI1017" s="40"/>
      <c r="AJ1017" s="40"/>
      <c r="AK1017" s="40"/>
      <c r="AL1017" s="40"/>
      <c r="AM1017" s="40"/>
    </row>
    <row r="1018" ht="15.75" customHeight="1">
      <c r="A1018" s="32">
        <v>14.2</v>
      </c>
      <c r="B1018" s="33">
        <v>140.7</v>
      </c>
      <c r="C1018" s="33">
        <v>141.3</v>
      </c>
      <c r="D1018" s="32" t="s">
        <v>266</v>
      </c>
      <c r="E1018" s="43">
        <v>5.0</v>
      </c>
      <c r="F1018" s="34">
        <v>100.0</v>
      </c>
      <c r="G1018" s="35">
        <f t="shared" si="3"/>
        <v>0.6</v>
      </c>
      <c r="H1018" s="36">
        <f t="shared" si="4"/>
        <v>0.6</v>
      </c>
      <c r="I1018" s="37" t="s">
        <v>279</v>
      </c>
      <c r="J1018" s="38"/>
      <c r="K1018" s="40"/>
      <c r="L1018" s="40"/>
      <c r="M1018" s="40"/>
      <c r="N1018" s="40"/>
      <c r="O1018" s="40"/>
      <c r="P1018" s="40"/>
      <c r="Q1018" s="40"/>
      <c r="R1018" s="40"/>
      <c r="S1018" s="40"/>
      <c r="T1018" s="40"/>
      <c r="U1018" s="40"/>
      <c r="V1018" s="40"/>
      <c r="W1018" s="40"/>
      <c r="X1018" s="40"/>
      <c r="Y1018" s="40"/>
      <c r="Z1018" s="40"/>
      <c r="AA1018" s="40"/>
      <c r="AB1018" s="40"/>
      <c r="AC1018" s="40"/>
      <c r="AD1018" s="40"/>
      <c r="AE1018" s="40"/>
      <c r="AF1018" s="40"/>
      <c r="AG1018" s="40"/>
      <c r="AH1018" s="40"/>
      <c r="AI1018" s="40"/>
      <c r="AJ1018" s="40"/>
      <c r="AK1018" s="40"/>
      <c r="AL1018" s="40"/>
      <c r="AM1018" s="40"/>
    </row>
    <row r="1019" ht="15.75" customHeight="1">
      <c r="A1019" s="32">
        <v>14.2</v>
      </c>
      <c r="B1019" s="33">
        <v>143.0</v>
      </c>
      <c r="C1019" s="33">
        <v>144.17</v>
      </c>
      <c r="D1019" s="32" t="s">
        <v>258</v>
      </c>
      <c r="E1019" s="43">
        <v>10.0</v>
      </c>
      <c r="F1019" s="34">
        <v>100.0</v>
      </c>
      <c r="G1019" s="35">
        <f t="shared" si="3"/>
        <v>1.17</v>
      </c>
      <c r="H1019" s="36">
        <f t="shared" si="4"/>
        <v>1.17</v>
      </c>
      <c r="I1019" s="37" t="s">
        <v>279</v>
      </c>
      <c r="J1019" s="38"/>
      <c r="K1019" s="40"/>
      <c r="L1019" s="40"/>
      <c r="M1019" s="40"/>
      <c r="N1019" s="40"/>
      <c r="O1019" s="40"/>
      <c r="P1019" s="40"/>
      <c r="Q1019" s="40"/>
      <c r="R1019" s="40"/>
      <c r="S1019" s="40"/>
      <c r="T1019" s="40"/>
      <c r="U1019" s="40"/>
      <c r="V1019" s="40"/>
      <c r="W1019" s="40"/>
      <c r="X1019" s="40"/>
      <c r="Y1019" s="40"/>
      <c r="Z1019" s="40"/>
      <c r="AA1019" s="40"/>
      <c r="AB1019" s="40"/>
      <c r="AC1019" s="40"/>
      <c r="AD1019" s="40"/>
      <c r="AE1019" s="40"/>
      <c r="AF1019" s="40"/>
      <c r="AG1019" s="40"/>
      <c r="AH1019" s="40"/>
      <c r="AI1019" s="40"/>
      <c r="AJ1019" s="40"/>
      <c r="AK1019" s="40"/>
      <c r="AL1019" s="40"/>
      <c r="AM1019" s="40"/>
    </row>
    <row r="1020" ht="15.75" customHeight="1">
      <c r="A1020" s="32">
        <v>14.2</v>
      </c>
      <c r="B1020" s="33">
        <v>144.17</v>
      </c>
      <c r="C1020" s="33">
        <v>144.62</v>
      </c>
      <c r="D1020" s="32" t="s">
        <v>266</v>
      </c>
      <c r="E1020" s="43">
        <v>40.0</v>
      </c>
      <c r="F1020" s="34">
        <v>100.0</v>
      </c>
      <c r="G1020" s="35">
        <f t="shared" si="3"/>
        <v>0.45</v>
      </c>
      <c r="H1020" s="36">
        <f t="shared" si="4"/>
        <v>0.45</v>
      </c>
      <c r="I1020" s="37" t="s">
        <v>279</v>
      </c>
      <c r="J1020" s="38"/>
      <c r="K1020" s="40"/>
      <c r="L1020" s="40"/>
      <c r="M1020" s="40"/>
      <c r="N1020" s="40"/>
      <c r="O1020" s="40"/>
      <c r="P1020" s="40"/>
      <c r="Q1020" s="40"/>
      <c r="R1020" s="40"/>
      <c r="S1020" s="40"/>
      <c r="T1020" s="40"/>
      <c r="U1020" s="40"/>
      <c r="V1020" s="40"/>
      <c r="W1020" s="40"/>
      <c r="X1020" s="40"/>
      <c r="Y1020" s="40"/>
      <c r="Z1020" s="40"/>
      <c r="AA1020" s="40"/>
      <c r="AB1020" s="40"/>
      <c r="AC1020" s="40"/>
      <c r="AD1020" s="40"/>
      <c r="AE1020" s="40"/>
      <c r="AF1020" s="40"/>
      <c r="AG1020" s="40"/>
      <c r="AH1020" s="40"/>
      <c r="AI1020" s="40"/>
      <c r="AJ1020" s="40"/>
      <c r="AK1020" s="40"/>
      <c r="AL1020" s="40"/>
      <c r="AM1020" s="40"/>
    </row>
    <row r="1021" ht="15.75" customHeight="1">
      <c r="A1021" s="32">
        <v>14.2</v>
      </c>
      <c r="B1021" s="33">
        <v>146.8</v>
      </c>
      <c r="C1021" s="33">
        <v>148.1</v>
      </c>
      <c r="D1021" s="32" t="s">
        <v>270</v>
      </c>
      <c r="E1021" s="43">
        <v>10.0</v>
      </c>
      <c r="F1021" s="34">
        <v>100.0</v>
      </c>
      <c r="G1021" s="35">
        <f t="shared" si="3"/>
        <v>1.3</v>
      </c>
      <c r="H1021" s="36">
        <f t="shared" si="4"/>
        <v>1.3</v>
      </c>
      <c r="I1021" s="37" t="s">
        <v>279</v>
      </c>
      <c r="J1021" s="38"/>
      <c r="K1021" s="40"/>
      <c r="L1021" s="40"/>
      <c r="M1021" s="40"/>
      <c r="N1021" s="40"/>
      <c r="O1021" s="40"/>
      <c r="P1021" s="40"/>
      <c r="Q1021" s="40"/>
      <c r="R1021" s="40"/>
      <c r="S1021" s="40"/>
      <c r="T1021" s="40"/>
      <c r="U1021" s="40"/>
      <c r="V1021" s="40"/>
      <c r="W1021" s="40"/>
      <c r="X1021" s="40"/>
      <c r="Y1021" s="40"/>
      <c r="Z1021" s="40"/>
      <c r="AA1021" s="40"/>
      <c r="AB1021" s="40"/>
      <c r="AC1021" s="40"/>
      <c r="AD1021" s="40"/>
      <c r="AE1021" s="40"/>
      <c r="AF1021" s="40"/>
      <c r="AG1021" s="40"/>
      <c r="AH1021" s="40"/>
      <c r="AI1021" s="40"/>
      <c r="AJ1021" s="40"/>
      <c r="AK1021" s="40"/>
      <c r="AL1021" s="40"/>
      <c r="AM1021" s="40"/>
    </row>
    <row r="1022" ht="15.75" customHeight="1">
      <c r="A1022" s="32">
        <v>14.2</v>
      </c>
      <c r="B1022" s="33">
        <v>150.72</v>
      </c>
      <c r="C1022" s="33">
        <v>152.0</v>
      </c>
      <c r="D1022" s="32" t="s">
        <v>258</v>
      </c>
      <c r="E1022" s="43">
        <v>5.0</v>
      </c>
      <c r="F1022" s="34">
        <v>100.0</v>
      </c>
      <c r="G1022" s="35">
        <f t="shared" si="3"/>
        <v>1.28</v>
      </c>
      <c r="H1022" s="36">
        <f t="shared" si="4"/>
        <v>1.28</v>
      </c>
      <c r="I1022" s="37" t="s">
        <v>279</v>
      </c>
      <c r="J1022" s="38"/>
      <c r="K1022" s="40"/>
      <c r="L1022" s="40"/>
      <c r="M1022" s="40"/>
      <c r="N1022" s="40"/>
      <c r="O1022" s="40"/>
      <c r="P1022" s="40"/>
      <c r="Q1022" s="40"/>
      <c r="R1022" s="40"/>
      <c r="S1022" s="40"/>
      <c r="T1022" s="40"/>
      <c r="U1022" s="40"/>
      <c r="V1022" s="40"/>
      <c r="W1022" s="40"/>
      <c r="X1022" s="40"/>
      <c r="Y1022" s="40"/>
      <c r="Z1022" s="40"/>
      <c r="AA1022" s="40"/>
      <c r="AB1022" s="40"/>
      <c r="AC1022" s="40"/>
      <c r="AD1022" s="40"/>
      <c r="AE1022" s="40"/>
      <c r="AF1022" s="40"/>
      <c r="AG1022" s="40"/>
      <c r="AH1022" s="40"/>
      <c r="AI1022" s="40"/>
      <c r="AJ1022" s="40"/>
      <c r="AK1022" s="40"/>
      <c r="AL1022" s="40"/>
      <c r="AM1022" s="40"/>
    </row>
    <row r="1023" ht="15.75" customHeight="1">
      <c r="A1023" s="32">
        <v>14.3</v>
      </c>
      <c r="B1023" s="33">
        <v>6.08</v>
      </c>
      <c r="C1023" s="33">
        <v>6.44</v>
      </c>
      <c r="D1023" s="32" t="s">
        <v>270</v>
      </c>
      <c r="E1023" s="43">
        <v>5.0</v>
      </c>
      <c r="F1023" s="34">
        <v>100.0</v>
      </c>
      <c r="G1023" s="35">
        <f t="shared" si="3"/>
        <v>0.36</v>
      </c>
      <c r="H1023" s="36">
        <f t="shared" si="4"/>
        <v>0.36</v>
      </c>
      <c r="I1023" s="37" t="s">
        <v>279</v>
      </c>
      <c r="J1023" s="38"/>
      <c r="K1023" s="40"/>
      <c r="L1023" s="40"/>
      <c r="M1023" s="40"/>
      <c r="N1023" s="40"/>
      <c r="O1023" s="40"/>
      <c r="P1023" s="40"/>
      <c r="Q1023" s="40"/>
      <c r="R1023" s="40"/>
      <c r="S1023" s="40"/>
      <c r="T1023" s="40"/>
      <c r="U1023" s="40"/>
      <c r="V1023" s="40"/>
      <c r="W1023" s="40"/>
      <c r="X1023" s="40"/>
      <c r="Y1023" s="40"/>
      <c r="Z1023" s="40"/>
      <c r="AA1023" s="40"/>
      <c r="AB1023" s="40"/>
      <c r="AC1023" s="40"/>
      <c r="AD1023" s="40"/>
      <c r="AE1023" s="40"/>
      <c r="AF1023" s="40"/>
      <c r="AG1023" s="40"/>
      <c r="AH1023" s="40"/>
      <c r="AI1023" s="40"/>
      <c r="AJ1023" s="40"/>
      <c r="AK1023" s="40"/>
      <c r="AL1023" s="40"/>
      <c r="AM1023" s="40"/>
    </row>
    <row r="1024" ht="15.75" customHeight="1">
      <c r="A1024" s="32">
        <v>14.3</v>
      </c>
      <c r="B1024" s="33">
        <v>9.57</v>
      </c>
      <c r="C1024" s="33">
        <v>9.87</v>
      </c>
      <c r="D1024" s="32" t="s">
        <v>266</v>
      </c>
      <c r="E1024" s="43">
        <v>5.0</v>
      </c>
      <c r="F1024" s="34">
        <v>100.0</v>
      </c>
      <c r="G1024" s="35">
        <f t="shared" si="3"/>
        <v>0.3</v>
      </c>
      <c r="H1024" s="36">
        <f t="shared" si="4"/>
        <v>0.3</v>
      </c>
      <c r="I1024" s="37" t="s">
        <v>279</v>
      </c>
      <c r="J1024" s="38"/>
      <c r="K1024" s="40"/>
      <c r="L1024" s="40"/>
      <c r="M1024" s="40"/>
      <c r="N1024" s="40"/>
      <c r="O1024" s="40"/>
      <c r="P1024" s="40"/>
      <c r="Q1024" s="40"/>
      <c r="R1024" s="40"/>
      <c r="S1024" s="40"/>
      <c r="T1024" s="40"/>
      <c r="U1024" s="40"/>
      <c r="V1024" s="40"/>
      <c r="W1024" s="40"/>
      <c r="X1024" s="40"/>
      <c r="Y1024" s="40"/>
      <c r="Z1024" s="40"/>
      <c r="AA1024" s="40"/>
      <c r="AB1024" s="40"/>
      <c r="AC1024" s="40"/>
      <c r="AD1024" s="40"/>
      <c r="AE1024" s="40"/>
      <c r="AF1024" s="40"/>
      <c r="AG1024" s="40"/>
      <c r="AH1024" s="40"/>
      <c r="AI1024" s="40"/>
      <c r="AJ1024" s="40"/>
      <c r="AK1024" s="40"/>
      <c r="AL1024" s="40"/>
      <c r="AM1024" s="40"/>
    </row>
    <row r="1025" ht="15.75" customHeight="1">
      <c r="A1025" s="32">
        <v>14.3</v>
      </c>
      <c r="B1025" s="33">
        <v>10.95</v>
      </c>
      <c r="C1025" s="33">
        <v>14.33</v>
      </c>
      <c r="D1025" s="32" t="s">
        <v>266</v>
      </c>
      <c r="E1025" s="43">
        <v>40.0</v>
      </c>
      <c r="F1025" s="34">
        <v>100.0</v>
      </c>
      <c r="G1025" s="35">
        <f t="shared" si="3"/>
        <v>3.38</v>
      </c>
      <c r="H1025" s="36">
        <f t="shared" si="4"/>
        <v>3.38</v>
      </c>
      <c r="I1025" s="37" t="s">
        <v>279</v>
      </c>
      <c r="J1025" s="38"/>
      <c r="K1025" s="40"/>
      <c r="L1025" s="40"/>
      <c r="M1025" s="40"/>
      <c r="N1025" s="40"/>
      <c r="O1025" s="40"/>
      <c r="P1025" s="40"/>
      <c r="Q1025" s="40"/>
      <c r="R1025" s="40"/>
      <c r="S1025" s="40"/>
      <c r="T1025" s="40"/>
      <c r="U1025" s="40"/>
      <c r="V1025" s="40"/>
      <c r="W1025" s="40"/>
      <c r="X1025" s="40"/>
      <c r="Y1025" s="40"/>
      <c r="Z1025" s="40"/>
      <c r="AA1025" s="40"/>
      <c r="AB1025" s="40"/>
      <c r="AC1025" s="40"/>
      <c r="AD1025" s="40"/>
      <c r="AE1025" s="40"/>
      <c r="AF1025" s="40"/>
      <c r="AG1025" s="40"/>
      <c r="AH1025" s="40"/>
      <c r="AI1025" s="40"/>
      <c r="AJ1025" s="40"/>
      <c r="AK1025" s="40"/>
      <c r="AL1025" s="40"/>
      <c r="AM1025" s="40"/>
    </row>
    <row r="1026" ht="15.75" customHeight="1">
      <c r="A1026" s="32">
        <v>14.3</v>
      </c>
      <c r="B1026" s="33">
        <v>21.6</v>
      </c>
      <c r="C1026" s="33">
        <v>21.8</v>
      </c>
      <c r="D1026" s="32" t="s">
        <v>266</v>
      </c>
      <c r="E1026" s="43">
        <v>5.0</v>
      </c>
      <c r="F1026" s="34">
        <v>100.0</v>
      </c>
      <c r="G1026" s="35">
        <f t="shared" si="3"/>
        <v>0.2</v>
      </c>
      <c r="H1026" s="36">
        <f t="shared" si="4"/>
        <v>0.2</v>
      </c>
      <c r="I1026" s="37" t="s">
        <v>279</v>
      </c>
      <c r="J1026" s="38"/>
      <c r="K1026" s="40"/>
      <c r="L1026" s="40"/>
      <c r="M1026" s="40"/>
      <c r="N1026" s="40"/>
      <c r="O1026" s="40"/>
      <c r="P1026" s="40"/>
      <c r="Q1026" s="40"/>
      <c r="R1026" s="40"/>
      <c r="S1026" s="40"/>
      <c r="T1026" s="40"/>
      <c r="U1026" s="40"/>
      <c r="V1026" s="40"/>
      <c r="W1026" s="40"/>
      <c r="X1026" s="40"/>
      <c r="Y1026" s="40"/>
      <c r="Z1026" s="40"/>
      <c r="AA1026" s="40"/>
      <c r="AB1026" s="40"/>
      <c r="AC1026" s="40"/>
      <c r="AD1026" s="40"/>
      <c r="AE1026" s="40"/>
      <c r="AF1026" s="40"/>
      <c r="AG1026" s="40"/>
      <c r="AH1026" s="40"/>
      <c r="AI1026" s="40"/>
      <c r="AJ1026" s="40"/>
      <c r="AK1026" s="40"/>
      <c r="AL1026" s="40"/>
      <c r="AM1026" s="40"/>
    </row>
    <row r="1027" ht="15.75" customHeight="1">
      <c r="A1027" s="32">
        <v>14.3</v>
      </c>
      <c r="B1027" s="33">
        <v>23.35</v>
      </c>
      <c r="C1027" s="33">
        <v>23.85</v>
      </c>
      <c r="D1027" s="32" t="s">
        <v>258</v>
      </c>
      <c r="E1027" s="43">
        <v>5.0</v>
      </c>
      <c r="F1027" s="34">
        <v>100.0</v>
      </c>
      <c r="G1027" s="35">
        <f t="shared" si="3"/>
        <v>0.5</v>
      </c>
      <c r="H1027" s="36">
        <f t="shared" si="4"/>
        <v>0.5</v>
      </c>
      <c r="I1027" s="37" t="s">
        <v>279</v>
      </c>
      <c r="J1027" s="38"/>
      <c r="K1027" s="40"/>
      <c r="L1027" s="40"/>
      <c r="M1027" s="40"/>
      <c r="N1027" s="40"/>
      <c r="O1027" s="40"/>
      <c r="P1027" s="40"/>
      <c r="Q1027" s="40"/>
      <c r="R1027" s="40"/>
      <c r="S1027" s="40"/>
      <c r="T1027" s="40"/>
      <c r="U1027" s="40"/>
      <c r="V1027" s="40"/>
      <c r="W1027" s="40"/>
      <c r="X1027" s="40"/>
      <c r="Y1027" s="40"/>
      <c r="Z1027" s="40"/>
      <c r="AA1027" s="40"/>
      <c r="AB1027" s="40"/>
      <c r="AC1027" s="40"/>
      <c r="AD1027" s="40"/>
      <c r="AE1027" s="40"/>
      <c r="AF1027" s="40"/>
      <c r="AG1027" s="40"/>
      <c r="AH1027" s="40"/>
      <c r="AI1027" s="40"/>
      <c r="AJ1027" s="40"/>
      <c r="AK1027" s="40"/>
      <c r="AL1027" s="40"/>
      <c r="AM1027" s="40"/>
    </row>
    <row r="1028" ht="15.75" customHeight="1">
      <c r="A1028" s="32">
        <v>14.3</v>
      </c>
      <c r="B1028" s="33">
        <v>29.29</v>
      </c>
      <c r="C1028" s="33">
        <v>30.39</v>
      </c>
      <c r="D1028" s="32" t="s">
        <v>258</v>
      </c>
      <c r="E1028" s="43">
        <v>5.0</v>
      </c>
      <c r="F1028" s="34">
        <v>100.0</v>
      </c>
      <c r="G1028" s="35">
        <f t="shared" si="3"/>
        <v>1.1</v>
      </c>
      <c r="H1028" s="36">
        <f t="shared" si="4"/>
        <v>1.1</v>
      </c>
      <c r="I1028" s="37" t="s">
        <v>279</v>
      </c>
      <c r="J1028" s="38"/>
      <c r="K1028" s="40"/>
      <c r="L1028" s="40"/>
      <c r="M1028" s="40"/>
      <c r="N1028" s="40"/>
      <c r="O1028" s="40"/>
      <c r="P1028" s="40"/>
      <c r="Q1028" s="40"/>
      <c r="R1028" s="40"/>
      <c r="S1028" s="40"/>
      <c r="T1028" s="40"/>
      <c r="U1028" s="40"/>
      <c r="V1028" s="40"/>
      <c r="W1028" s="40"/>
      <c r="X1028" s="40"/>
      <c r="Y1028" s="40"/>
      <c r="Z1028" s="40"/>
      <c r="AA1028" s="40"/>
      <c r="AB1028" s="40"/>
      <c r="AC1028" s="40"/>
      <c r="AD1028" s="40"/>
      <c r="AE1028" s="40"/>
      <c r="AF1028" s="40"/>
      <c r="AG1028" s="40"/>
      <c r="AH1028" s="40"/>
      <c r="AI1028" s="40"/>
      <c r="AJ1028" s="40"/>
      <c r="AK1028" s="40"/>
      <c r="AL1028" s="40"/>
      <c r="AM1028" s="40"/>
    </row>
    <row r="1029" ht="15.75" customHeight="1">
      <c r="A1029" s="32">
        <v>14.3</v>
      </c>
      <c r="B1029" s="33">
        <v>40.62</v>
      </c>
      <c r="C1029" s="33">
        <v>44.53</v>
      </c>
      <c r="D1029" s="32" t="s">
        <v>80</v>
      </c>
      <c r="E1029" s="43">
        <v>5.0</v>
      </c>
      <c r="F1029" s="34">
        <v>100.0</v>
      </c>
      <c r="G1029" s="35">
        <f t="shared" si="3"/>
        <v>3.91</v>
      </c>
      <c r="H1029" s="36">
        <f t="shared" si="4"/>
        <v>3.91</v>
      </c>
      <c r="I1029" s="37" t="s">
        <v>279</v>
      </c>
      <c r="J1029" s="38"/>
      <c r="K1029" s="40"/>
      <c r="L1029" s="40"/>
      <c r="M1029" s="40"/>
      <c r="N1029" s="40"/>
      <c r="O1029" s="40"/>
      <c r="P1029" s="40"/>
      <c r="Q1029" s="40"/>
      <c r="R1029" s="40"/>
      <c r="S1029" s="40"/>
      <c r="T1029" s="40"/>
      <c r="U1029" s="40"/>
      <c r="V1029" s="40"/>
      <c r="W1029" s="40"/>
      <c r="X1029" s="40"/>
      <c r="Y1029" s="40"/>
      <c r="Z1029" s="40"/>
      <c r="AA1029" s="40"/>
      <c r="AB1029" s="40"/>
      <c r="AC1029" s="40"/>
      <c r="AD1029" s="40"/>
      <c r="AE1029" s="40"/>
      <c r="AF1029" s="40"/>
      <c r="AG1029" s="40"/>
      <c r="AH1029" s="40"/>
      <c r="AI1029" s="40"/>
      <c r="AJ1029" s="40"/>
      <c r="AK1029" s="40"/>
      <c r="AL1029" s="40"/>
      <c r="AM1029" s="40"/>
    </row>
    <row r="1030" ht="15.75" customHeight="1">
      <c r="A1030" s="32">
        <v>14.3</v>
      </c>
      <c r="B1030" s="33">
        <v>44.53</v>
      </c>
      <c r="C1030" s="33">
        <v>44.83</v>
      </c>
      <c r="D1030" s="32" t="s">
        <v>117</v>
      </c>
      <c r="E1030" s="43">
        <v>10.0</v>
      </c>
      <c r="F1030" s="34">
        <v>100.0</v>
      </c>
      <c r="G1030" s="35">
        <f t="shared" si="3"/>
        <v>0.3</v>
      </c>
      <c r="H1030" s="36">
        <f t="shared" si="4"/>
        <v>0.3</v>
      </c>
      <c r="I1030" s="37" t="s">
        <v>279</v>
      </c>
      <c r="J1030" s="38"/>
      <c r="K1030" s="40"/>
      <c r="L1030" s="40"/>
      <c r="M1030" s="40"/>
      <c r="N1030" s="40"/>
      <c r="O1030" s="40"/>
      <c r="P1030" s="40"/>
      <c r="Q1030" s="40"/>
      <c r="R1030" s="40"/>
      <c r="S1030" s="40"/>
      <c r="T1030" s="40"/>
      <c r="U1030" s="40"/>
      <c r="V1030" s="40"/>
      <c r="W1030" s="40"/>
      <c r="X1030" s="40"/>
      <c r="Y1030" s="40"/>
      <c r="Z1030" s="40"/>
      <c r="AA1030" s="40"/>
      <c r="AB1030" s="40"/>
      <c r="AC1030" s="40"/>
      <c r="AD1030" s="40"/>
      <c r="AE1030" s="40"/>
      <c r="AF1030" s="40"/>
      <c r="AG1030" s="40"/>
      <c r="AH1030" s="40"/>
      <c r="AI1030" s="40"/>
      <c r="AJ1030" s="40"/>
      <c r="AK1030" s="40"/>
      <c r="AL1030" s="40"/>
      <c r="AM1030" s="40"/>
    </row>
    <row r="1031" ht="15.75" customHeight="1">
      <c r="A1031" s="32">
        <v>14.3</v>
      </c>
      <c r="B1031" s="33">
        <v>45.36</v>
      </c>
      <c r="C1031" s="33">
        <v>45.56</v>
      </c>
      <c r="D1031" s="32" t="s">
        <v>80</v>
      </c>
      <c r="E1031" s="43">
        <v>5.0</v>
      </c>
      <c r="F1031" s="34">
        <v>100.0</v>
      </c>
      <c r="G1031" s="35">
        <f t="shared" si="3"/>
        <v>0.2</v>
      </c>
      <c r="H1031" s="36">
        <f t="shared" si="4"/>
        <v>0.2</v>
      </c>
      <c r="I1031" s="37" t="s">
        <v>279</v>
      </c>
      <c r="J1031" s="38"/>
      <c r="K1031" s="40"/>
      <c r="L1031" s="40"/>
      <c r="M1031" s="40"/>
      <c r="N1031" s="40"/>
      <c r="O1031" s="40"/>
      <c r="P1031" s="40"/>
      <c r="Q1031" s="40"/>
      <c r="R1031" s="40"/>
      <c r="S1031" s="40"/>
      <c r="T1031" s="40"/>
      <c r="U1031" s="40"/>
      <c r="V1031" s="40"/>
      <c r="W1031" s="40"/>
      <c r="X1031" s="40"/>
      <c r="Y1031" s="40"/>
      <c r="Z1031" s="40"/>
      <c r="AA1031" s="40"/>
      <c r="AB1031" s="40"/>
      <c r="AC1031" s="40"/>
      <c r="AD1031" s="40"/>
      <c r="AE1031" s="40"/>
      <c r="AF1031" s="40"/>
      <c r="AG1031" s="40"/>
      <c r="AH1031" s="40"/>
      <c r="AI1031" s="40"/>
      <c r="AJ1031" s="40"/>
      <c r="AK1031" s="40"/>
      <c r="AL1031" s="40"/>
      <c r="AM1031" s="40"/>
    </row>
    <row r="1032" ht="15.75" customHeight="1">
      <c r="A1032" s="32">
        <v>14.3</v>
      </c>
      <c r="B1032" s="33">
        <v>46.06</v>
      </c>
      <c r="C1032" s="33">
        <v>46.36</v>
      </c>
      <c r="D1032" s="32" t="s">
        <v>117</v>
      </c>
      <c r="E1032" s="43">
        <v>10.0</v>
      </c>
      <c r="F1032" s="34">
        <v>100.0</v>
      </c>
      <c r="G1032" s="35">
        <f t="shared" si="3"/>
        <v>0.3</v>
      </c>
      <c r="H1032" s="36">
        <f t="shared" si="4"/>
        <v>0.3</v>
      </c>
      <c r="I1032" s="37" t="s">
        <v>279</v>
      </c>
      <c r="J1032" s="38"/>
      <c r="K1032" s="40"/>
      <c r="L1032" s="40"/>
      <c r="M1032" s="40"/>
      <c r="N1032" s="40"/>
      <c r="O1032" s="40"/>
      <c r="P1032" s="40"/>
      <c r="Q1032" s="40"/>
      <c r="R1032" s="40"/>
      <c r="S1032" s="40"/>
      <c r="T1032" s="40"/>
      <c r="U1032" s="40"/>
      <c r="V1032" s="40"/>
      <c r="W1032" s="40"/>
      <c r="X1032" s="40"/>
      <c r="Y1032" s="40"/>
      <c r="Z1032" s="40"/>
      <c r="AA1032" s="40"/>
      <c r="AB1032" s="40"/>
      <c r="AC1032" s="40"/>
      <c r="AD1032" s="40"/>
      <c r="AE1032" s="40"/>
      <c r="AF1032" s="40"/>
      <c r="AG1032" s="40"/>
      <c r="AH1032" s="40"/>
      <c r="AI1032" s="40"/>
      <c r="AJ1032" s="40"/>
      <c r="AK1032" s="40"/>
      <c r="AL1032" s="40"/>
      <c r="AM1032" s="40"/>
    </row>
    <row r="1033" ht="15.75" customHeight="1">
      <c r="A1033" s="32">
        <v>14.3</v>
      </c>
      <c r="B1033" s="33">
        <v>46.63</v>
      </c>
      <c r="C1033" s="33">
        <v>47.06</v>
      </c>
      <c r="D1033" s="32" t="s">
        <v>70</v>
      </c>
      <c r="E1033" s="43">
        <v>10.0</v>
      </c>
      <c r="F1033" s="34">
        <v>100.0</v>
      </c>
      <c r="G1033" s="35">
        <f t="shared" si="3"/>
        <v>0.43</v>
      </c>
      <c r="H1033" s="36">
        <f t="shared" si="4"/>
        <v>0.43</v>
      </c>
      <c r="I1033" s="37" t="s">
        <v>279</v>
      </c>
      <c r="J1033" s="38"/>
      <c r="K1033" s="40"/>
      <c r="L1033" s="40"/>
      <c r="M1033" s="40"/>
      <c r="N1033" s="40"/>
      <c r="O1033" s="40"/>
      <c r="P1033" s="40"/>
      <c r="Q1033" s="40"/>
      <c r="R1033" s="40"/>
      <c r="S1033" s="40"/>
      <c r="T1033" s="40"/>
      <c r="U1033" s="40"/>
      <c r="V1033" s="40"/>
      <c r="W1033" s="40"/>
      <c r="X1033" s="40"/>
      <c r="Y1033" s="40"/>
      <c r="Z1033" s="40"/>
      <c r="AA1033" s="40"/>
      <c r="AB1033" s="40"/>
      <c r="AC1033" s="40"/>
      <c r="AD1033" s="40"/>
      <c r="AE1033" s="40"/>
      <c r="AF1033" s="40"/>
      <c r="AG1033" s="40"/>
      <c r="AH1033" s="40"/>
      <c r="AI1033" s="40"/>
      <c r="AJ1033" s="40"/>
      <c r="AK1033" s="40"/>
      <c r="AL1033" s="40"/>
      <c r="AM1033" s="40"/>
    </row>
    <row r="1034" ht="15.75" customHeight="1">
      <c r="A1034" s="32">
        <v>14.3</v>
      </c>
      <c r="B1034" s="33">
        <v>47.54</v>
      </c>
      <c r="C1034" s="33">
        <v>47.79</v>
      </c>
      <c r="D1034" s="32" t="s">
        <v>119</v>
      </c>
      <c r="E1034" s="43">
        <v>5.0</v>
      </c>
      <c r="F1034" s="34">
        <v>100.0</v>
      </c>
      <c r="G1034" s="35">
        <f t="shared" si="3"/>
        <v>0.25</v>
      </c>
      <c r="H1034" s="36">
        <f t="shared" si="4"/>
        <v>0.25</v>
      </c>
      <c r="I1034" s="37" t="s">
        <v>279</v>
      </c>
      <c r="J1034" s="38"/>
      <c r="K1034" s="40"/>
      <c r="L1034" s="40"/>
      <c r="M1034" s="40"/>
      <c r="N1034" s="40"/>
      <c r="O1034" s="40"/>
      <c r="P1034" s="40"/>
      <c r="Q1034" s="40"/>
      <c r="R1034" s="40"/>
      <c r="S1034" s="40"/>
      <c r="T1034" s="40"/>
      <c r="U1034" s="40"/>
      <c r="V1034" s="40"/>
      <c r="W1034" s="40"/>
      <c r="X1034" s="40"/>
      <c r="Y1034" s="40"/>
      <c r="Z1034" s="40"/>
      <c r="AA1034" s="40"/>
      <c r="AB1034" s="40"/>
      <c r="AC1034" s="40"/>
      <c r="AD1034" s="40"/>
      <c r="AE1034" s="40"/>
      <c r="AF1034" s="40"/>
      <c r="AG1034" s="40"/>
      <c r="AH1034" s="40"/>
      <c r="AI1034" s="40"/>
      <c r="AJ1034" s="40"/>
      <c r="AK1034" s="40"/>
      <c r="AL1034" s="40"/>
      <c r="AM1034" s="40"/>
    </row>
    <row r="1035" ht="15.75" customHeight="1">
      <c r="A1035" s="32">
        <v>14.3</v>
      </c>
      <c r="B1035" s="33">
        <v>54.48</v>
      </c>
      <c r="C1035" s="33">
        <v>54.9</v>
      </c>
      <c r="D1035" s="32" t="s">
        <v>115</v>
      </c>
      <c r="E1035" s="43">
        <v>20.0</v>
      </c>
      <c r="F1035" s="34">
        <v>100.0</v>
      </c>
      <c r="G1035" s="35">
        <f t="shared" si="3"/>
        <v>0.42</v>
      </c>
      <c r="H1035" s="36">
        <f t="shared" si="4"/>
        <v>0.42</v>
      </c>
      <c r="I1035" s="37" t="s">
        <v>279</v>
      </c>
      <c r="J1035" s="38"/>
      <c r="K1035" s="40"/>
      <c r="L1035" s="40"/>
      <c r="M1035" s="40"/>
      <c r="N1035" s="40"/>
      <c r="O1035" s="40"/>
      <c r="P1035" s="40"/>
      <c r="Q1035" s="40"/>
      <c r="R1035" s="40"/>
      <c r="S1035" s="40"/>
      <c r="T1035" s="40"/>
      <c r="U1035" s="40"/>
      <c r="V1035" s="40"/>
      <c r="W1035" s="40"/>
      <c r="X1035" s="40"/>
      <c r="Y1035" s="40"/>
      <c r="Z1035" s="40"/>
      <c r="AA1035" s="40"/>
      <c r="AB1035" s="40"/>
      <c r="AC1035" s="40"/>
      <c r="AD1035" s="40"/>
      <c r="AE1035" s="40"/>
      <c r="AF1035" s="40"/>
      <c r="AG1035" s="40"/>
      <c r="AH1035" s="40"/>
      <c r="AI1035" s="40"/>
      <c r="AJ1035" s="40"/>
      <c r="AK1035" s="40"/>
      <c r="AL1035" s="40"/>
      <c r="AM1035" s="40"/>
    </row>
    <row r="1036" ht="15.75" customHeight="1">
      <c r="A1036" s="32">
        <v>14.3</v>
      </c>
      <c r="B1036" s="33">
        <v>55.08</v>
      </c>
      <c r="C1036" s="33">
        <v>55.28</v>
      </c>
      <c r="D1036" s="32" t="s">
        <v>80</v>
      </c>
      <c r="E1036" s="43">
        <v>10.0</v>
      </c>
      <c r="F1036" s="34">
        <v>100.0</v>
      </c>
      <c r="G1036" s="35">
        <f t="shared" si="3"/>
        <v>0.2</v>
      </c>
      <c r="H1036" s="36">
        <f t="shared" si="4"/>
        <v>0.2</v>
      </c>
      <c r="I1036" s="37" t="s">
        <v>279</v>
      </c>
      <c r="J1036" s="38"/>
      <c r="K1036" s="40"/>
      <c r="L1036" s="40"/>
      <c r="M1036" s="40"/>
      <c r="N1036" s="40"/>
      <c r="O1036" s="40"/>
      <c r="P1036" s="40"/>
      <c r="Q1036" s="40"/>
      <c r="R1036" s="40"/>
      <c r="S1036" s="40"/>
      <c r="T1036" s="40"/>
      <c r="U1036" s="40"/>
      <c r="V1036" s="40"/>
      <c r="W1036" s="40"/>
      <c r="X1036" s="40"/>
      <c r="Y1036" s="40"/>
      <c r="Z1036" s="40"/>
      <c r="AA1036" s="40"/>
      <c r="AB1036" s="40"/>
      <c r="AC1036" s="40"/>
      <c r="AD1036" s="40"/>
      <c r="AE1036" s="40"/>
      <c r="AF1036" s="40"/>
      <c r="AG1036" s="40"/>
      <c r="AH1036" s="40"/>
      <c r="AI1036" s="40"/>
      <c r="AJ1036" s="40"/>
      <c r="AK1036" s="40"/>
      <c r="AL1036" s="40"/>
      <c r="AM1036" s="40"/>
    </row>
    <row r="1037" ht="15.75" customHeight="1">
      <c r="A1037" s="32">
        <v>14.3</v>
      </c>
      <c r="B1037" s="33">
        <v>55.73</v>
      </c>
      <c r="C1037" s="33">
        <v>58.64</v>
      </c>
      <c r="D1037" s="32" t="s">
        <v>258</v>
      </c>
      <c r="E1037" s="43">
        <v>30.0</v>
      </c>
      <c r="F1037" s="34">
        <v>100.0</v>
      </c>
      <c r="G1037" s="35">
        <f t="shared" si="3"/>
        <v>2.91</v>
      </c>
      <c r="H1037" s="36">
        <f t="shared" si="4"/>
        <v>2.91</v>
      </c>
      <c r="I1037" s="37" t="s">
        <v>279</v>
      </c>
      <c r="J1037" s="38"/>
      <c r="K1037" s="40"/>
      <c r="L1037" s="40"/>
      <c r="M1037" s="40"/>
      <c r="N1037" s="40"/>
      <c r="O1037" s="40"/>
      <c r="P1037" s="40"/>
      <c r="Q1037" s="40"/>
      <c r="R1037" s="40"/>
      <c r="S1037" s="40"/>
      <c r="T1037" s="40"/>
      <c r="U1037" s="40"/>
      <c r="V1037" s="40"/>
      <c r="W1037" s="40"/>
      <c r="X1037" s="40"/>
      <c r="Y1037" s="40"/>
      <c r="Z1037" s="40"/>
      <c r="AA1037" s="40"/>
      <c r="AB1037" s="40"/>
      <c r="AC1037" s="40"/>
      <c r="AD1037" s="40"/>
      <c r="AE1037" s="40"/>
      <c r="AF1037" s="40"/>
      <c r="AG1037" s="40"/>
      <c r="AH1037" s="40"/>
      <c r="AI1037" s="40"/>
      <c r="AJ1037" s="40"/>
      <c r="AK1037" s="40"/>
      <c r="AL1037" s="40"/>
      <c r="AM1037" s="40"/>
    </row>
    <row r="1038" ht="15.75" customHeight="1">
      <c r="A1038" s="32">
        <v>14.3</v>
      </c>
      <c r="B1038" s="33">
        <v>58.66</v>
      </c>
      <c r="C1038" s="33">
        <v>64.18</v>
      </c>
      <c r="D1038" s="32" t="s">
        <v>80</v>
      </c>
      <c r="E1038" s="43">
        <v>20.0</v>
      </c>
      <c r="F1038" s="34">
        <v>100.0</v>
      </c>
      <c r="G1038" s="35">
        <f t="shared" si="3"/>
        <v>5.52</v>
      </c>
      <c r="H1038" s="36">
        <f t="shared" si="4"/>
        <v>5.52</v>
      </c>
      <c r="I1038" s="37" t="s">
        <v>279</v>
      </c>
      <c r="J1038" s="38"/>
      <c r="K1038" s="40"/>
      <c r="L1038" s="40"/>
      <c r="M1038" s="40"/>
      <c r="N1038" s="40"/>
      <c r="O1038" s="40"/>
      <c r="P1038" s="40"/>
      <c r="Q1038" s="40"/>
      <c r="R1038" s="40"/>
      <c r="S1038" s="40"/>
      <c r="T1038" s="40"/>
      <c r="U1038" s="40"/>
      <c r="V1038" s="40"/>
      <c r="W1038" s="40"/>
      <c r="X1038" s="40"/>
      <c r="Y1038" s="40"/>
      <c r="Z1038" s="40"/>
      <c r="AA1038" s="40"/>
      <c r="AB1038" s="40"/>
      <c r="AC1038" s="40"/>
      <c r="AD1038" s="40"/>
      <c r="AE1038" s="40"/>
      <c r="AF1038" s="40"/>
      <c r="AG1038" s="40"/>
      <c r="AH1038" s="40"/>
      <c r="AI1038" s="40"/>
      <c r="AJ1038" s="40"/>
      <c r="AK1038" s="40"/>
      <c r="AL1038" s="40"/>
      <c r="AM1038" s="40"/>
    </row>
    <row r="1039" ht="15.75" customHeight="1">
      <c r="A1039" s="32">
        <v>14.3</v>
      </c>
      <c r="B1039" s="33">
        <v>65.86</v>
      </c>
      <c r="C1039" s="33">
        <v>67.89</v>
      </c>
      <c r="D1039" s="32" t="s">
        <v>80</v>
      </c>
      <c r="E1039" s="43">
        <v>20.0</v>
      </c>
      <c r="F1039" s="34">
        <v>100.0</v>
      </c>
      <c r="G1039" s="35">
        <f t="shared" si="3"/>
        <v>2.03</v>
      </c>
      <c r="H1039" s="36">
        <f t="shared" si="4"/>
        <v>2.03</v>
      </c>
      <c r="I1039" s="37" t="s">
        <v>279</v>
      </c>
      <c r="J1039" s="38"/>
      <c r="K1039" s="40"/>
      <c r="L1039" s="40"/>
      <c r="M1039" s="40"/>
      <c r="N1039" s="40"/>
      <c r="O1039" s="40"/>
      <c r="P1039" s="40"/>
      <c r="Q1039" s="40"/>
      <c r="R1039" s="40"/>
      <c r="S1039" s="40"/>
      <c r="T1039" s="40"/>
      <c r="U1039" s="40"/>
      <c r="V1039" s="40"/>
      <c r="W1039" s="40"/>
      <c r="X1039" s="40"/>
      <c r="Y1039" s="40"/>
      <c r="Z1039" s="40"/>
      <c r="AA1039" s="40"/>
      <c r="AB1039" s="40"/>
      <c r="AC1039" s="40"/>
      <c r="AD1039" s="40"/>
      <c r="AE1039" s="40"/>
      <c r="AF1039" s="40"/>
      <c r="AG1039" s="40"/>
      <c r="AH1039" s="40"/>
      <c r="AI1039" s="40"/>
      <c r="AJ1039" s="40"/>
      <c r="AK1039" s="40"/>
      <c r="AL1039" s="40"/>
      <c r="AM1039" s="40"/>
    </row>
    <row r="1040" ht="15.75" customHeight="1">
      <c r="A1040" s="32">
        <v>14.3</v>
      </c>
      <c r="B1040" s="33">
        <v>69.61</v>
      </c>
      <c r="C1040" s="33">
        <v>74.48</v>
      </c>
      <c r="D1040" s="32" t="s">
        <v>80</v>
      </c>
      <c r="E1040" s="43">
        <v>10.0</v>
      </c>
      <c r="F1040" s="34">
        <v>100.0</v>
      </c>
      <c r="G1040" s="35">
        <f t="shared" si="3"/>
        <v>4.87</v>
      </c>
      <c r="H1040" s="36">
        <f t="shared" si="4"/>
        <v>4.87</v>
      </c>
      <c r="I1040" s="37" t="s">
        <v>279</v>
      </c>
      <c r="J1040" s="38"/>
      <c r="K1040" s="40"/>
      <c r="L1040" s="40"/>
      <c r="M1040" s="40"/>
      <c r="N1040" s="40"/>
      <c r="O1040" s="40"/>
      <c r="P1040" s="40"/>
      <c r="Q1040" s="40"/>
      <c r="R1040" s="40"/>
      <c r="S1040" s="40"/>
      <c r="T1040" s="40"/>
      <c r="U1040" s="40"/>
      <c r="V1040" s="40"/>
      <c r="W1040" s="40"/>
      <c r="X1040" s="40"/>
      <c r="Y1040" s="40"/>
      <c r="Z1040" s="40"/>
      <c r="AA1040" s="40"/>
      <c r="AB1040" s="40"/>
      <c r="AC1040" s="40"/>
      <c r="AD1040" s="40"/>
      <c r="AE1040" s="40"/>
      <c r="AF1040" s="40"/>
      <c r="AG1040" s="40"/>
      <c r="AH1040" s="40"/>
      <c r="AI1040" s="40"/>
      <c r="AJ1040" s="40"/>
      <c r="AK1040" s="40"/>
      <c r="AL1040" s="40"/>
      <c r="AM1040" s="40"/>
    </row>
    <row r="1041" ht="15.75" customHeight="1">
      <c r="A1041" s="32">
        <v>14.3</v>
      </c>
      <c r="B1041" s="33">
        <v>76.41</v>
      </c>
      <c r="C1041" s="33">
        <v>77.88</v>
      </c>
      <c r="D1041" s="32" t="s">
        <v>258</v>
      </c>
      <c r="E1041" s="43">
        <v>10.0</v>
      </c>
      <c r="F1041" s="34">
        <v>100.0</v>
      </c>
      <c r="G1041" s="35">
        <f t="shared" si="3"/>
        <v>1.47</v>
      </c>
      <c r="H1041" s="36">
        <f t="shared" si="4"/>
        <v>1.47</v>
      </c>
      <c r="I1041" s="37" t="s">
        <v>279</v>
      </c>
      <c r="J1041" s="38"/>
      <c r="K1041" s="40"/>
      <c r="L1041" s="40"/>
      <c r="M1041" s="40"/>
      <c r="N1041" s="40"/>
      <c r="O1041" s="40"/>
      <c r="P1041" s="40"/>
      <c r="Q1041" s="40"/>
      <c r="R1041" s="40"/>
      <c r="S1041" s="40"/>
      <c r="T1041" s="40"/>
      <c r="U1041" s="40"/>
      <c r="V1041" s="40"/>
      <c r="W1041" s="40"/>
      <c r="X1041" s="40"/>
      <c r="Y1041" s="40"/>
      <c r="Z1041" s="40"/>
      <c r="AA1041" s="40"/>
      <c r="AB1041" s="40"/>
      <c r="AC1041" s="40"/>
      <c r="AD1041" s="40"/>
      <c r="AE1041" s="40"/>
      <c r="AF1041" s="40"/>
      <c r="AG1041" s="40"/>
      <c r="AH1041" s="40"/>
      <c r="AI1041" s="40"/>
      <c r="AJ1041" s="40"/>
      <c r="AK1041" s="40"/>
      <c r="AL1041" s="40"/>
      <c r="AM1041" s="40"/>
    </row>
    <row r="1042" ht="15.75" customHeight="1">
      <c r="A1042" s="32">
        <v>14.3</v>
      </c>
      <c r="B1042" s="33">
        <v>79.97</v>
      </c>
      <c r="C1042" s="33">
        <v>80.44</v>
      </c>
      <c r="D1042" s="32" t="s">
        <v>78</v>
      </c>
      <c r="E1042" s="43">
        <v>30.0</v>
      </c>
      <c r="F1042" s="34">
        <v>100.0</v>
      </c>
      <c r="G1042" s="35">
        <f t="shared" si="3"/>
        <v>0.47</v>
      </c>
      <c r="H1042" s="36">
        <f t="shared" si="4"/>
        <v>0.47</v>
      </c>
      <c r="I1042" s="37" t="s">
        <v>279</v>
      </c>
      <c r="J1042" s="38"/>
      <c r="K1042" s="40"/>
      <c r="L1042" s="40"/>
      <c r="M1042" s="40"/>
      <c r="N1042" s="40"/>
      <c r="O1042" s="40"/>
      <c r="P1042" s="40"/>
      <c r="Q1042" s="40"/>
      <c r="R1042" s="40"/>
      <c r="S1042" s="40"/>
      <c r="T1042" s="40"/>
      <c r="U1042" s="40"/>
      <c r="V1042" s="40"/>
      <c r="W1042" s="40"/>
      <c r="X1042" s="40"/>
      <c r="Y1042" s="40"/>
      <c r="Z1042" s="40"/>
      <c r="AA1042" s="40"/>
      <c r="AB1042" s="40"/>
      <c r="AC1042" s="40"/>
      <c r="AD1042" s="40"/>
      <c r="AE1042" s="40"/>
      <c r="AF1042" s="40"/>
      <c r="AG1042" s="40"/>
      <c r="AH1042" s="40"/>
      <c r="AI1042" s="40"/>
      <c r="AJ1042" s="40"/>
      <c r="AK1042" s="40"/>
      <c r="AL1042" s="40"/>
      <c r="AM1042" s="40"/>
    </row>
    <row r="1043" ht="15.75" customHeight="1">
      <c r="A1043" s="32">
        <v>14.3</v>
      </c>
      <c r="B1043" s="33">
        <v>82.52</v>
      </c>
      <c r="C1043" s="33">
        <v>83.05</v>
      </c>
      <c r="D1043" s="32" t="s">
        <v>258</v>
      </c>
      <c r="E1043" s="43">
        <v>30.0</v>
      </c>
      <c r="F1043" s="34">
        <v>100.0</v>
      </c>
      <c r="G1043" s="35">
        <f t="shared" si="3"/>
        <v>0.53</v>
      </c>
      <c r="H1043" s="36">
        <f t="shared" si="4"/>
        <v>0.53</v>
      </c>
      <c r="I1043" s="37" t="s">
        <v>279</v>
      </c>
      <c r="J1043" s="38"/>
      <c r="K1043" s="40"/>
      <c r="L1043" s="40"/>
      <c r="M1043" s="40"/>
      <c r="N1043" s="40"/>
      <c r="O1043" s="40"/>
      <c r="P1043" s="40"/>
      <c r="Q1043" s="40"/>
      <c r="R1043" s="40"/>
      <c r="S1043" s="40"/>
      <c r="T1043" s="40"/>
      <c r="U1043" s="40"/>
      <c r="V1043" s="40"/>
      <c r="W1043" s="40"/>
      <c r="X1043" s="40"/>
      <c r="Y1043" s="40"/>
      <c r="Z1043" s="40"/>
      <c r="AA1043" s="40"/>
      <c r="AB1043" s="40"/>
      <c r="AC1043" s="40"/>
      <c r="AD1043" s="40"/>
      <c r="AE1043" s="40"/>
      <c r="AF1043" s="40"/>
      <c r="AG1043" s="40"/>
      <c r="AH1043" s="40"/>
      <c r="AI1043" s="40"/>
      <c r="AJ1043" s="40"/>
      <c r="AK1043" s="40"/>
      <c r="AL1043" s="40"/>
      <c r="AM1043" s="40"/>
    </row>
    <row r="1044" ht="15.75" customHeight="1">
      <c r="A1044" s="32">
        <v>14.3</v>
      </c>
      <c r="B1044" s="33">
        <v>83.27</v>
      </c>
      <c r="C1044" s="33">
        <v>83.62</v>
      </c>
      <c r="D1044" s="32" t="s">
        <v>80</v>
      </c>
      <c r="E1044" s="43">
        <v>10.0</v>
      </c>
      <c r="F1044" s="34">
        <v>100.0</v>
      </c>
      <c r="G1044" s="35">
        <f t="shared" si="3"/>
        <v>0.35</v>
      </c>
      <c r="H1044" s="36">
        <f t="shared" si="4"/>
        <v>0.35</v>
      </c>
      <c r="I1044" s="37" t="s">
        <v>279</v>
      </c>
      <c r="J1044" s="38"/>
      <c r="K1044" s="40"/>
      <c r="L1044" s="40"/>
      <c r="M1044" s="40"/>
      <c r="N1044" s="40"/>
      <c r="O1044" s="40"/>
      <c r="P1044" s="40"/>
      <c r="Q1044" s="40"/>
      <c r="R1044" s="40"/>
      <c r="S1044" s="40"/>
      <c r="T1044" s="40"/>
      <c r="U1044" s="40"/>
      <c r="V1044" s="40"/>
      <c r="W1044" s="40"/>
      <c r="X1044" s="40"/>
      <c r="Y1044" s="40"/>
      <c r="Z1044" s="40"/>
      <c r="AA1044" s="40"/>
      <c r="AB1044" s="40"/>
      <c r="AC1044" s="40"/>
      <c r="AD1044" s="40"/>
      <c r="AE1044" s="40"/>
      <c r="AF1044" s="40"/>
      <c r="AG1044" s="40"/>
      <c r="AH1044" s="40"/>
      <c r="AI1044" s="40"/>
      <c r="AJ1044" s="40"/>
      <c r="AK1044" s="40"/>
      <c r="AL1044" s="40"/>
      <c r="AM1044" s="40"/>
    </row>
    <row r="1045" ht="15.75" customHeight="1">
      <c r="A1045" s="32">
        <v>14.3</v>
      </c>
      <c r="B1045" s="33">
        <v>84.95</v>
      </c>
      <c r="C1045" s="33">
        <v>85.1</v>
      </c>
      <c r="D1045" s="32" t="s">
        <v>70</v>
      </c>
      <c r="E1045" s="43">
        <v>5.0</v>
      </c>
      <c r="F1045" s="34">
        <v>100.0</v>
      </c>
      <c r="G1045" s="35">
        <f t="shared" si="3"/>
        <v>0.15</v>
      </c>
      <c r="H1045" s="36">
        <f t="shared" si="4"/>
        <v>0.15</v>
      </c>
      <c r="I1045" s="37" t="s">
        <v>279</v>
      </c>
      <c r="J1045" s="38"/>
      <c r="K1045" s="40"/>
      <c r="L1045" s="40"/>
      <c r="M1045" s="40"/>
      <c r="N1045" s="40"/>
      <c r="O1045" s="40"/>
      <c r="P1045" s="40"/>
      <c r="Q1045" s="40"/>
      <c r="R1045" s="40"/>
      <c r="S1045" s="40"/>
      <c r="T1045" s="40"/>
      <c r="U1045" s="40"/>
      <c r="V1045" s="40"/>
      <c r="W1045" s="40"/>
      <c r="X1045" s="40"/>
      <c r="Y1045" s="40"/>
      <c r="Z1045" s="40"/>
      <c r="AA1045" s="40"/>
      <c r="AB1045" s="40"/>
      <c r="AC1045" s="40"/>
      <c r="AD1045" s="40"/>
      <c r="AE1045" s="40"/>
      <c r="AF1045" s="40"/>
      <c r="AG1045" s="40"/>
      <c r="AH1045" s="40"/>
      <c r="AI1045" s="40"/>
      <c r="AJ1045" s="40"/>
      <c r="AK1045" s="40"/>
      <c r="AL1045" s="40"/>
      <c r="AM1045" s="40"/>
    </row>
    <row r="1046" ht="15.75" customHeight="1">
      <c r="A1046" s="32">
        <v>14.3</v>
      </c>
      <c r="B1046" s="33">
        <v>92.25</v>
      </c>
      <c r="C1046" s="33">
        <v>94.3</v>
      </c>
      <c r="D1046" s="32" t="s">
        <v>80</v>
      </c>
      <c r="E1046" s="43">
        <v>5.0</v>
      </c>
      <c r="F1046" s="34">
        <v>100.0</v>
      </c>
      <c r="G1046" s="35">
        <f t="shared" si="3"/>
        <v>2.05</v>
      </c>
      <c r="H1046" s="36">
        <f t="shared" si="4"/>
        <v>2.05</v>
      </c>
      <c r="I1046" s="37" t="s">
        <v>279</v>
      </c>
      <c r="J1046" s="38"/>
      <c r="K1046" s="40"/>
      <c r="L1046" s="40"/>
      <c r="M1046" s="40"/>
      <c r="N1046" s="40"/>
      <c r="O1046" s="40"/>
      <c r="P1046" s="40"/>
      <c r="Q1046" s="40"/>
      <c r="R1046" s="40"/>
      <c r="S1046" s="40"/>
      <c r="T1046" s="40"/>
      <c r="U1046" s="40"/>
      <c r="V1046" s="40"/>
      <c r="W1046" s="40"/>
      <c r="X1046" s="40"/>
      <c r="Y1046" s="40"/>
      <c r="Z1046" s="40"/>
      <c r="AA1046" s="40"/>
      <c r="AB1046" s="40"/>
      <c r="AC1046" s="40"/>
      <c r="AD1046" s="40"/>
      <c r="AE1046" s="40"/>
      <c r="AF1046" s="40"/>
      <c r="AG1046" s="40"/>
      <c r="AH1046" s="40"/>
      <c r="AI1046" s="40"/>
      <c r="AJ1046" s="40"/>
      <c r="AK1046" s="40"/>
      <c r="AL1046" s="40"/>
      <c r="AM1046" s="40"/>
    </row>
    <row r="1047" ht="15.75" customHeight="1">
      <c r="A1047" s="32">
        <v>14.3</v>
      </c>
      <c r="B1047" s="33">
        <v>96.81</v>
      </c>
      <c r="C1047" s="33">
        <v>100.37</v>
      </c>
      <c r="D1047" s="32" t="s">
        <v>80</v>
      </c>
      <c r="E1047" s="43">
        <v>5.0</v>
      </c>
      <c r="F1047" s="34">
        <v>100.0</v>
      </c>
      <c r="G1047" s="35">
        <f t="shared" si="3"/>
        <v>3.56</v>
      </c>
      <c r="H1047" s="36">
        <f t="shared" si="4"/>
        <v>3.56</v>
      </c>
      <c r="I1047" s="37" t="s">
        <v>279</v>
      </c>
      <c r="J1047" s="38"/>
      <c r="K1047" s="40"/>
      <c r="L1047" s="40"/>
      <c r="M1047" s="40"/>
      <c r="N1047" s="40"/>
      <c r="O1047" s="40"/>
      <c r="P1047" s="40"/>
      <c r="Q1047" s="40"/>
      <c r="R1047" s="40"/>
      <c r="S1047" s="40"/>
      <c r="T1047" s="40"/>
      <c r="U1047" s="40"/>
      <c r="V1047" s="40"/>
      <c r="W1047" s="40"/>
      <c r="X1047" s="40"/>
      <c r="Y1047" s="40"/>
      <c r="Z1047" s="40"/>
      <c r="AA1047" s="40"/>
      <c r="AB1047" s="40"/>
      <c r="AC1047" s="40"/>
      <c r="AD1047" s="40"/>
      <c r="AE1047" s="40"/>
      <c r="AF1047" s="40"/>
      <c r="AG1047" s="40"/>
      <c r="AH1047" s="40"/>
      <c r="AI1047" s="40"/>
      <c r="AJ1047" s="40"/>
      <c r="AK1047" s="40"/>
      <c r="AL1047" s="40"/>
      <c r="AM1047" s="40"/>
    </row>
    <row r="1048" ht="15.75" customHeight="1">
      <c r="A1048" s="32">
        <v>14.3</v>
      </c>
      <c r="B1048" s="33">
        <v>112.92</v>
      </c>
      <c r="C1048" s="33">
        <v>113.6</v>
      </c>
      <c r="D1048" s="32" t="s">
        <v>70</v>
      </c>
      <c r="E1048" s="43">
        <v>5.0</v>
      </c>
      <c r="F1048" s="34">
        <v>100.0</v>
      </c>
      <c r="G1048" s="35">
        <f t="shared" si="3"/>
        <v>0.68</v>
      </c>
      <c r="H1048" s="36">
        <f t="shared" si="4"/>
        <v>0.68</v>
      </c>
      <c r="I1048" s="37" t="s">
        <v>279</v>
      </c>
      <c r="J1048" s="38"/>
      <c r="K1048" s="40"/>
      <c r="L1048" s="40"/>
      <c r="M1048" s="40"/>
      <c r="N1048" s="40"/>
      <c r="O1048" s="40"/>
      <c r="P1048" s="40"/>
      <c r="Q1048" s="40"/>
      <c r="R1048" s="40"/>
      <c r="S1048" s="40"/>
      <c r="T1048" s="40"/>
      <c r="U1048" s="40"/>
      <c r="V1048" s="40"/>
      <c r="W1048" s="40"/>
      <c r="X1048" s="40"/>
      <c r="Y1048" s="40"/>
      <c r="Z1048" s="40"/>
      <c r="AA1048" s="40"/>
      <c r="AB1048" s="40"/>
      <c r="AC1048" s="40"/>
      <c r="AD1048" s="40"/>
      <c r="AE1048" s="40"/>
      <c r="AF1048" s="40"/>
      <c r="AG1048" s="40"/>
      <c r="AH1048" s="40"/>
      <c r="AI1048" s="40"/>
      <c r="AJ1048" s="40"/>
      <c r="AK1048" s="40"/>
      <c r="AL1048" s="40"/>
      <c r="AM1048" s="40"/>
    </row>
    <row r="1049" ht="15.75" customHeight="1">
      <c r="A1049" s="32">
        <v>14.3</v>
      </c>
      <c r="B1049" s="33">
        <v>113.97</v>
      </c>
      <c r="C1049" s="33">
        <v>114.37</v>
      </c>
      <c r="D1049" s="32" t="s">
        <v>70</v>
      </c>
      <c r="E1049" s="43">
        <v>5.0</v>
      </c>
      <c r="F1049" s="34">
        <v>100.0</v>
      </c>
      <c r="G1049" s="35">
        <f t="shared" si="3"/>
        <v>0.4</v>
      </c>
      <c r="H1049" s="36">
        <f t="shared" si="4"/>
        <v>0.4</v>
      </c>
      <c r="I1049" s="37" t="s">
        <v>279</v>
      </c>
      <c r="J1049" s="38"/>
      <c r="K1049" s="40"/>
      <c r="L1049" s="40"/>
      <c r="M1049" s="40"/>
      <c r="N1049" s="40"/>
      <c r="O1049" s="40"/>
      <c r="P1049" s="40"/>
      <c r="Q1049" s="40"/>
      <c r="R1049" s="40"/>
      <c r="S1049" s="40"/>
      <c r="T1049" s="40"/>
      <c r="U1049" s="40"/>
      <c r="V1049" s="40"/>
      <c r="W1049" s="40"/>
      <c r="X1049" s="40"/>
      <c r="Y1049" s="40"/>
      <c r="Z1049" s="40"/>
      <c r="AA1049" s="40"/>
      <c r="AB1049" s="40"/>
      <c r="AC1049" s="40"/>
      <c r="AD1049" s="40"/>
      <c r="AE1049" s="40"/>
      <c r="AF1049" s="40"/>
      <c r="AG1049" s="40"/>
      <c r="AH1049" s="40"/>
      <c r="AI1049" s="40"/>
      <c r="AJ1049" s="40"/>
      <c r="AK1049" s="40"/>
      <c r="AL1049" s="40"/>
      <c r="AM1049" s="40"/>
    </row>
    <row r="1050" ht="15.75" customHeight="1">
      <c r="A1050" s="32">
        <v>14.3</v>
      </c>
      <c r="B1050" s="33">
        <v>114.37</v>
      </c>
      <c r="C1050" s="33">
        <v>115.18</v>
      </c>
      <c r="D1050" s="32" t="s">
        <v>258</v>
      </c>
      <c r="E1050" s="43">
        <v>10.0</v>
      </c>
      <c r="F1050" s="34">
        <v>100.0</v>
      </c>
      <c r="G1050" s="35">
        <f t="shared" si="3"/>
        <v>0.81</v>
      </c>
      <c r="H1050" s="36">
        <f t="shared" si="4"/>
        <v>0.81</v>
      </c>
      <c r="I1050" s="37" t="s">
        <v>279</v>
      </c>
      <c r="J1050" s="38"/>
      <c r="K1050" s="40"/>
      <c r="L1050" s="40"/>
      <c r="M1050" s="40"/>
      <c r="N1050" s="40"/>
      <c r="O1050" s="40"/>
      <c r="P1050" s="40"/>
      <c r="Q1050" s="40"/>
      <c r="R1050" s="40"/>
      <c r="S1050" s="40"/>
      <c r="T1050" s="40"/>
      <c r="U1050" s="40"/>
      <c r="V1050" s="40"/>
      <c r="W1050" s="40"/>
      <c r="X1050" s="40"/>
      <c r="Y1050" s="40"/>
      <c r="Z1050" s="40"/>
      <c r="AA1050" s="40"/>
      <c r="AB1050" s="40"/>
      <c r="AC1050" s="40"/>
      <c r="AD1050" s="40"/>
      <c r="AE1050" s="40"/>
      <c r="AF1050" s="40"/>
      <c r="AG1050" s="40"/>
      <c r="AH1050" s="40"/>
      <c r="AI1050" s="40"/>
      <c r="AJ1050" s="40"/>
      <c r="AK1050" s="40"/>
      <c r="AL1050" s="40"/>
      <c r="AM1050" s="40"/>
    </row>
    <row r="1051" ht="15.75" customHeight="1">
      <c r="A1051" s="32">
        <v>14.3</v>
      </c>
      <c r="B1051" s="33">
        <v>115.53</v>
      </c>
      <c r="C1051" s="33">
        <v>115.9</v>
      </c>
      <c r="D1051" s="32" t="s">
        <v>258</v>
      </c>
      <c r="E1051" s="43">
        <v>10.0</v>
      </c>
      <c r="F1051" s="34">
        <v>100.0</v>
      </c>
      <c r="G1051" s="35">
        <f t="shared" si="3"/>
        <v>0.37</v>
      </c>
      <c r="H1051" s="36">
        <f t="shared" si="4"/>
        <v>0.37</v>
      </c>
      <c r="I1051" s="37" t="s">
        <v>279</v>
      </c>
      <c r="J1051" s="38"/>
      <c r="K1051" s="40"/>
      <c r="L1051" s="40"/>
      <c r="M1051" s="40"/>
      <c r="N1051" s="40"/>
      <c r="O1051" s="40"/>
      <c r="P1051" s="40"/>
      <c r="Q1051" s="40"/>
      <c r="R1051" s="40"/>
      <c r="S1051" s="40"/>
      <c r="T1051" s="40"/>
      <c r="U1051" s="40"/>
      <c r="V1051" s="40"/>
      <c r="W1051" s="40"/>
      <c r="X1051" s="40"/>
      <c r="Y1051" s="40"/>
      <c r="Z1051" s="40"/>
      <c r="AA1051" s="40"/>
      <c r="AB1051" s="40"/>
      <c r="AC1051" s="40"/>
      <c r="AD1051" s="40"/>
      <c r="AE1051" s="40"/>
      <c r="AF1051" s="40"/>
      <c r="AG1051" s="40"/>
      <c r="AH1051" s="40"/>
      <c r="AI1051" s="40"/>
      <c r="AJ1051" s="40"/>
      <c r="AK1051" s="40"/>
      <c r="AL1051" s="40"/>
      <c r="AM1051" s="40"/>
    </row>
    <row r="1052" ht="15.75" customHeight="1">
      <c r="A1052" s="32">
        <v>14.3</v>
      </c>
      <c r="B1052" s="33">
        <v>116.66</v>
      </c>
      <c r="C1052" s="33">
        <v>117.43</v>
      </c>
      <c r="D1052" s="32" t="s">
        <v>258</v>
      </c>
      <c r="E1052" s="43">
        <v>10.0</v>
      </c>
      <c r="F1052" s="34">
        <v>100.0</v>
      </c>
      <c r="G1052" s="35">
        <f t="shared" si="3"/>
        <v>0.77</v>
      </c>
      <c r="H1052" s="36">
        <f t="shared" si="4"/>
        <v>0.77</v>
      </c>
      <c r="I1052" s="37" t="s">
        <v>279</v>
      </c>
      <c r="J1052" s="38"/>
      <c r="K1052" s="40"/>
      <c r="L1052" s="40"/>
      <c r="M1052" s="40"/>
      <c r="N1052" s="40"/>
      <c r="O1052" s="40"/>
      <c r="P1052" s="40"/>
      <c r="Q1052" s="40"/>
      <c r="R1052" s="40"/>
      <c r="S1052" s="40"/>
      <c r="T1052" s="40"/>
      <c r="U1052" s="40"/>
      <c r="V1052" s="40"/>
      <c r="W1052" s="40"/>
      <c r="X1052" s="40"/>
      <c r="Y1052" s="40"/>
      <c r="Z1052" s="40"/>
      <c r="AA1052" s="40"/>
      <c r="AB1052" s="40"/>
      <c r="AC1052" s="40"/>
      <c r="AD1052" s="40"/>
      <c r="AE1052" s="40"/>
      <c r="AF1052" s="40"/>
      <c r="AG1052" s="40"/>
      <c r="AH1052" s="40"/>
      <c r="AI1052" s="40"/>
      <c r="AJ1052" s="40"/>
      <c r="AK1052" s="40"/>
      <c r="AL1052" s="40"/>
      <c r="AM1052" s="40"/>
    </row>
    <row r="1053" ht="15.75" customHeight="1">
      <c r="A1053" s="32">
        <v>14.3</v>
      </c>
      <c r="B1053" s="33">
        <v>117.86</v>
      </c>
      <c r="C1053" s="33">
        <v>119.94</v>
      </c>
      <c r="D1053" s="32" t="s">
        <v>80</v>
      </c>
      <c r="E1053" s="43">
        <v>5.0</v>
      </c>
      <c r="F1053" s="34">
        <v>100.0</v>
      </c>
      <c r="G1053" s="35">
        <f t="shared" si="3"/>
        <v>2.08</v>
      </c>
      <c r="H1053" s="36">
        <f t="shared" si="4"/>
        <v>2.08</v>
      </c>
      <c r="I1053" s="37" t="s">
        <v>279</v>
      </c>
      <c r="J1053" s="38"/>
      <c r="K1053" s="40"/>
      <c r="L1053" s="40"/>
      <c r="M1053" s="40"/>
      <c r="N1053" s="40"/>
      <c r="O1053" s="40"/>
      <c r="P1053" s="40"/>
      <c r="Q1053" s="40"/>
      <c r="R1053" s="40"/>
      <c r="S1053" s="40"/>
      <c r="T1053" s="40"/>
      <c r="U1053" s="40"/>
      <c r="V1053" s="40"/>
      <c r="W1053" s="40"/>
      <c r="X1053" s="40"/>
      <c r="Y1053" s="40"/>
      <c r="Z1053" s="40"/>
      <c r="AA1053" s="40"/>
      <c r="AB1053" s="40"/>
      <c r="AC1053" s="40"/>
      <c r="AD1053" s="40"/>
      <c r="AE1053" s="40"/>
      <c r="AF1053" s="40"/>
      <c r="AG1053" s="40"/>
      <c r="AH1053" s="40"/>
      <c r="AI1053" s="40"/>
      <c r="AJ1053" s="40"/>
      <c r="AK1053" s="40"/>
      <c r="AL1053" s="40"/>
      <c r="AM1053" s="40"/>
    </row>
    <row r="1054" ht="15.75" customHeight="1">
      <c r="A1054" s="32">
        <v>14.3</v>
      </c>
      <c r="B1054" s="33">
        <v>128.53</v>
      </c>
      <c r="C1054" s="33">
        <v>129.19</v>
      </c>
      <c r="D1054" s="32" t="s">
        <v>258</v>
      </c>
      <c r="E1054" s="43">
        <v>10.0</v>
      </c>
      <c r="F1054" s="34">
        <v>100.0</v>
      </c>
      <c r="G1054" s="35">
        <f t="shared" si="3"/>
        <v>0.66</v>
      </c>
      <c r="H1054" s="36">
        <f t="shared" si="4"/>
        <v>0.66</v>
      </c>
      <c r="I1054" s="37" t="s">
        <v>279</v>
      </c>
      <c r="J1054" s="38"/>
      <c r="K1054" s="40"/>
      <c r="L1054" s="40"/>
      <c r="M1054" s="40"/>
      <c r="N1054" s="40"/>
      <c r="O1054" s="40"/>
      <c r="P1054" s="40"/>
      <c r="Q1054" s="40"/>
      <c r="R1054" s="40"/>
      <c r="S1054" s="40"/>
      <c r="T1054" s="40"/>
      <c r="U1054" s="40"/>
      <c r="V1054" s="40"/>
      <c r="W1054" s="40"/>
      <c r="X1054" s="40"/>
      <c r="Y1054" s="40"/>
      <c r="Z1054" s="40"/>
      <c r="AA1054" s="40"/>
      <c r="AB1054" s="40"/>
      <c r="AC1054" s="40"/>
      <c r="AD1054" s="40"/>
      <c r="AE1054" s="40"/>
      <c r="AF1054" s="40"/>
      <c r="AG1054" s="40"/>
      <c r="AH1054" s="40"/>
      <c r="AI1054" s="40"/>
      <c r="AJ1054" s="40"/>
      <c r="AK1054" s="40"/>
      <c r="AL1054" s="40"/>
      <c r="AM1054" s="40"/>
    </row>
    <row r="1055" ht="15.75" customHeight="1">
      <c r="A1055" s="32">
        <v>14.3</v>
      </c>
      <c r="B1055" s="33">
        <v>129.64</v>
      </c>
      <c r="C1055" s="33">
        <v>130.01</v>
      </c>
      <c r="D1055" s="32" t="s">
        <v>258</v>
      </c>
      <c r="E1055" s="43">
        <v>10.0</v>
      </c>
      <c r="F1055" s="34">
        <v>100.0</v>
      </c>
      <c r="G1055" s="35">
        <f t="shared" si="3"/>
        <v>0.37</v>
      </c>
      <c r="H1055" s="36">
        <f t="shared" si="4"/>
        <v>0.37</v>
      </c>
      <c r="I1055" s="37" t="s">
        <v>279</v>
      </c>
      <c r="J1055" s="38"/>
      <c r="K1055" s="40"/>
      <c r="L1055" s="40"/>
      <c r="M1055" s="40"/>
      <c r="N1055" s="40"/>
      <c r="O1055" s="40"/>
      <c r="P1055" s="40"/>
      <c r="Q1055" s="40"/>
      <c r="R1055" s="40"/>
      <c r="S1055" s="40"/>
      <c r="T1055" s="40"/>
      <c r="U1055" s="40"/>
      <c r="V1055" s="40"/>
      <c r="W1055" s="40"/>
      <c r="X1055" s="40"/>
      <c r="Y1055" s="40"/>
      <c r="Z1055" s="40"/>
      <c r="AA1055" s="40"/>
      <c r="AB1055" s="40"/>
      <c r="AC1055" s="40"/>
      <c r="AD1055" s="40"/>
      <c r="AE1055" s="40"/>
      <c r="AF1055" s="40"/>
      <c r="AG1055" s="40"/>
      <c r="AH1055" s="40"/>
      <c r="AI1055" s="40"/>
      <c r="AJ1055" s="40"/>
      <c r="AK1055" s="40"/>
      <c r="AL1055" s="40"/>
      <c r="AM1055" s="40"/>
    </row>
    <row r="1056" ht="15.75" customHeight="1">
      <c r="A1056" s="32">
        <v>14.3</v>
      </c>
      <c r="B1056" s="33">
        <v>133.0</v>
      </c>
      <c r="C1056" s="33">
        <v>133.47</v>
      </c>
      <c r="D1056" s="32" t="s">
        <v>258</v>
      </c>
      <c r="E1056" s="43">
        <v>10.0</v>
      </c>
      <c r="F1056" s="34">
        <v>100.0</v>
      </c>
      <c r="G1056" s="35">
        <f t="shared" si="3"/>
        <v>0.47</v>
      </c>
      <c r="H1056" s="36">
        <f t="shared" si="4"/>
        <v>0.47</v>
      </c>
      <c r="I1056" s="37" t="s">
        <v>279</v>
      </c>
      <c r="J1056" s="38"/>
      <c r="K1056" s="40"/>
      <c r="L1056" s="40"/>
      <c r="M1056" s="40"/>
      <c r="N1056" s="40"/>
      <c r="O1056" s="40"/>
      <c r="P1056" s="40"/>
      <c r="Q1056" s="40"/>
      <c r="R1056" s="40"/>
      <c r="S1056" s="40"/>
      <c r="T1056" s="40"/>
      <c r="U1056" s="40"/>
      <c r="V1056" s="40"/>
      <c r="W1056" s="40"/>
      <c r="X1056" s="40"/>
      <c r="Y1056" s="40"/>
      <c r="Z1056" s="40"/>
      <c r="AA1056" s="40"/>
      <c r="AB1056" s="40"/>
      <c r="AC1056" s="40"/>
      <c r="AD1056" s="40"/>
      <c r="AE1056" s="40"/>
      <c r="AF1056" s="40"/>
      <c r="AG1056" s="40"/>
      <c r="AH1056" s="40"/>
      <c r="AI1056" s="40"/>
      <c r="AJ1056" s="40"/>
      <c r="AK1056" s="40"/>
      <c r="AL1056" s="40"/>
      <c r="AM1056" s="40"/>
    </row>
    <row r="1057" ht="15.75" customHeight="1">
      <c r="A1057" s="32">
        <v>14.3</v>
      </c>
      <c r="B1057" s="33">
        <v>134.35</v>
      </c>
      <c r="C1057" s="33">
        <v>134.75</v>
      </c>
      <c r="D1057" s="32" t="s">
        <v>258</v>
      </c>
      <c r="E1057" s="43">
        <v>10.0</v>
      </c>
      <c r="F1057" s="34">
        <v>100.0</v>
      </c>
      <c r="G1057" s="35">
        <f t="shared" si="3"/>
        <v>0.4</v>
      </c>
      <c r="H1057" s="36">
        <f t="shared" si="4"/>
        <v>0.4</v>
      </c>
      <c r="I1057" s="37" t="s">
        <v>279</v>
      </c>
      <c r="J1057" s="38"/>
      <c r="K1057" s="40"/>
      <c r="L1057" s="40"/>
      <c r="M1057" s="40"/>
      <c r="N1057" s="40"/>
      <c r="O1057" s="40"/>
      <c r="P1057" s="40"/>
      <c r="Q1057" s="40"/>
      <c r="R1057" s="40"/>
      <c r="S1057" s="40"/>
      <c r="T1057" s="40"/>
      <c r="U1057" s="40"/>
      <c r="V1057" s="40"/>
      <c r="W1057" s="40"/>
      <c r="X1057" s="40"/>
      <c r="Y1057" s="40"/>
      <c r="Z1057" s="40"/>
      <c r="AA1057" s="40"/>
      <c r="AB1057" s="40"/>
      <c r="AC1057" s="40"/>
      <c r="AD1057" s="40"/>
      <c r="AE1057" s="40"/>
      <c r="AF1057" s="40"/>
      <c r="AG1057" s="40"/>
      <c r="AH1057" s="40"/>
      <c r="AI1057" s="40"/>
      <c r="AJ1057" s="40"/>
      <c r="AK1057" s="40"/>
      <c r="AL1057" s="40"/>
      <c r="AM1057" s="40"/>
    </row>
    <row r="1058" ht="15.75" customHeight="1">
      <c r="A1058" s="32">
        <v>14.3</v>
      </c>
      <c r="B1058" s="33">
        <v>136.08</v>
      </c>
      <c r="C1058" s="33">
        <v>136.33</v>
      </c>
      <c r="D1058" s="32" t="s">
        <v>258</v>
      </c>
      <c r="E1058" s="43">
        <v>10.0</v>
      </c>
      <c r="F1058" s="34">
        <v>100.0</v>
      </c>
      <c r="G1058" s="35">
        <f t="shared" si="3"/>
        <v>0.25</v>
      </c>
      <c r="H1058" s="36">
        <f t="shared" si="4"/>
        <v>0.25</v>
      </c>
      <c r="I1058" s="37" t="s">
        <v>279</v>
      </c>
      <c r="J1058" s="38"/>
      <c r="K1058" s="40"/>
      <c r="L1058" s="40"/>
      <c r="M1058" s="40"/>
      <c r="N1058" s="40"/>
      <c r="O1058" s="40"/>
      <c r="P1058" s="40"/>
      <c r="Q1058" s="40"/>
      <c r="R1058" s="40"/>
      <c r="S1058" s="40"/>
      <c r="T1058" s="40"/>
      <c r="U1058" s="40"/>
      <c r="V1058" s="40"/>
      <c r="W1058" s="40"/>
      <c r="X1058" s="40"/>
      <c r="Y1058" s="40"/>
      <c r="Z1058" s="40"/>
      <c r="AA1058" s="40"/>
      <c r="AB1058" s="40"/>
      <c r="AC1058" s="40"/>
      <c r="AD1058" s="40"/>
      <c r="AE1058" s="40"/>
      <c r="AF1058" s="40"/>
      <c r="AG1058" s="40"/>
      <c r="AH1058" s="40"/>
      <c r="AI1058" s="40"/>
      <c r="AJ1058" s="40"/>
      <c r="AK1058" s="40"/>
      <c r="AL1058" s="40"/>
      <c r="AM1058" s="40"/>
    </row>
    <row r="1059" ht="15.75" customHeight="1">
      <c r="A1059" s="32">
        <v>14.3</v>
      </c>
      <c r="B1059" s="33">
        <v>138.46</v>
      </c>
      <c r="C1059" s="33">
        <v>140.76</v>
      </c>
      <c r="D1059" s="32" t="s">
        <v>258</v>
      </c>
      <c r="E1059" s="43">
        <v>5.0</v>
      </c>
      <c r="F1059" s="34">
        <v>100.0</v>
      </c>
      <c r="G1059" s="35">
        <f t="shared" si="3"/>
        <v>2.3</v>
      </c>
      <c r="H1059" s="36">
        <f t="shared" si="4"/>
        <v>2.3</v>
      </c>
      <c r="I1059" s="37" t="s">
        <v>279</v>
      </c>
      <c r="J1059" s="38"/>
      <c r="K1059" s="40"/>
      <c r="L1059" s="40"/>
      <c r="M1059" s="40"/>
      <c r="N1059" s="40"/>
      <c r="O1059" s="40"/>
      <c r="P1059" s="40"/>
      <c r="Q1059" s="40"/>
      <c r="R1059" s="40"/>
      <c r="S1059" s="40"/>
      <c r="T1059" s="40"/>
      <c r="U1059" s="40"/>
      <c r="V1059" s="40"/>
      <c r="W1059" s="40"/>
      <c r="X1059" s="40"/>
      <c r="Y1059" s="40"/>
      <c r="Z1059" s="40"/>
      <c r="AA1059" s="40"/>
      <c r="AB1059" s="40"/>
      <c r="AC1059" s="40"/>
      <c r="AD1059" s="40"/>
      <c r="AE1059" s="40"/>
      <c r="AF1059" s="40"/>
      <c r="AG1059" s="40"/>
      <c r="AH1059" s="40"/>
      <c r="AI1059" s="40"/>
      <c r="AJ1059" s="40"/>
      <c r="AK1059" s="40"/>
      <c r="AL1059" s="40"/>
      <c r="AM1059" s="40"/>
    </row>
    <row r="1060" ht="15.75" customHeight="1">
      <c r="A1060" s="32">
        <v>14.3</v>
      </c>
      <c r="B1060" s="33">
        <v>149.06</v>
      </c>
      <c r="C1060" s="33">
        <v>149.51</v>
      </c>
      <c r="D1060" s="32" t="s">
        <v>258</v>
      </c>
      <c r="E1060" s="43">
        <v>5.0</v>
      </c>
      <c r="F1060" s="34">
        <v>100.0</v>
      </c>
      <c r="G1060" s="35">
        <f t="shared" si="3"/>
        <v>0.45</v>
      </c>
      <c r="H1060" s="36">
        <f t="shared" si="4"/>
        <v>0.45</v>
      </c>
      <c r="I1060" s="37" t="s">
        <v>279</v>
      </c>
      <c r="J1060" s="38"/>
      <c r="K1060" s="40"/>
      <c r="L1060" s="40"/>
      <c r="M1060" s="40"/>
      <c r="N1060" s="40"/>
      <c r="O1060" s="40"/>
      <c r="P1060" s="40"/>
      <c r="Q1060" s="40"/>
      <c r="R1060" s="40"/>
      <c r="S1060" s="40"/>
      <c r="T1060" s="40"/>
      <c r="U1060" s="40"/>
      <c r="V1060" s="40"/>
      <c r="W1060" s="40"/>
      <c r="X1060" s="40"/>
      <c r="Y1060" s="40"/>
      <c r="Z1060" s="40"/>
      <c r="AA1060" s="40"/>
      <c r="AB1060" s="40"/>
      <c r="AC1060" s="40"/>
      <c r="AD1060" s="40"/>
      <c r="AE1060" s="40"/>
      <c r="AF1060" s="40"/>
      <c r="AG1060" s="40"/>
      <c r="AH1060" s="40"/>
      <c r="AI1060" s="40"/>
      <c r="AJ1060" s="40"/>
      <c r="AK1060" s="40"/>
      <c r="AL1060" s="40"/>
      <c r="AM1060" s="40"/>
    </row>
    <row r="1061" ht="15.75" customHeight="1">
      <c r="A1061" s="32">
        <v>14.3</v>
      </c>
      <c r="B1061" s="33">
        <v>149.96</v>
      </c>
      <c r="C1061" s="33">
        <v>150.31</v>
      </c>
      <c r="D1061" s="32" t="s">
        <v>258</v>
      </c>
      <c r="E1061" s="43">
        <v>20.0</v>
      </c>
      <c r="F1061" s="34">
        <v>100.0</v>
      </c>
      <c r="G1061" s="35">
        <f t="shared" si="3"/>
        <v>0.35</v>
      </c>
      <c r="H1061" s="36">
        <f t="shared" si="4"/>
        <v>0.35</v>
      </c>
      <c r="I1061" s="37" t="s">
        <v>279</v>
      </c>
      <c r="J1061" s="38"/>
      <c r="K1061" s="40"/>
      <c r="L1061" s="40"/>
      <c r="M1061" s="40"/>
      <c r="N1061" s="40"/>
      <c r="O1061" s="40"/>
      <c r="P1061" s="40"/>
      <c r="Q1061" s="40"/>
      <c r="R1061" s="40"/>
      <c r="S1061" s="40"/>
      <c r="T1061" s="40"/>
      <c r="U1061" s="40"/>
      <c r="V1061" s="40"/>
      <c r="W1061" s="40"/>
      <c r="X1061" s="40"/>
      <c r="Y1061" s="40"/>
      <c r="Z1061" s="40"/>
      <c r="AA1061" s="40"/>
      <c r="AB1061" s="40"/>
      <c r="AC1061" s="40"/>
      <c r="AD1061" s="40"/>
      <c r="AE1061" s="40"/>
      <c r="AF1061" s="40"/>
      <c r="AG1061" s="40"/>
      <c r="AH1061" s="40"/>
      <c r="AI1061" s="40"/>
      <c r="AJ1061" s="40"/>
      <c r="AK1061" s="40"/>
      <c r="AL1061" s="40"/>
      <c r="AM1061" s="40"/>
    </row>
    <row r="1062" ht="15.75" customHeight="1">
      <c r="A1062" s="32">
        <v>15.1</v>
      </c>
      <c r="B1062" s="33">
        <v>0.0</v>
      </c>
      <c r="C1062" s="33">
        <v>3.3</v>
      </c>
      <c r="D1062" s="32" t="s">
        <v>80</v>
      </c>
      <c r="E1062" s="43">
        <v>10.0</v>
      </c>
      <c r="F1062" s="34">
        <v>100.0</v>
      </c>
      <c r="G1062" s="35">
        <f t="shared" si="3"/>
        <v>3.3</v>
      </c>
      <c r="H1062" s="36">
        <f t="shared" si="4"/>
        <v>3.3</v>
      </c>
      <c r="I1062" s="37" t="s">
        <v>279</v>
      </c>
      <c r="J1062" s="38"/>
      <c r="K1062" s="40"/>
      <c r="L1062" s="40"/>
      <c r="M1062" s="40"/>
      <c r="N1062" s="40"/>
      <c r="O1062" s="40"/>
      <c r="P1062" s="40"/>
      <c r="Q1062" s="40"/>
      <c r="R1062" s="40"/>
      <c r="S1062" s="40"/>
      <c r="T1062" s="40"/>
      <c r="U1062" s="40"/>
      <c r="V1062" s="40"/>
      <c r="W1062" s="40"/>
      <c r="X1062" s="40"/>
      <c r="Y1062" s="40"/>
      <c r="Z1062" s="40"/>
      <c r="AA1062" s="40"/>
      <c r="AB1062" s="40"/>
      <c r="AC1062" s="40"/>
      <c r="AD1062" s="40"/>
      <c r="AE1062" s="40"/>
      <c r="AF1062" s="40"/>
      <c r="AG1062" s="40"/>
      <c r="AH1062" s="40"/>
      <c r="AI1062" s="40"/>
      <c r="AJ1062" s="40"/>
      <c r="AK1062" s="40"/>
      <c r="AL1062" s="40"/>
      <c r="AM1062" s="40"/>
    </row>
    <row r="1063" ht="15.75" customHeight="1">
      <c r="A1063" s="32">
        <v>15.1</v>
      </c>
      <c r="B1063" s="33">
        <v>7.37</v>
      </c>
      <c r="C1063" s="33">
        <v>10.07</v>
      </c>
      <c r="D1063" s="32" t="s">
        <v>117</v>
      </c>
      <c r="E1063" s="43">
        <v>10.0</v>
      </c>
      <c r="F1063" s="34">
        <v>100.0</v>
      </c>
      <c r="G1063" s="35">
        <f t="shared" si="3"/>
        <v>2.7</v>
      </c>
      <c r="H1063" s="36">
        <f t="shared" si="4"/>
        <v>2.7</v>
      </c>
      <c r="I1063" s="37" t="s">
        <v>279</v>
      </c>
      <c r="J1063" s="38"/>
      <c r="K1063" s="40"/>
      <c r="L1063" s="40"/>
      <c r="M1063" s="40"/>
      <c r="N1063" s="40"/>
      <c r="O1063" s="40"/>
      <c r="P1063" s="40"/>
      <c r="Q1063" s="40"/>
      <c r="R1063" s="40"/>
      <c r="S1063" s="40"/>
      <c r="T1063" s="40"/>
      <c r="U1063" s="40"/>
      <c r="V1063" s="40"/>
      <c r="W1063" s="40"/>
      <c r="X1063" s="40"/>
      <c r="Y1063" s="40"/>
      <c r="Z1063" s="40"/>
      <c r="AA1063" s="40"/>
      <c r="AB1063" s="40"/>
      <c r="AC1063" s="40"/>
      <c r="AD1063" s="40"/>
      <c r="AE1063" s="40"/>
      <c r="AF1063" s="40"/>
      <c r="AG1063" s="40"/>
      <c r="AH1063" s="40"/>
      <c r="AI1063" s="40"/>
      <c r="AJ1063" s="40"/>
      <c r="AK1063" s="40"/>
      <c r="AL1063" s="40"/>
      <c r="AM1063" s="40"/>
    </row>
    <row r="1064" ht="15.75" customHeight="1">
      <c r="A1064" s="32">
        <v>15.1</v>
      </c>
      <c r="B1064" s="33">
        <v>12.15</v>
      </c>
      <c r="C1064" s="33">
        <v>13.8</v>
      </c>
      <c r="D1064" s="32" t="s">
        <v>258</v>
      </c>
      <c r="E1064" s="43">
        <v>10.0</v>
      </c>
      <c r="F1064" s="34">
        <v>100.0</v>
      </c>
      <c r="G1064" s="35">
        <f t="shared" si="3"/>
        <v>1.65</v>
      </c>
      <c r="H1064" s="36">
        <f t="shared" si="4"/>
        <v>1.65</v>
      </c>
      <c r="I1064" s="37" t="s">
        <v>279</v>
      </c>
      <c r="J1064" s="38"/>
      <c r="K1064" s="40"/>
      <c r="L1064" s="40"/>
      <c r="M1064" s="40"/>
      <c r="N1064" s="40"/>
      <c r="O1064" s="40"/>
      <c r="P1064" s="40"/>
      <c r="Q1064" s="40"/>
      <c r="R1064" s="40"/>
      <c r="S1064" s="40"/>
      <c r="T1064" s="40"/>
      <c r="U1064" s="40"/>
      <c r="V1064" s="40"/>
      <c r="W1064" s="40"/>
      <c r="X1064" s="40"/>
      <c r="Y1064" s="40"/>
      <c r="Z1064" s="40"/>
      <c r="AA1064" s="40"/>
      <c r="AB1064" s="40"/>
      <c r="AC1064" s="40"/>
      <c r="AD1064" s="40"/>
      <c r="AE1064" s="40"/>
      <c r="AF1064" s="40"/>
      <c r="AG1064" s="40"/>
      <c r="AH1064" s="40"/>
      <c r="AI1064" s="40"/>
      <c r="AJ1064" s="40"/>
      <c r="AK1064" s="40"/>
      <c r="AL1064" s="40"/>
      <c r="AM1064" s="40"/>
    </row>
    <row r="1065" ht="15.75" customHeight="1">
      <c r="A1065" s="32">
        <v>15.1</v>
      </c>
      <c r="B1065" s="33">
        <v>13.8</v>
      </c>
      <c r="C1065" s="33">
        <v>20.2</v>
      </c>
      <c r="D1065" s="32" t="s">
        <v>80</v>
      </c>
      <c r="E1065" s="43">
        <v>20.0</v>
      </c>
      <c r="F1065" s="34">
        <v>100.0</v>
      </c>
      <c r="G1065" s="35">
        <f t="shared" si="3"/>
        <v>6.4</v>
      </c>
      <c r="H1065" s="36">
        <f t="shared" si="4"/>
        <v>6.4</v>
      </c>
      <c r="I1065" s="37" t="s">
        <v>279</v>
      </c>
      <c r="J1065" s="38"/>
      <c r="K1065" s="40"/>
      <c r="L1065" s="40"/>
      <c r="M1065" s="40"/>
      <c r="N1065" s="40"/>
      <c r="O1065" s="40"/>
      <c r="P1065" s="40"/>
      <c r="Q1065" s="40"/>
      <c r="R1065" s="40"/>
      <c r="S1065" s="40"/>
      <c r="T1065" s="40"/>
      <c r="U1065" s="40"/>
      <c r="V1065" s="40"/>
      <c r="W1065" s="40"/>
      <c r="X1065" s="40"/>
      <c r="Y1065" s="40"/>
      <c r="Z1065" s="40"/>
      <c r="AA1065" s="40"/>
      <c r="AB1065" s="40"/>
      <c r="AC1065" s="40"/>
      <c r="AD1065" s="40"/>
      <c r="AE1065" s="40"/>
      <c r="AF1065" s="40"/>
      <c r="AG1065" s="40"/>
      <c r="AH1065" s="40"/>
      <c r="AI1065" s="40"/>
      <c r="AJ1065" s="40"/>
      <c r="AK1065" s="40"/>
      <c r="AL1065" s="40"/>
      <c r="AM1065" s="40"/>
    </row>
    <row r="1066" ht="15.75" customHeight="1">
      <c r="A1066" s="32">
        <v>15.1</v>
      </c>
      <c r="B1066" s="33">
        <v>23.1</v>
      </c>
      <c r="C1066" s="33">
        <v>26.92</v>
      </c>
      <c r="D1066" s="32" t="s">
        <v>258</v>
      </c>
      <c r="E1066" s="43">
        <v>0.0</v>
      </c>
      <c r="F1066" s="34">
        <v>100.0</v>
      </c>
      <c r="G1066" s="35">
        <f t="shared" si="3"/>
        <v>3.82</v>
      </c>
      <c r="H1066" s="36">
        <f t="shared" si="4"/>
        <v>3.82</v>
      </c>
      <c r="I1066" s="37" t="s">
        <v>279</v>
      </c>
      <c r="J1066" s="38"/>
      <c r="K1066" s="40"/>
      <c r="L1066" s="40"/>
      <c r="M1066" s="40"/>
      <c r="N1066" s="40"/>
      <c r="O1066" s="40"/>
      <c r="P1066" s="40"/>
      <c r="Q1066" s="40"/>
      <c r="R1066" s="40"/>
      <c r="S1066" s="40"/>
      <c r="T1066" s="40"/>
      <c r="U1066" s="40"/>
      <c r="V1066" s="40"/>
      <c r="W1066" s="40"/>
      <c r="X1066" s="40"/>
      <c r="Y1066" s="40"/>
      <c r="Z1066" s="40"/>
      <c r="AA1066" s="40"/>
      <c r="AB1066" s="40"/>
      <c r="AC1066" s="40"/>
      <c r="AD1066" s="40"/>
      <c r="AE1066" s="40"/>
      <c r="AF1066" s="40"/>
      <c r="AG1066" s="40"/>
      <c r="AH1066" s="40"/>
      <c r="AI1066" s="40"/>
      <c r="AJ1066" s="40"/>
      <c r="AK1066" s="40"/>
      <c r="AL1066" s="40"/>
      <c r="AM1066" s="40"/>
    </row>
    <row r="1067" ht="15.75" customHeight="1">
      <c r="A1067" s="32">
        <v>15.1</v>
      </c>
      <c r="B1067" s="33">
        <v>30.27</v>
      </c>
      <c r="C1067" s="33">
        <v>32.67</v>
      </c>
      <c r="D1067" s="32" t="s">
        <v>258</v>
      </c>
      <c r="E1067" s="43">
        <v>5.0</v>
      </c>
      <c r="F1067" s="34">
        <v>100.0</v>
      </c>
      <c r="G1067" s="35">
        <f t="shared" si="3"/>
        <v>2.4</v>
      </c>
      <c r="H1067" s="36">
        <f t="shared" si="4"/>
        <v>2.4</v>
      </c>
      <c r="I1067" s="37" t="s">
        <v>279</v>
      </c>
      <c r="J1067" s="38"/>
      <c r="K1067" s="40"/>
      <c r="L1067" s="40"/>
      <c r="M1067" s="40"/>
      <c r="N1067" s="40"/>
      <c r="O1067" s="40"/>
      <c r="P1067" s="40"/>
      <c r="Q1067" s="40"/>
      <c r="R1067" s="40"/>
      <c r="S1067" s="40"/>
      <c r="T1067" s="40"/>
      <c r="U1067" s="40"/>
      <c r="V1067" s="40"/>
      <c r="W1067" s="40"/>
      <c r="X1067" s="40"/>
      <c r="Y1067" s="40"/>
      <c r="Z1067" s="40"/>
      <c r="AA1067" s="40"/>
      <c r="AB1067" s="40"/>
      <c r="AC1067" s="40"/>
      <c r="AD1067" s="40"/>
      <c r="AE1067" s="40"/>
      <c r="AF1067" s="40"/>
      <c r="AG1067" s="40"/>
      <c r="AH1067" s="40"/>
      <c r="AI1067" s="40"/>
      <c r="AJ1067" s="40"/>
      <c r="AK1067" s="40"/>
      <c r="AL1067" s="40"/>
      <c r="AM1067" s="40"/>
    </row>
    <row r="1068" ht="15.75" customHeight="1">
      <c r="A1068" s="32">
        <v>15.1</v>
      </c>
      <c r="B1068" s="33">
        <v>39.1</v>
      </c>
      <c r="C1068" s="33">
        <v>45.87</v>
      </c>
      <c r="D1068" s="32" t="s">
        <v>80</v>
      </c>
      <c r="E1068" s="43">
        <v>10.0</v>
      </c>
      <c r="F1068" s="34">
        <v>100.0</v>
      </c>
      <c r="G1068" s="35">
        <f t="shared" si="3"/>
        <v>6.77</v>
      </c>
      <c r="H1068" s="36">
        <f t="shared" si="4"/>
        <v>6.77</v>
      </c>
      <c r="I1068" s="37" t="s">
        <v>279</v>
      </c>
      <c r="J1068" s="38"/>
      <c r="K1068" s="40"/>
      <c r="L1068" s="40"/>
      <c r="M1068" s="40"/>
      <c r="N1068" s="40"/>
      <c r="O1068" s="40"/>
      <c r="P1068" s="40"/>
      <c r="Q1068" s="40"/>
      <c r="R1068" s="40"/>
      <c r="S1068" s="40"/>
      <c r="T1068" s="40"/>
      <c r="U1068" s="40"/>
      <c r="V1068" s="40"/>
      <c r="W1068" s="40"/>
      <c r="X1068" s="40"/>
      <c r="Y1068" s="40"/>
      <c r="Z1068" s="40"/>
      <c r="AA1068" s="40"/>
      <c r="AB1068" s="40"/>
      <c r="AC1068" s="40"/>
      <c r="AD1068" s="40"/>
      <c r="AE1068" s="40"/>
      <c r="AF1068" s="40"/>
      <c r="AG1068" s="40"/>
      <c r="AH1068" s="40"/>
      <c r="AI1068" s="40"/>
      <c r="AJ1068" s="40"/>
      <c r="AK1068" s="40"/>
      <c r="AL1068" s="40"/>
      <c r="AM1068" s="40"/>
    </row>
    <row r="1069" ht="15.75" customHeight="1">
      <c r="A1069" s="32">
        <v>15.1</v>
      </c>
      <c r="B1069" s="33">
        <v>49.0</v>
      </c>
      <c r="C1069" s="33">
        <v>51.2</v>
      </c>
      <c r="D1069" s="32" t="s">
        <v>80</v>
      </c>
      <c r="E1069" s="43">
        <v>10.0</v>
      </c>
      <c r="F1069" s="34">
        <v>100.0</v>
      </c>
      <c r="G1069" s="35">
        <f t="shared" si="3"/>
        <v>2.2</v>
      </c>
      <c r="H1069" s="36">
        <f t="shared" si="4"/>
        <v>2.2</v>
      </c>
      <c r="I1069" s="37" t="s">
        <v>279</v>
      </c>
      <c r="J1069" s="38"/>
      <c r="K1069" s="40"/>
      <c r="L1069" s="40"/>
      <c r="M1069" s="40"/>
      <c r="N1069" s="40"/>
      <c r="O1069" s="40"/>
      <c r="P1069" s="40"/>
      <c r="Q1069" s="40"/>
      <c r="R1069" s="40"/>
      <c r="S1069" s="40"/>
      <c r="T1069" s="40"/>
      <c r="U1069" s="40"/>
      <c r="V1069" s="40"/>
      <c r="W1069" s="40"/>
      <c r="X1069" s="40"/>
      <c r="Y1069" s="40"/>
      <c r="Z1069" s="40"/>
      <c r="AA1069" s="40"/>
      <c r="AB1069" s="40"/>
      <c r="AC1069" s="40"/>
      <c r="AD1069" s="40"/>
      <c r="AE1069" s="40"/>
      <c r="AF1069" s="40"/>
      <c r="AG1069" s="40"/>
      <c r="AH1069" s="40"/>
      <c r="AI1069" s="40"/>
      <c r="AJ1069" s="40"/>
      <c r="AK1069" s="40"/>
      <c r="AL1069" s="40"/>
      <c r="AM1069" s="40"/>
    </row>
    <row r="1070" ht="15.75" customHeight="1">
      <c r="A1070" s="32">
        <v>15.1</v>
      </c>
      <c r="B1070" s="33">
        <v>51.2</v>
      </c>
      <c r="C1070" s="33">
        <v>52.85</v>
      </c>
      <c r="D1070" s="32" t="s">
        <v>161</v>
      </c>
      <c r="E1070" s="43">
        <v>20.0</v>
      </c>
      <c r="F1070" s="34">
        <v>100.0</v>
      </c>
      <c r="G1070" s="35">
        <f t="shared" si="3"/>
        <v>1.65</v>
      </c>
      <c r="H1070" s="36">
        <f t="shared" si="4"/>
        <v>1.65</v>
      </c>
      <c r="I1070" s="37" t="s">
        <v>279</v>
      </c>
      <c r="J1070" s="38"/>
      <c r="K1070" s="40"/>
      <c r="L1070" s="40"/>
      <c r="M1070" s="40"/>
      <c r="N1070" s="40"/>
      <c r="O1070" s="40"/>
      <c r="P1070" s="40"/>
      <c r="Q1070" s="40"/>
      <c r="R1070" s="40"/>
      <c r="S1070" s="40"/>
      <c r="T1070" s="40"/>
      <c r="U1070" s="40"/>
      <c r="V1070" s="40"/>
      <c r="W1070" s="40"/>
      <c r="X1070" s="40"/>
      <c r="Y1070" s="40"/>
      <c r="Z1070" s="40"/>
      <c r="AA1070" s="40"/>
      <c r="AB1070" s="40"/>
      <c r="AC1070" s="40"/>
      <c r="AD1070" s="40"/>
      <c r="AE1070" s="40"/>
      <c r="AF1070" s="40"/>
      <c r="AG1070" s="40"/>
      <c r="AH1070" s="40"/>
      <c r="AI1070" s="40"/>
      <c r="AJ1070" s="40"/>
      <c r="AK1070" s="40"/>
      <c r="AL1070" s="40"/>
      <c r="AM1070" s="40"/>
    </row>
    <row r="1071" ht="15.75" customHeight="1">
      <c r="A1071" s="32">
        <v>15.1</v>
      </c>
      <c r="B1071" s="33">
        <v>55.27</v>
      </c>
      <c r="C1071" s="33">
        <v>56.8</v>
      </c>
      <c r="D1071" s="32" t="s">
        <v>80</v>
      </c>
      <c r="E1071" s="43">
        <v>10.0</v>
      </c>
      <c r="F1071" s="34">
        <v>100.0</v>
      </c>
      <c r="G1071" s="35">
        <f t="shared" si="3"/>
        <v>1.53</v>
      </c>
      <c r="H1071" s="36">
        <f t="shared" si="4"/>
        <v>1.53</v>
      </c>
      <c r="I1071" s="37" t="s">
        <v>279</v>
      </c>
      <c r="J1071" s="38"/>
      <c r="K1071" s="40"/>
      <c r="L1071" s="40"/>
      <c r="M1071" s="40"/>
      <c r="N1071" s="40"/>
      <c r="O1071" s="40"/>
      <c r="P1071" s="40"/>
      <c r="Q1071" s="40"/>
      <c r="R1071" s="40"/>
      <c r="S1071" s="40"/>
      <c r="T1071" s="40"/>
      <c r="U1071" s="40"/>
      <c r="V1071" s="40"/>
      <c r="W1071" s="40"/>
      <c r="X1071" s="40"/>
      <c r="Y1071" s="40"/>
      <c r="Z1071" s="40"/>
      <c r="AA1071" s="40"/>
      <c r="AB1071" s="40"/>
      <c r="AC1071" s="40"/>
      <c r="AD1071" s="40"/>
      <c r="AE1071" s="40"/>
      <c r="AF1071" s="40"/>
      <c r="AG1071" s="40"/>
      <c r="AH1071" s="40"/>
      <c r="AI1071" s="40"/>
      <c r="AJ1071" s="40"/>
      <c r="AK1071" s="40"/>
      <c r="AL1071" s="40"/>
      <c r="AM1071" s="40"/>
    </row>
    <row r="1072" ht="15.75" customHeight="1">
      <c r="A1072" s="32">
        <v>15.1</v>
      </c>
      <c r="B1072" s="33">
        <v>57.72</v>
      </c>
      <c r="C1072" s="33">
        <v>59.9</v>
      </c>
      <c r="D1072" s="32" t="s">
        <v>258</v>
      </c>
      <c r="E1072" s="43">
        <v>10.0</v>
      </c>
      <c r="F1072" s="34">
        <v>100.0</v>
      </c>
      <c r="G1072" s="35">
        <f t="shared" si="3"/>
        <v>2.18</v>
      </c>
      <c r="H1072" s="36">
        <f t="shared" si="4"/>
        <v>2.18</v>
      </c>
      <c r="I1072" s="37" t="s">
        <v>279</v>
      </c>
      <c r="J1072" s="38"/>
      <c r="K1072" s="40"/>
      <c r="L1072" s="40"/>
      <c r="M1072" s="40"/>
      <c r="N1072" s="40"/>
      <c r="O1072" s="40"/>
      <c r="P1072" s="40"/>
      <c r="Q1072" s="40"/>
      <c r="R1072" s="40"/>
      <c r="S1072" s="40"/>
      <c r="T1072" s="40"/>
      <c r="U1072" s="40"/>
      <c r="V1072" s="40"/>
      <c r="W1072" s="40"/>
      <c r="X1072" s="40"/>
      <c r="Y1072" s="40"/>
      <c r="Z1072" s="40"/>
      <c r="AA1072" s="40"/>
      <c r="AB1072" s="40"/>
      <c r="AC1072" s="40"/>
      <c r="AD1072" s="40"/>
      <c r="AE1072" s="40"/>
      <c r="AF1072" s="40"/>
      <c r="AG1072" s="40"/>
      <c r="AH1072" s="40"/>
      <c r="AI1072" s="40"/>
      <c r="AJ1072" s="40"/>
      <c r="AK1072" s="40"/>
      <c r="AL1072" s="40"/>
      <c r="AM1072" s="40"/>
    </row>
    <row r="1073" ht="15.75" customHeight="1">
      <c r="A1073" s="32">
        <v>15.1</v>
      </c>
      <c r="B1073" s="33">
        <v>63.7</v>
      </c>
      <c r="C1073" s="33">
        <v>64.22</v>
      </c>
      <c r="D1073" s="32" t="s">
        <v>258</v>
      </c>
      <c r="E1073" s="43">
        <v>5.0</v>
      </c>
      <c r="F1073" s="34">
        <v>100.0</v>
      </c>
      <c r="G1073" s="35">
        <f t="shared" si="3"/>
        <v>0.52</v>
      </c>
      <c r="H1073" s="36">
        <f t="shared" si="4"/>
        <v>0.52</v>
      </c>
      <c r="I1073" s="37" t="s">
        <v>279</v>
      </c>
      <c r="J1073" s="38"/>
      <c r="K1073" s="40"/>
      <c r="L1073" s="40"/>
      <c r="M1073" s="40"/>
      <c r="N1073" s="40"/>
      <c r="O1073" s="40"/>
      <c r="P1073" s="40"/>
      <c r="Q1073" s="40"/>
      <c r="R1073" s="40"/>
      <c r="S1073" s="40"/>
      <c r="T1073" s="40"/>
      <c r="U1073" s="40"/>
      <c r="V1073" s="40"/>
      <c r="W1073" s="40"/>
      <c r="X1073" s="40"/>
      <c r="Y1073" s="40"/>
      <c r="Z1073" s="40"/>
      <c r="AA1073" s="40"/>
      <c r="AB1073" s="40"/>
      <c r="AC1073" s="40"/>
      <c r="AD1073" s="40"/>
      <c r="AE1073" s="40"/>
      <c r="AF1073" s="40"/>
      <c r="AG1073" s="40"/>
      <c r="AH1073" s="40"/>
      <c r="AI1073" s="40"/>
      <c r="AJ1073" s="40"/>
      <c r="AK1073" s="40"/>
      <c r="AL1073" s="40"/>
      <c r="AM1073" s="40"/>
    </row>
    <row r="1074" ht="15.75" customHeight="1">
      <c r="A1074" s="32">
        <v>15.1</v>
      </c>
      <c r="B1074" s="33">
        <v>71.0</v>
      </c>
      <c r="C1074" s="33">
        <v>72.95</v>
      </c>
      <c r="D1074" s="32" t="s">
        <v>68</v>
      </c>
      <c r="E1074" s="43">
        <v>5.0</v>
      </c>
      <c r="F1074" s="34">
        <v>100.0</v>
      </c>
      <c r="G1074" s="35">
        <f t="shared" si="3"/>
        <v>1.95</v>
      </c>
      <c r="H1074" s="36">
        <f t="shared" si="4"/>
        <v>1.95</v>
      </c>
      <c r="I1074" s="37" t="s">
        <v>279</v>
      </c>
      <c r="J1074" s="38"/>
      <c r="K1074" s="40"/>
      <c r="L1074" s="40"/>
      <c r="M1074" s="40"/>
      <c r="N1074" s="40"/>
      <c r="O1074" s="40"/>
      <c r="P1074" s="40"/>
      <c r="Q1074" s="40"/>
      <c r="R1074" s="40"/>
      <c r="S1074" s="40"/>
      <c r="T1074" s="40"/>
      <c r="U1074" s="40"/>
      <c r="V1074" s="40"/>
      <c r="W1074" s="40"/>
      <c r="X1074" s="40"/>
      <c r="Y1074" s="40"/>
      <c r="Z1074" s="40"/>
      <c r="AA1074" s="40"/>
      <c r="AB1074" s="40"/>
      <c r="AC1074" s="40"/>
      <c r="AD1074" s="40"/>
      <c r="AE1074" s="40"/>
      <c r="AF1074" s="40"/>
      <c r="AG1074" s="40"/>
      <c r="AH1074" s="40"/>
      <c r="AI1074" s="40"/>
      <c r="AJ1074" s="40"/>
      <c r="AK1074" s="40"/>
      <c r="AL1074" s="40"/>
      <c r="AM1074" s="40"/>
    </row>
    <row r="1075" ht="15.75" customHeight="1">
      <c r="A1075" s="32">
        <v>15.1</v>
      </c>
      <c r="B1075" s="33">
        <v>81.25</v>
      </c>
      <c r="C1075" s="33">
        <v>81.67</v>
      </c>
      <c r="D1075" s="32" t="s">
        <v>119</v>
      </c>
      <c r="E1075" s="43">
        <v>10.0</v>
      </c>
      <c r="F1075" s="34">
        <v>100.0</v>
      </c>
      <c r="G1075" s="35">
        <f t="shared" si="3"/>
        <v>0.42</v>
      </c>
      <c r="H1075" s="36">
        <f t="shared" si="4"/>
        <v>0.42</v>
      </c>
      <c r="I1075" s="37" t="s">
        <v>279</v>
      </c>
      <c r="J1075" s="38"/>
      <c r="K1075" s="40"/>
      <c r="L1075" s="40"/>
      <c r="M1075" s="40"/>
      <c r="N1075" s="40"/>
      <c r="O1075" s="40"/>
      <c r="P1075" s="40"/>
      <c r="Q1075" s="40"/>
      <c r="R1075" s="40"/>
      <c r="S1075" s="40"/>
      <c r="T1075" s="40"/>
      <c r="U1075" s="40"/>
      <c r="V1075" s="40"/>
      <c r="W1075" s="40"/>
      <c r="X1075" s="40"/>
      <c r="Y1075" s="40"/>
      <c r="Z1075" s="40"/>
      <c r="AA1075" s="40"/>
      <c r="AB1075" s="40"/>
      <c r="AC1075" s="40"/>
      <c r="AD1075" s="40"/>
      <c r="AE1075" s="40"/>
      <c r="AF1075" s="40"/>
      <c r="AG1075" s="40"/>
      <c r="AH1075" s="40"/>
      <c r="AI1075" s="40"/>
      <c r="AJ1075" s="40"/>
      <c r="AK1075" s="40"/>
      <c r="AL1075" s="40"/>
      <c r="AM1075" s="40"/>
    </row>
    <row r="1076" ht="15.75" customHeight="1">
      <c r="A1076" s="32">
        <v>15.1</v>
      </c>
      <c r="B1076" s="33">
        <v>88.6</v>
      </c>
      <c r="C1076" s="33">
        <v>90.3</v>
      </c>
      <c r="D1076" s="32" t="s">
        <v>258</v>
      </c>
      <c r="E1076" s="43">
        <v>0.0</v>
      </c>
      <c r="F1076" s="34">
        <v>100.0</v>
      </c>
      <c r="G1076" s="35">
        <f t="shared" si="3"/>
        <v>1.7</v>
      </c>
      <c r="H1076" s="36">
        <f t="shared" si="4"/>
        <v>1.7</v>
      </c>
      <c r="I1076" s="37" t="s">
        <v>279</v>
      </c>
      <c r="J1076" s="38"/>
      <c r="K1076" s="40"/>
      <c r="L1076" s="40"/>
      <c r="M1076" s="40"/>
      <c r="N1076" s="40"/>
      <c r="O1076" s="40"/>
      <c r="P1076" s="40"/>
      <c r="Q1076" s="40"/>
      <c r="R1076" s="40"/>
      <c r="S1076" s="40"/>
      <c r="T1076" s="40"/>
      <c r="U1076" s="40"/>
      <c r="V1076" s="40"/>
      <c r="W1076" s="40"/>
      <c r="X1076" s="40"/>
      <c r="Y1076" s="40"/>
      <c r="Z1076" s="40"/>
      <c r="AA1076" s="40"/>
      <c r="AB1076" s="40"/>
      <c r="AC1076" s="40"/>
      <c r="AD1076" s="40"/>
      <c r="AE1076" s="40"/>
      <c r="AF1076" s="40"/>
      <c r="AG1076" s="40"/>
      <c r="AH1076" s="40"/>
      <c r="AI1076" s="40"/>
      <c r="AJ1076" s="40"/>
      <c r="AK1076" s="40"/>
      <c r="AL1076" s="40"/>
      <c r="AM1076" s="40"/>
    </row>
    <row r="1077" ht="15.75" customHeight="1">
      <c r="A1077" s="32">
        <v>15.1</v>
      </c>
      <c r="B1077" s="33">
        <v>92.0</v>
      </c>
      <c r="C1077" s="33">
        <v>93.65</v>
      </c>
      <c r="D1077" s="32" t="s">
        <v>258</v>
      </c>
      <c r="E1077" s="43">
        <v>10.0</v>
      </c>
      <c r="F1077" s="34">
        <v>100.0</v>
      </c>
      <c r="G1077" s="35">
        <f t="shared" si="3"/>
        <v>1.65</v>
      </c>
      <c r="H1077" s="36">
        <f t="shared" si="4"/>
        <v>1.65</v>
      </c>
      <c r="I1077" s="37" t="s">
        <v>279</v>
      </c>
      <c r="J1077" s="38"/>
      <c r="K1077" s="40"/>
      <c r="L1077" s="40"/>
      <c r="M1077" s="40"/>
      <c r="N1077" s="40"/>
      <c r="O1077" s="40"/>
      <c r="P1077" s="40"/>
      <c r="Q1077" s="40"/>
      <c r="R1077" s="40"/>
      <c r="S1077" s="40"/>
      <c r="T1077" s="40"/>
      <c r="U1077" s="40"/>
      <c r="V1077" s="40"/>
      <c r="W1077" s="40"/>
      <c r="X1077" s="40"/>
      <c r="Y1077" s="40"/>
      <c r="Z1077" s="40"/>
      <c r="AA1077" s="40"/>
      <c r="AB1077" s="40"/>
      <c r="AC1077" s="40"/>
      <c r="AD1077" s="40"/>
      <c r="AE1077" s="40"/>
      <c r="AF1077" s="40"/>
      <c r="AG1077" s="40"/>
      <c r="AH1077" s="40"/>
      <c r="AI1077" s="40"/>
      <c r="AJ1077" s="40"/>
      <c r="AK1077" s="40"/>
      <c r="AL1077" s="40"/>
      <c r="AM1077" s="40"/>
    </row>
    <row r="1078" ht="15.75" customHeight="1">
      <c r="A1078" s="32">
        <v>15.1</v>
      </c>
      <c r="B1078" s="33">
        <v>93.65</v>
      </c>
      <c r="C1078" s="33">
        <v>95.72</v>
      </c>
      <c r="D1078" s="32" t="s">
        <v>80</v>
      </c>
      <c r="E1078" s="43">
        <v>10.0</v>
      </c>
      <c r="F1078" s="34">
        <v>100.0</v>
      </c>
      <c r="G1078" s="35">
        <f t="shared" si="3"/>
        <v>2.07</v>
      </c>
      <c r="H1078" s="36">
        <f t="shared" si="4"/>
        <v>2.07</v>
      </c>
      <c r="I1078" s="41" t="s">
        <v>298</v>
      </c>
      <c r="J1078" s="38"/>
      <c r="K1078" s="40"/>
      <c r="L1078" s="40"/>
      <c r="M1078" s="40"/>
      <c r="N1078" s="40"/>
      <c r="O1078" s="40"/>
      <c r="P1078" s="40"/>
      <c r="Q1078" s="40"/>
      <c r="R1078" s="40"/>
      <c r="S1078" s="40"/>
      <c r="T1078" s="40"/>
      <c r="U1078" s="40"/>
      <c r="V1078" s="40"/>
      <c r="W1078" s="40"/>
      <c r="X1078" s="40"/>
      <c r="Y1078" s="40"/>
      <c r="Z1078" s="40"/>
      <c r="AA1078" s="40"/>
      <c r="AB1078" s="40"/>
      <c r="AC1078" s="40"/>
      <c r="AD1078" s="40"/>
      <c r="AE1078" s="40"/>
      <c r="AF1078" s="40"/>
      <c r="AG1078" s="40"/>
      <c r="AH1078" s="40"/>
      <c r="AI1078" s="40"/>
      <c r="AJ1078" s="40"/>
      <c r="AK1078" s="40"/>
      <c r="AL1078" s="40"/>
      <c r="AM1078" s="40"/>
    </row>
    <row r="1079" ht="15.75" customHeight="1">
      <c r="A1079" s="32">
        <v>15.1</v>
      </c>
      <c r="B1079" s="33">
        <v>96.6</v>
      </c>
      <c r="C1079" s="33">
        <v>98.75</v>
      </c>
      <c r="D1079" s="32" t="s">
        <v>80</v>
      </c>
      <c r="E1079" s="43">
        <v>10.0</v>
      </c>
      <c r="F1079" s="34">
        <v>100.0</v>
      </c>
      <c r="G1079" s="35">
        <f t="shared" si="3"/>
        <v>2.15</v>
      </c>
      <c r="H1079" s="36">
        <f t="shared" si="4"/>
        <v>2.15</v>
      </c>
      <c r="I1079" s="37" t="s">
        <v>279</v>
      </c>
      <c r="J1079" s="38"/>
      <c r="K1079" s="40"/>
      <c r="L1079" s="40"/>
      <c r="M1079" s="40"/>
      <c r="N1079" s="40"/>
      <c r="O1079" s="40"/>
      <c r="P1079" s="40"/>
      <c r="Q1079" s="40"/>
      <c r="R1079" s="40"/>
      <c r="S1079" s="40"/>
      <c r="T1079" s="40"/>
      <c r="U1079" s="40"/>
      <c r="V1079" s="40"/>
      <c r="W1079" s="40"/>
      <c r="X1079" s="40"/>
      <c r="Y1079" s="40"/>
      <c r="Z1079" s="40"/>
      <c r="AA1079" s="40"/>
      <c r="AB1079" s="40"/>
      <c r="AC1079" s="40"/>
      <c r="AD1079" s="40"/>
      <c r="AE1079" s="40"/>
      <c r="AF1079" s="40"/>
      <c r="AG1079" s="40"/>
      <c r="AH1079" s="40"/>
      <c r="AI1079" s="40"/>
      <c r="AJ1079" s="40"/>
      <c r="AK1079" s="40"/>
      <c r="AL1079" s="40"/>
      <c r="AM1079" s="40"/>
    </row>
    <row r="1080" ht="15.75" customHeight="1">
      <c r="A1080" s="32">
        <v>15.1</v>
      </c>
      <c r="B1080" s="33">
        <v>99.4</v>
      </c>
      <c r="C1080" s="33">
        <v>102.62</v>
      </c>
      <c r="D1080" s="32" t="s">
        <v>80</v>
      </c>
      <c r="E1080" s="43">
        <v>20.0</v>
      </c>
      <c r="F1080" s="34">
        <v>100.0</v>
      </c>
      <c r="G1080" s="35">
        <f t="shared" si="3"/>
        <v>3.22</v>
      </c>
      <c r="H1080" s="36">
        <f t="shared" si="4"/>
        <v>3.22</v>
      </c>
      <c r="I1080" s="37" t="s">
        <v>279</v>
      </c>
      <c r="J1080" s="38"/>
      <c r="K1080" s="40"/>
      <c r="L1080" s="40"/>
      <c r="M1080" s="40"/>
      <c r="N1080" s="40"/>
      <c r="O1080" s="40"/>
      <c r="P1080" s="40"/>
      <c r="Q1080" s="40"/>
      <c r="R1080" s="40"/>
      <c r="S1080" s="40"/>
      <c r="T1080" s="40"/>
      <c r="U1080" s="40"/>
      <c r="V1080" s="40"/>
      <c r="W1080" s="40"/>
      <c r="X1080" s="40"/>
      <c r="Y1080" s="40"/>
      <c r="Z1080" s="40"/>
      <c r="AA1080" s="40"/>
      <c r="AB1080" s="40"/>
      <c r="AC1080" s="40"/>
      <c r="AD1080" s="40"/>
      <c r="AE1080" s="40"/>
      <c r="AF1080" s="40"/>
      <c r="AG1080" s="40"/>
      <c r="AH1080" s="40"/>
      <c r="AI1080" s="40"/>
      <c r="AJ1080" s="40"/>
      <c r="AK1080" s="40"/>
      <c r="AL1080" s="40"/>
      <c r="AM1080" s="40"/>
    </row>
    <row r="1081" ht="15.75" customHeight="1">
      <c r="A1081" s="32">
        <v>15.1</v>
      </c>
      <c r="B1081" s="33">
        <v>103.5</v>
      </c>
      <c r="C1081" s="33">
        <v>105.17</v>
      </c>
      <c r="D1081" s="32" t="s">
        <v>258</v>
      </c>
      <c r="E1081" s="43">
        <v>5.0</v>
      </c>
      <c r="F1081" s="34">
        <v>100.0</v>
      </c>
      <c r="G1081" s="35">
        <f t="shared" si="3"/>
        <v>1.67</v>
      </c>
      <c r="H1081" s="36">
        <f t="shared" si="4"/>
        <v>1.67</v>
      </c>
      <c r="I1081" s="37" t="s">
        <v>279</v>
      </c>
      <c r="J1081" s="38"/>
      <c r="K1081" s="40"/>
      <c r="L1081" s="40"/>
      <c r="M1081" s="40"/>
      <c r="N1081" s="40"/>
      <c r="O1081" s="40"/>
      <c r="P1081" s="40"/>
      <c r="Q1081" s="40"/>
      <c r="R1081" s="40"/>
      <c r="S1081" s="40"/>
      <c r="T1081" s="40"/>
      <c r="U1081" s="40"/>
      <c r="V1081" s="40"/>
      <c r="W1081" s="40"/>
      <c r="X1081" s="40"/>
      <c r="Y1081" s="40"/>
      <c r="Z1081" s="40"/>
      <c r="AA1081" s="40"/>
      <c r="AB1081" s="40"/>
      <c r="AC1081" s="40"/>
      <c r="AD1081" s="40"/>
      <c r="AE1081" s="40"/>
      <c r="AF1081" s="40"/>
      <c r="AG1081" s="40"/>
      <c r="AH1081" s="40"/>
      <c r="AI1081" s="40"/>
      <c r="AJ1081" s="40"/>
      <c r="AK1081" s="40"/>
      <c r="AL1081" s="40"/>
      <c r="AM1081" s="40"/>
    </row>
    <row r="1082" ht="15.75" customHeight="1">
      <c r="A1082" s="32">
        <v>15.1</v>
      </c>
      <c r="B1082" s="33">
        <v>105.17</v>
      </c>
      <c r="C1082" s="33">
        <v>106.2</v>
      </c>
      <c r="D1082" s="32" t="s">
        <v>80</v>
      </c>
      <c r="E1082" s="43">
        <v>10.0</v>
      </c>
      <c r="F1082" s="34">
        <v>100.0</v>
      </c>
      <c r="G1082" s="35">
        <f t="shared" si="3"/>
        <v>1.03</v>
      </c>
      <c r="H1082" s="36">
        <f t="shared" si="4"/>
        <v>1.03</v>
      </c>
      <c r="I1082" s="37" t="s">
        <v>279</v>
      </c>
      <c r="J1082" s="38"/>
      <c r="K1082" s="40"/>
      <c r="L1082" s="40"/>
      <c r="M1082" s="40"/>
      <c r="N1082" s="40"/>
      <c r="O1082" s="40"/>
      <c r="P1082" s="40"/>
      <c r="Q1082" s="40"/>
      <c r="R1082" s="40"/>
      <c r="S1082" s="40"/>
      <c r="T1082" s="40"/>
      <c r="U1082" s="40"/>
      <c r="V1082" s="40"/>
      <c r="W1082" s="40"/>
      <c r="X1082" s="40"/>
      <c r="Y1082" s="40"/>
      <c r="Z1082" s="40"/>
      <c r="AA1082" s="40"/>
      <c r="AB1082" s="40"/>
      <c r="AC1082" s="40"/>
      <c r="AD1082" s="40"/>
      <c r="AE1082" s="40"/>
      <c r="AF1082" s="40"/>
      <c r="AG1082" s="40"/>
      <c r="AH1082" s="40"/>
      <c r="AI1082" s="40"/>
      <c r="AJ1082" s="40"/>
      <c r="AK1082" s="40"/>
      <c r="AL1082" s="40"/>
      <c r="AM1082" s="40"/>
    </row>
    <row r="1083" ht="15.75" customHeight="1">
      <c r="A1083" s="32">
        <v>15.1</v>
      </c>
      <c r="B1083" s="33">
        <v>110.15</v>
      </c>
      <c r="C1083" s="33">
        <v>110.7</v>
      </c>
      <c r="D1083" s="32" t="s">
        <v>80</v>
      </c>
      <c r="E1083" s="43">
        <v>5.0</v>
      </c>
      <c r="F1083" s="34">
        <v>100.0</v>
      </c>
      <c r="G1083" s="35">
        <f t="shared" si="3"/>
        <v>0.55</v>
      </c>
      <c r="H1083" s="36">
        <f t="shared" si="4"/>
        <v>0.55</v>
      </c>
      <c r="I1083" s="37" t="s">
        <v>279</v>
      </c>
      <c r="J1083" s="38"/>
      <c r="K1083" s="40"/>
      <c r="L1083" s="40"/>
      <c r="M1083" s="40"/>
      <c r="N1083" s="40"/>
      <c r="O1083" s="40"/>
      <c r="P1083" s="40"/>
      <c r="Q1083" s="40"/>
      <c r="R1083" s="40"/>
      <c r="S1083" s="40"/>
      <c r="T1083" s="40"/>
      <c r="U1083" s="40"/>
      <c r="V1083" s="40"/>
      <c r="W1083" s="40"/>
      <c r="X1083" s="40"/>
      <c r="Y1083" s="40"/>
      <c r="Z1083" s="40"/>
      <c r="AA1083" s="40"/>
      <c r="AB1083" s="40"/>
      <c r="AC1083" s="40"/>
      <c r="AD1083" s="40"/>
      <c r="AE1083" s="40"/>
      <c r="AF1083" s="40"/>
      <c r="AG1083" s="40"/>
      <c r="AH1083" s="40"/>
      <c r="AI1083" s="40"/>
      <c r="AJ1083" s="40"/>
      <c r="AK1083" s="40"/>
      <c r="AL1083" s="40"/>
      <c r="AM1083" s="40"/>
    </row>
    <row r="1084" ht="15.75" customHeight="1">
      <c r="A1084" s="32">
        <v>15.1</v>
      </c>
      <c r="B1084" s="33">
        <v>110.7</v>
      </c>
      <c r="C1084" s="33">
        <v>114.0</v>
      </c>
      <c r="D1084" s="32" t="s">
        <v>68</v>
      </c>
      <c r="E1084" s="43">
        <v>5.0</v>
      </c>
      <c r="F1084" s="34">
        <v>100.0</v>
      </c>
      <c r="G1084" s="35">
        <f t="shared" si="3"/>
        <v>3.3</v>
      </c>
      <c r="H1084" s="36">
        <f t="shared" si="4"/>
        <v>3.3</v>
      </c>
      <c r="I1084" s="37" t="s">
        <v>279</v>
      </c>
      <c r="J1084" s="38"/>
      <c r="K1084" s="40"/>
      <c r="L1084" s="40"/>
      <c r="M1084" s="40"/>
      <c r="N1084" s="40"/>
      <c r="O1084" s="40"/>
      <c r="P1084" s="40"/>
      <c r="Q1084" s="40"/>
      <c r="R1084" s="40"/>
      <c r="S1084" s="40"/>
      <c r="T1084" s="40"/>
      <c r="U1084" s="40"/>
      <c r="V1084" s="40"/>
      <c r="W1084" s="40"/>
      <c r="X1084" s="40"/>
      <c r="Y1084" s="40"/>
      <c r="Z1084" s="40"/>
      <c r="AA1084" s="40"/>
      <c r="AB1084" s="40"/>
      <c r="AC1084" s="40"/>
      <c r="AD1084" s="40"/>
      <c r="AE1084" s="40"/>
      <c r="AF1084" s="40"/>
      <c r="AG1084" s="40"/>
      <c r="AH1084" s="40"/>
      <c r="AI1084" s="40"/>
      <c r="AJ1084" s="40"/>
      <c r="AK1084" s="40"/>
      <c r="AL1084" s="40"/>
      <c r="AM1084" s="40"/>
    </row>
    <row r="1085" ht="15.75" customHeight="1">
      <c r="A1085" s="32">
        <v>15.1</v>
      </c>
      <c r="B1085" s="33">
        <v>114.0</v>
      </c>
      <c r="C1085" s="33">
        <v>114.62</v>
      </c>
      <c r="D1085" s="32" t="s">
        <v>119</v>
      </c>
      <c r="E1085" s="43">
        <v>5.0</v>
      </c>
      <c r="F1085" s="34">
        <v>100.0</v>
      </c>
      <c r="G1085" s="35">
        <f t="shared" si="3"/>
        <v>0.62</v>
      </c>
      <c r="H1085" s="36">
        <f t="shared" si="4"/>
        <v>0.62</v>
      </c>
      <c r="I1085" s="37" t="s">
        <v>279</v>
      </c>
      <c r="J1085" s="38"/>
      <c r="K1085" s="40"/>
      <c r="L1085" s="40"/>
      <c r="M1085" s="40"/>
      <c r="N1085" s="40"/>
      <c r="O1085" s="40"/>
      <c r="P1085" s="40"/>
      <c r="Q1085" s="40"/>
      <c r="R1085" s="40"/>
      <c r="S1085" s="40"/>
      <c r="T1085" s="40"/>
      <c r="U1085" s="40"/>
      <c r="V1085" s="40"/>
      <c r="W1085" s="40"/>
      <c r="X1085" s="40"/>
      <c r="Y1085" s="40"/>
      <c r="Z1085" s="40"/>
      <c r="AA1085" s="40"/>
      <c r="AB1085" s="40"/>
      <c r="AC1085" s="40"/>
      <c r="AD1085" s="40"/>
      <c r="AE1085" s="40"/>
      <c r="AF1085" s="40"/>
      <c r="AG1085" s="40"/>
      <c r="AH1085" s="40"/>
      <c r="AI1085" s="40"/>
      <c r="AJ1085" s="40"/>
      <c r="AK1085" s="40"/>
      <c r="AL1085" s="40"/>
      <c r="AM1085" s="40"/>
    </row>
    <row r="1086" ht="15.75" customHeight="1">
      <c r="A1086" s="32">
        <v>15.1</v>
      </c>
      <c r="B1086" s="33">
        <v>114.62</v>
      </c>
      <c r="C1086" s="33">
        <v>115.65</v>
      </c>
      <c r="D1086" s="32" t="s">
        <v>68</v>
      </c>
      <c r="E1086" s="43">
        <v>5.0</v>
      </c>
      <c r="F1086" s="34">
        <v>100.0</v>
      </c>
      <c r="G1086" s="35">
        <f t="shared" si="3"/>
        <v>1.03</v>
      </c>
      <c r="H1086" s="36">
        <f t="shared" si="4"/>
        <v>1.03</v>
      </c>
      <c r="I1086" s="37" t="s">
        <v>279</v>
      </c>
      <c r="J1086" s="38"/>
      <c r="K1086" s="40"/>
      <c r="L1086" s="40"/>
      <c r="M1086" s="40"/>
      <c r="N1086" s="40"/>
      <c r="O1086" s="40"/>
      <c r="P1086" s="40"/>
      <c r="Q1086" s="40"/>
      <c r="R1086" s="40"/>
      <c r="S1086" s="40"/>
      <c r="T1086" s="40"/>
      <c r="U1086" s="40"/>
      <c r="V1086" s="40"/>
      <c r="W1086" s="40"/>
      <c r="X1086" s="40"/>
      <c r="Y1086" s="40"/>
      <c r="Z1086" s="40"/>
      <c r="AA1086" s="40"/>
      <c r="AB1086" s="40"/>
      <c r="AC1086" s="40"/>
      <c r="AD1086" s="40"/>
      <c r="AE1086" s="40"/>
      <c r="AF1086" s="40"/>
      <c r="AG1086" s="40"/>
      <c r="AH1086" s="40"/>
      <c r="AI1086" s="40"/>
      <c r="AJ1086" s="40"/>
      <c r="AK1086" s="40"/>
      <c r="AL1086" s="40"/>
      <c r="AM1086" s="40"/>
    </row>
    <row r="1087" ht="15.75" customHeight="1">
      <c r="A1087" s="32">
        <v>15.1</v>
      </c>
      <c r="B1087" s="33">
        <v>116.65</v>
      </c>
      <c r="C1087" s="33">
        <v>118.6</v>
      </c>
      <c r="D1087" s="32" t="s">
        <v>80</v>
      </c>
      <c r="E1087" s="43">
        <v>5.0</v>
      </c>
      <c r="F1087" s="34">
        <v>100.0</v>
      </c>
      <c r="G1087" s="35">
        <f t="shared" si="3"/>
        <v>1.95</v>
      </c>
      <c r="H1087" s="36">
        <f t="shared" si="4"/>
        <v>1.95</v>
      </c>
      <c r="I1087" s="37" t="s">
        <v>279</v>
      </c>
      <c r="J1087" s="38"/>
      <c r="K1087" s="40"/>
      <c r="L1087" s="40"/>
      <c r="M1087" s="40"/>
      <c r="N1087" s="40"/>
      <c r="O1087" s="40"/>
      <c r="P1087" s="40"/>
      <c r="Q1087" s="40"/>
      <c r="R1087" s="40"/>
      <c r="S1087" s="40"/>
      <c r="T1087" s="40"/>
      <c r="U1087" s="40"/>
      <c r="V1087" s="40"/>
      <c r="W1087" s="40"/>
      <c r="X1087" s="40"/>
      <c r="Y1087" s="40"/>
      <c r="Z1087" s="40"/>
      <c r="AA1087" s="40"/>
      <c r="AB1087" s="40"/>
      <c r="AC1087" s="40"/>
      <c r="AD1087" s="40"/>
      <c r="AE1087" s="40"/>
      <c r="AF1087" s="40"/>
      <c r="AG1087" s="40"/>
      <c r="AH1087" s="40"/>
      <c r="AI1087" s="40"/>
      <c r="AJ1087" s="40"/>
      <c r="AK1087" s="40"/>
      <c r="AL1087" s="40"/>
      <c r="AM1087" s="40"/>
    </row>
    <row r="1088" ht="15.75" customHeight="1">
      <c r="A1088" s="32">
        <v>15.1</v>
      </c>
      <c r="B1088" s="33">
        <v>120.62</v>
      </c>
      <c r="C1088" s="33">
        <v>122.0</v>
      </c>
      <c r="D1088" s="32" t="s">
        <v>68</v>
      </c>
      <c r="E1088" s="43">
        <v>5.0</v>
      </c>
      <c r="F1088" s="34">
        <v>100.0</v>
      </c>
      <c r="G1088" s="35">
        <f t="shared" si="3"/>
        <v>1.38</v>
      </c>
      <c r="H1088" s="36">
        <f t="shared" si="4"/>
        <v>1.38</v>
      </c>
      <c r="I1088" s="37" t="s">
        <v>279</v>
      </c>
      <c r="J1088" s="38"/>
      <c r="K1088" s="40"/>
      <c r="L1088" s="40"/>
      <c r="M1088" s="40"/>
      <c r="N1088" s="40"/>
      <c r="O1088" s="40"/>
      <c r="P1088" s="40"/>
      <c r="Q1088" s="40"/>
      <c r="R1088" s="40"/>
      <c r="S1088" s="40"/>
      <c r="T1088" s="40"/>
      <c r="U1088" s="40"/>
      <c r="V1088" s="40"/>
      <c r="W1088" s="40"/>
      <c r="X1088" s="40"/>
      <c r="Y1088" s="40"/>
      <c r="Z1088" s="40"/>
      <c r="AA1088" s="40"/>
      <c r="AB1088" s="40"/>
      <c r="AC1088" s="40"/>
      <c r="AD1088" s="40"/>
      <c r="AE1088" s="40"/>
      <c r="AF1088" s="40"/>
      <c r="AG1088" s="40"/>
      <c r="AH1088" s="40"/>
      <c r="AI1088" s="40"/>
      <c r="AJ1088" s="40"/>
      <c r="AK1088" s="40"/>
      <c r="AL1088" s="40"/>
      <c r="AM1088" s="40"/>
    </row>
    <row r="1089" ht="15.75" customHeight="1">
      <c r="A1089" s="32">
        <v>15.1</v>
      </c>
      <c r="B1089" s="33">
        <v>122.0</v>
      </c>
      <c r="C1089" s="33">
        <v>122.6</v>
      </c>
      <c r="D1089" s="32" t="s">
        <v>258</v>
      </c>
      <c r="E1089" s="43">
        <v>20.0</v>
      </c>
      <c r="F1089" s="34">
        <v>100.0</v>
      </c>
      <c r="G1089" s="35">
        <f t="shared" si="3"/>
        <v>0.6</v>
      </c>
      <c r="H1089" s="36">
        <f t="shared" si="4"/>
        <v>0.6</v>
      </c>
      <c r="I1089" s="37" t="s">
        <v>279</v>
      </c>
      <c r="J1089" s="38"/>
      <c r="K1089" s="40"/>
      <c r="L1089" s="40"/>
      <c r="M1089" s="40"/>
      <c r="N1089" s="40"/>
      <c r="O1089" s="40"/>
      <c r="P1089" s="40"/>
      <c r="Q1089" s="40"/>
      <c r="R1089" s="40"/>
      <c r="S1089" s="40"/>
      <c r="T1089" s="40"/>
      <c r="U1089" s="40"/>
      <c r="V1089" s="40"/>
      <c r="W1089" s="40"/>
      <c r="X1089" s="40"/>
      <c r="Y1089" s="40"/>
      <c r="Z1089" s="40"/>
      <c r="AA1089" s="40"/>
      <c r="AB1089" s="40"/>
      <c r="AC1089" s="40"/>
      <c r="AD1089" s="40"/>
      <c r="AE1089" s="40"/>
      <c r="AF1089" s="40"/>
      <c r="AG1089" s="40"/>
      <c r="AH1089" s="40"/>
      <c r="AI1089" s="40"/>
      <c r="AJ1089" s="40"/>
      <c r="AK1089" s="40"/>
      <c r="AL1089" s="40"/>
      <c r="AM1089" s="40"/>
    </row>
    <row r="1090" ht="15.75" customHeight="1">
      <c r="A1090" s="32">
        <v>15.1</v>
      </c>
      <c r="B1090" s="33">
        <v>125.32</v>
      </c>
      <c r="C1090" s="33">
        <v>126.4</v>
      </c>
      <c r="D1090" s="32" t="s">
        <v>258</v>
      </c>
      <c r="E1090" s="43">
        <v>20.0</v>
      </c>
      <c r="F1090" s="34">
        <v>100.0</v>
      </c>
      <c r="G1090" s="35">
        <f t="shared" si="3"/>
        <v>1.08</v>
      </c>
      <c r="H1090" s="36">
        <f t="shared" si="4"/>
        <v>1.08</v>
      </c>
      <c r="I1090" s="37" t="s">
        <v>279</v>
      </c>
      <c r="J1090" s="38"/>
      <c r="K1090" s="40"/>
      <c r="L1090" s="40"/>
      <c r="M1090" s="40"/>
      <c r="N1090" s="40"/>
      <c r="O1090" s="40"/>
      <c r="P1090" s="40"/>
      <c r="Q1090" s="40"/>
      <c r="R1090" s="40"/>
      <c r="S1090" s="40"/>
      <c r="T1090" s="40"/>
      <c r="U1090" s="40"/>
      <c r="V1090" s="40"/>
      <c r="W1090" s="40"/>
      <c r="X1090" s="40"/>
      <c r="Y1090" s="40"/>
      <c r="Z1090" s="40"/>
      <c r="AA1090" s="40"/>
      <c r="AB1090" s="40"/>
      <c r="AC1090" s="40"/>
      <c r="AD1090" s="40"/>
      <c r="AE1090" s="40"/>
      <c r="AF1090" s="40"/>
      <c r="AG1090" s="40"/>
      <c r="AH1090" s="40"/>
      <c r="AI1090" s="40"/>
      <c r="AJ1090" s="40"/>
      <c r="AK1090" s="40"/>
      <c r="AL1090" s="40"/>
      <c r="AM1090" s="40"/>
    </row>
    <row r="1091" ht="15.75" customHeight="1">
      <c r="A1091" s="32">
        <v>15.1</v>
      </c>
      <c r="B1091" s="33">
        <v>129.8</v>
      </c>
      <c r="C1091" s="33">
        <v>131.25</v>
      </c>
      <c r="D1091" s="32" t="s">
        <v>258</v>
      </c>
      <c r="E1091" s="43">
        <v>20.0</v>
      </c>
      <c r="F1091" s="34">
        <v>100.0</v>
      </c>
      <c r="G1091" s="35">
        <f t="shared" si="3"/>
        <v>1.45</v>
      </c>
      <c r="H1091" s="36">
        <f t="shared" si="4"/>
        <v>1.45</v>
      </c>
      <c r="I1091" s="37" t="s">
        <v>279</v>
      </c>
      <c r="J1091" s="38"/>
      <c r="K1091" s="40"/>
      <c r="L1091" s="40"/>
      <c r="M1091" s="40"/>
      <c r="N1091" s="40"/>
      <c r="O1091" s="40"/>
      <c r="P1091" s="40"/>
      <c r="Q1091" s="40"/>
      <c r="R1091" s="40"/>
      <c r="S1091" s="40"/>
      <c r="T1091" s="40"/>
      <c r="U1091" s="40"/>
      <c r="V1091" s="40"/>
      <c r="W1091" s="40"/>
      <c r="X1091" s="40"/>
      <c r="Y1091" s="40"/>
      <c r="Z1091" s="40"/>
      <c r="AA1091" s="40"/>
      <c r="AB1091" s="40"/>
      <c r="AC1091" s="40"/>
      <c r="AD1091" s="40"/>
      <c r="AE1091" s="40"/>
      <c r="AF1091" s="40"/>
      <c r="AG1091" s="40"/>
      <c r="AH1091" s="40"/>
      <c r="AI1091" s="40"/>
      <c r="AJ1091" s="40"/>
      <c r="AK1091" s="40"/>
      <c r="AL1091" s="40"/>
      <c r="AM1091" s="40"/>
    </row>
    <row r="1092" ht="15.75" customHeight="1">
      <c r="A1092" s="32">
        <v>15.1</v>
      </c>
      <c r="B1092" s="33">
        <v>145.12</v>
      </c>
      <c r="C1092" s="33">
        <v>145.67</v>
      </c>
      <c r="D1092" s="32" t="s">
        <v>266</v>
      </c>
      <c r="E1092" s="43">
        <v>10.0</v>
      </c>
      <c r="F1092" s="34">
        <v>100.0</v>
      </c>
      <c r="G1092" s="35">
        <f t="shared" si="3"/>
        <v>0.55</v>
      </c>
      <c r="H1092" s="36">
        <f t="shared" si="4"/>
        <v>0.55</v>
      </c>
      <c r="I1092" s="37" t="s">
        <v>279</v>
      </c>
      <c r="J1092" s="38"/>
      <c r="K1092" s="40"/>
      <c r="L1092" s="40"/>
      <c r="M1092" s="40"/>
      <c r="N1092" s="40"/>
      <c r="O1092" s="40"/>
      <c r="P1092" s="40"/>
      <c r="Q1092" s="40"/>
      <c r="R1092" s="40"/>
      <c r="S1092" s="40"/>
      <c r="T1092" s="40"/>
      <c r="U1092" s="40"/>
      <c r="V1092" s="40"/>
      <c r="W1092" s="40"/>
      <c r="X1092" s="40"/>
      <c r="Y1092" s="40"/>
      <c r="Z1092" s="40"/>
      <c r="AA1092" s="40"/>
      <c r="AB1092" s="40"/>
      <c r="AC1092" s="40"/>
      <c r="AD1092" s="40"/>
      <c r="AE1092" s="40"/>
      <c r="AF1092" s="40"/>
      <c r="AG1092" s="40"/>
      <c r="AH1092" s="40"/>
      <c r="AI1092" s="40"/>
      <c r="AJ1092" s="40"/>
      <c r="AK1092" s="40"/>
      <c r="AL1092" s="40"/>
      <c r="AM1092" s="40"/>
    </row>
    <row r="1093" ht="15.75" customHeight="1">
      <c r="A1093" s="32">
        <v>15.1</v>
      </c>
      <c r="B1093" s="33">
        <v>146.95</v>
      </c>
      <c r="C1093" s="33">
        <v>148.02</v>
      </c>
      <c r="D1093" s="32" t="s">
        <v>266</v>
      </c>
      <c r="E1093" s="43">
        <v>10.0</v>
      </c>
      <c r="F1093" s="34">
        <v>100.0</v>
      </c>
      <c r="G1093" s="35">
        <f t="shared" si="3"/>
        <v>1.07</v>
      </c>
      <c r="H1093" s="36">
        <f t="shared" si="4"/>
        <v>1.07</v>
      </c>
      <c r="I1093" s="37" t="s">
        <v>279</v>
      </c>
      <c r="J1093" s="38"/>
      <c r="K1093" s="40"/>
      <c r="L1093" s="40"/>
      <c r="M1093" s="40"/>
      <c r="N1093" s="40"/>
      <c r="O1093" s="40"/>
      <c r="P1093" s="40"/>
      <c r="Q1093" s="40"/>
      <c r="R1093" s="40"/>
      <c r="S1093" s="40"/>
      <c r="T1093" s="40"/>
      <c r="U1093" s="40"/>
      <c r="V1093" s="40"/>
      <c r="W1093" s="40"/>
      <c r="X1093" s="40"/>
      <c r="Y1093" s="40"/>
      <c r="Z1093" s="40"/>
      <c r="AA1093" s="40"/>
      <c r="AB1093" s="40"/>
      <c r="AC1093" s="40"/>
      <c r="AD1093" s="40"/>
      <c r="AE1093" s="40"/>
      <c r="AF1093" s="40"/>
      <c r="AG1093" s="40"/>
      <c r="AH1093" s="40"/>
      <c r="AI1093" s="40"/>
      <c r="AJ1093" s="40"/>
      <c r="AK1093" s="40"/>
      <c r="AL1093" s="40"/>
      <c r="AM1093" s="40"/>
    </row>
    <row r="1094" ht="15.75" customHeight="1">
      <c r="A1094" s="32">
        <v>15.1</v>
      </c>
      <c r="B1094" s="33">
        <v>149.57</v>
      </c>
      <c r="C1094" s="33">
        <v>150.4</v>
      </c>
      <c r="D1094" s="32" t="s">
        <v>266</v>
      </c>
      <c r="E1094" s="43">
        <v>20.0</v>
      </c>
      <c r="F1094" s="34">
        <v>100.0</v>
      </c>
      <c r="G1094" s="35">
        <f t="shared" si="3"/>
        <v>0.83</v>
      </c>
      <c r="H1094" s="36">
        <f t="shared" si="4"/>
        <v>0.83</v>
      </c>
      <c r="I1094" s="37" t="s">
        <v>279</v>
      </c>
      <c r="J1094" s="38"/>
      <c r="K1094" s="40"/>
      <c r="L1094" s="40"/>
      <c r="M1094" s="40"/>
      <c r="N1094" s="40"/>
      <c r="O1094" s="40"/>
      <c r="P1094" s="40"/>
      <c r="Q1094" s="40"/>
      <c r="R1094" s="40"/>
      <c r="S1094" s="40"/>
      <c r="T1094" s="40"/>
      <c r="U1094" s="40"/>
      <c r="V1094" s="40"/>
      <c r="W1094" s="40"/>
      <c r="X1094" s="40"/>
      <c r="Y1094" s="40"/>
      <c r="Z1094" s="40"/>
      <c r="AA1094" s="40"/>
      <c r="AB1094" s="40"/>
      <c r="AC1094" s="40"/>
      <c r="AD1094" s="40"/>
      <c r="AE1094" s="40"/>
      <c r="AF1094" s="40"/>
      <c r="AG1094" s="40"/>
      <c r="AH1094" s="40"/>
      <c r="AI1094" s="40"/>
      <c r="AJ1094" s="40"/>
      <c r="AK1094" s="40"/>
      <c r="AL1094" s="40"/>
      <c r="AM1094" s="40"/>
    </row>
    <row r="1095" ht="15.75" customHeight="1">
      <c r="A1095" s="32">
        <v>15.2</v>
      </c>
      <c r="B1095" s="33">
        <v>3.9</v>
      </c>
      <c r="C1095" s="33">
        <v>4.17</v>
      </c>
      <c r="D1095" s="32" t="s">
        <v>266</v>
      </c>
      <c r="E1095" s="43">
        <v>30.0</v>
      </c>
      <c r="F1095" s="34">
        <v>100.0</v>
      </c>
      <c r="G1095" s="35">
        <f t="shared" si="3"/>
        <v>0.27</v>
      </c>
      <c r="H1095" s="36">
        <f t="shared" si="4"/>
        <v>0.27</v>
      </c>
      <c r="I1095" s="37" t="s">
        <v>279</v>
      </c>
      <c r="J1095" s="38"/>
      <c r="K1095" s="40"/>
      <c r="L1095" s="40"/>
      <c r="M1095" s="40"/>
      <c r="N1095" s="40"/>
      <c r="O1095" s="40"/>
      <c r="P1095" s="40"/>
      <c r="Q1095" s="40"/>
      <c r="R1095" s="40"/>
      <c r="S1095" s="40"/>
      <c r="T1095" s="40"/>
      <c r="U1095" s="40"/>
      <c r="V1095" s="40"/>
      <c r="W1095" s="40"/>
      <c r="X1095" s="40"/>
      <c r="Y1095" s="40"/>
      <c r="Z1095" s="40"/>
      <c r="AA1095" s="40"/>
      <c r="AB1095" s="40"/>
      <c r="AC1095" s="40"/>
      <c r="AD1095" s="40"/>
      <c r="AE1095" s="40"/>
      <c r="AF1095" s="40"/>
      <c r="AG1095" s="40"/>
      <c r="AH1095" s="40"/>
      <c r="AI1095" s="40"/>
      <c r="AJ1095" s="40"/>
      <c r="AK1095" s="40"/>
      <c r="AL1095" s="40"/>
      <c r="AM1095" s="40"/>
    </row>
    <row r="1096" ht="15.75" customHeight="1">
      <c r="A1096" s="32">
        <v>15.2</v>
      </c>
      <c r="B1096" s="33">
        <v>5.55</v>
      </c>
      <c r="C1096" s="33">
        <v>6.9</v>
      </c>
      <c r="D1096" s="32" t="s">
        <v>266</v>
      </c>
      <c r="E1096" s="43">
        <v>20.0</v>
      </c>
      <c r="F1096" s="34">
        <v>100.0</v>
      </c>
      <c r="G1096" s="35">
        <f t="shared" si="3"/>
        <v>1.35</v>
      </c>
      <c r="H1096" s="36">
        <f t="shared" si="4"/>
        <v>1.35</v>
      </c>
      <c r="I1096" s="37" t="s">
        <v>279</v>
      </c>
      <c r="J1096" s="38"/>
      <c r="K1096" s="40"/>
      <c r="L1096" s="40"/>
      <c r="M1096" s="40"/>
      <c r="N1096" s="40"/>
      <c r="O1096" s="40"/>
      <c r="P1096" s="40"/>
      <c r="Q1096" s="40"/>
      <c r="R1096" s="40"/>
      <c r="S1096" s="40"/>
      <c r="T1096" s="40"/>
      <c r="U1096" s="40"/>
      <c r="V1096" s="40"/>
      <c r="W1096" s="40"/>
      <c r="X1096" s="40"/>
      <c r="Y1096" s="40"/>
      <c r="Z1096" s="40"/>
      <c r="AA1096" s="40"/>
      <c r="AB1096" s="40"/>
      <c r="AC1096" s="40"/>
      <c r="AD1096" s="40"/>
      <c r="AE1096" s="40"/>
      <c r="AF1096" s="40"/>
      <c r="AG1096" s="40"/>
      <c r="AH1096" s="40"/>
      <c r="AI1096" s="40"/>
      <c r="AJ1096" s="40"/>
      <c r="AK1096" s="40"/>
      <c r="AL1096" s="40"/>
      <c r="AM1096" s="40"/>
    </row>
    <row r="1097" ht="15.75" customHeight="1">
      <c r="A1097" s="32">
        <v>15.2</v>
      </c>
      <c r="B1097" s="33">
        <v>17.7</v>
      </c>
      <c r="C1097" s="33">
        <v>18.22</v>
      </c>
      <c r="D1097" s="32" t="s">
        <v>258</v>
      </c>
      <c r="E1097" s="43">
        <v>5.0</v>
      </c>
      <c r="F1097" s="34">
        <v>100.0</v>
      </c>
      <c r="G1097" s="35">
        <f t="shared" si="3"/>
        <v>0.52</v>
      </c>
      <c r="H1097" s="36">
        <f t="shared" si="4"/>
        <v>0.52</v>
      </c>
      <c r="I1097" s="37" t="s">
        <v>279</v>
      </c>
      <c r="J1097" s="38"/>
      <c r="K1097" s="40"/>
      <c r="L1097" s="40"/>
      <c r="M1097" s="40"/>
      <c r="N1097" s="40"/>
      <c r="O1097" s="40"/>
      <c r="P1097" s="40"/>
      <c r="Q1097" s="40"/>
      <c r="R1097" s="40"/>
      <c r="S1097" s="40"/>
      <c r="T1097" s="40"/>
      <c r="U1097" s="40"/>
      <c r="V1097" s="40"/>
      <c r="W1097" s="40"/>
      <c r="X1097" s="40"/>
      <c r="Y1097" s="40"/>
      <c r="Z1097" s="40"/>
      <c r="AA1097" s="40"/>
      <c r="AB1097" s="40"/>
      <c r="AC1097" s="40"/>
      <c r="AD1097" s="40"/>
      <c r="AE1097" s="40"/>
      <c r="AF1097" s="40"/>
      <c r="AG1097" s="40"/>
      <c r="AH1097" s="40"/>
      <c r="AI1097" s="40"/>
      <c r="AJ1097" s="40"/>
      <c r="AK1097" s="40"/>
      <c r="AL1097" s="40"/>
      <c r="AM1097" s="40"/>
    </row>
    <row r="1098" ht="15.75" customHeight="1">
      <c r="A1098" s="32">
        <v>15.2</v>
      </c>
      <c r="B1098" s="33">
        <v>18.22</v>
      </c>
      <c r="C1098" s="33">
        <v>18.7</v>
      </c>
      <c r="D1098" s="32" t="s">
        <v>68</v>
      </c>
      <c r="E1098" s="43">
        <v>5.0</v>
      </c>
      <c r="F1098" s="34">
        <v>100.0</v>
      </c>
      <c r="G1098" s="35">
        <f t="shared" si="3"/>
        <v>0.48</v>
      </c>
      <c r="H1098" s="36">
        <f t="shared" si="4"/>
        <v>0.48</v>
      </c>
      <c r="I1098" s="37" t="s">
        <v>279</v>
      </c>
      <c r="J1098" s="38"/>
      <c r="K1098" s="40"/>
      <c r="L1098" s="40"/>
      <c r="M1098" s="40"/>
      <c r="N1098" s="40"/>
      <c r="O1098" s="40"/>
      <c r="P1098" s="40"/>
      <c r="Q1098" s="40"/>
      <c r="R1098" s="40"/>
      <c r="S1098" s="40"/>
      <c r="T1098" s="40"/>
      <c r="U1098" s="40"/>
      <c r="V1098" s="40"/>
      <c r="W1098" s="40"/>
      <c r="X1098" s="40"/>
      <c r="Y1098" s="40"/>
      <c r="Z1098" s="40"/>
      <c r="AA1098" s="40"/>
      <c r="AB1098" s="40"/>
      <c r="AC1098" s="40"/>
      <c r="AD1098" s="40"/>
      <c r="AE1098" s="40"/>
      <c r="AF1098" s="40"/>
      <c r="AG1098" s="40"/>
      <c r="AH1098" s="40"/>
      <c r="AI1098" s="40"/>
      <c r="AJ1098" s="40"/>
      <c r="AK1098" s="40"/>
      <c r="AL1098" s="40"/>
      <c r="AM1098" s="40"/>
    </row>
    <row r="1099" ht="15.75" customHeight="1">
      <c r="A1099" s="32">
        <v>15.2</v>
      </c>
      <c r="B1099" s="33">
        <v>28.37</v>
      </c>
      <c r="C1099" s="33">
        <v>29.67</v>
      </c>
      <c r="D1099" s="32" t="s">
        <v>92</v>
      </c>
      <c r="E1099" s="43">
        <v>10.0</v>
      </c>
      <c r="F1099" s="34">
        <v>100.0</v>
      </c>
      <c r="G1099" s="35">
        <f t="shared" si="3"/>
        <v>1.3</v>
      </c>
      <c r="H1099" s="36">
        <f t="shared" si="4"/>
        <v>1.3</v>
      </c>
      <c r="I1099" s="37" t="s">
        <v>279</v>
      </c>
      <c r="J1099" s="38"/>
      <c r="K1099" s="40"/>
      <c r="L1099" s="40"/>
      <c r="M1099" s="40"/>
      <c r="N1099" s="40"/>
      <c r="O1099" s="40"/>
      <c r="P1099" s="40"/>
      <c r="Q1099" s="40"/>
      <c r="R1099" s="40"/>
      <c r="S1099" s="40"/>
      <c r="T1099" s="40"/>
      <c r="U1099" s="40"/>
      <c r="V1099" s="40"/>
      <c r="W1099" s="40"/>
      <c r="X1099" s="40"/>
      <c r="Y1099" s="40"/>
      <c r="Z1099" s="40"/>
      <c r="AA1099" s="40"/>
      <c r="AB1099" s="40"/>
      <c r="AC1099" s="40"/>
      <c r="AD1099" s="40"/>
      <c r="AE1099" s="40"/>
      <c r="AF1099" s="40"/>
      <c r="AG1099" s="40"/>
      <c r="AH1099" s="40"/>
      <c r="AI1099" s="40"/>
      <c r="AJ1099" s="40"/>
      <c r="AK1099" s="40"/>
      <c r="AL1099" s="40"/>
      <c r="AM1099" s="40"/>
    </row>
    <row r="1100" ht="15.75" customHeight="1">
      <c r="A1100" s="32">
        <v>15.2</v>
      </c>
      <c r="B1100" s="33">
        <v>30.22</v>
      </c>
      <c r="C1100" s="33">
        <v>35.57</v>
      </c>
      <c r="D1100" s="32" t="s">
        <v>80</v>
      </c>
      <c r="E1100" s="43">
        <v>5.0</v>
      </c>
      <c r="F1100" s="34">
        <v>100.0</v>
      </c>
      <c r="G1100" s="35">
        <f t="shared" si="3"/>
        <v>5.35</v>
      </c>
      <c r="H1100" s="36">
        <f t="shared" si="4"/>
        <v>5.35</v>
      </c>
      <c r="I1100" s="37" t="s">
        <v>279</v>
      </c>
      <c r="J1100" s="38"/>
      <c r="K1100" s="40"/>
      <c r="L1100" s="40"/>
      <c r="M1100" s="40"/>
      <c r="N1100" s="40"/>
      <c r="O1100" s="40"/>
      <c r="P1100" s="40"/>
      <c r="Q1100" s="40"/>
      <c r="R1100" s="40"/>
      <c r="S1100" s="40"/>
      <c r="T1100" s="40"/>
      <c r="U1100" s="40"/>
      <c r="V1100" s="40"/>
      <c r="W1100" s="40"/>
      <c r="X1100" s="40"/>
      <c r="Y1100" s="40"/>
      <c r="Z1100" s="40"/>
      <c r="AA1100" s="40"/>
      <c r="AB1100" s="40"/>
      <c r="AC1100" s="40"/>
      <c r="AD1100" s="40"/>
      <c r="AE1100" s="40"/>
      <c r="AF1100" s="40"/>
      <c r="AG1100" s="40"/>
      <c r="AH1100" s="40"/>
      <c r="AI1100" s="40"/>
      <c r="AJ1100" s="40"/>
      <c r="AK1100" s="40"/>
      <c r="AL1100" s="40"/>
      <c r="AM1100" s="40"/>
    </row>
    <row r="1101" ht="15.75" customHeight="1">
      <c r="A1101" s="32">
        <v>15.2</v>
      </c>
      <c r="B1101" s="33">
        <v>38.37</v>
      </c>
      <c r="C1101" s="33">
        <v>38.6</v>
      </c>
      <c r="D1101" s="32" t="s">
        <v>80</v>
      </c>
      <c r="E1101" s="43">
        <v>5.0</v>
      </c>
      <c r="F1101" s="34">
        <v>100.0</v>
      </c>
      <c r="G1101" s="35">
        <f t="shared" si="3"/>
        <v>0.23</v>
      </c>
      <c r="H1101" s="36">
        <f t="shared" si="4"/>
        <v>0.23</v>
      </c>
      <c r="I1101" s="37" t="s">
        <v>279</v>
      </c>
      <c r="J1101" s="38"/>
      <c r="K1101" s="40"/>
      <c r="L1101" s="40"/>
      <c r="M1101" s="40"/>
      <c r="N1101" s="40"/>
      <c r="O1101" s="40"/>
      <c r="P1101" s="40"/>
      <c r="Q1101" s="40"/>
      <c r="R1101" s="40"/>
      <c r="S1101" s="40"/>
      <c r="T1101" s="40"/>
      <c r="U1101" s="40"/>
      <c r="V1101" s="40"/>
      <c r="W1101" s="40"/>
      <c r="X1101" s="40"/>
      <c r="Y1101" s="40"/>
      <c r="Z1101" s="40"/>
      <c r="AA1101" s="40"/>
      <c r="AB1101" s="40"/>
      <c r="AC1101" s="40"/>
      <c r="AD1101" s="40"/>
      <c r="AE1101" s="40"/>
      <c r="AF1101" s="40"/>
      <c r="AG1101" s="40"/>
      <c r="AH1101" s="40"/>
      <c r="AI1101" s="40"/>
      <c r="AJ1101" s="40"/>
      <c r="AK1101" s="40"/>
      <c r="AL1101" s="40"/>
      <c r="AM1101" s="40"/>
    </row>
    <row r="1102" ht="15.75" customHeight="1">
      <c r="A1102" s="32">
        <v>15.2</v>
      </c>
      <c r="B1102" s="33">
        <v>38.6</v>
      </c>
      <c r="C1102" s="33">
        <v>41.52</v>
      </c>
      <c r="D1102" s="32" t="s">
        <v>68</v>
      </c>
      <c r="E1102" s="43">
        <v>5.0</v>
      </c>
      <c r="F1102" s="34">
        <v>100.0</v>
      </c>
      <c r="G1102" s="35">
        <f t="shared" si="3"/>
        <v>2.92</v>
      </c>
      <c r="H1102" s="36">
        <f t="shared" si="4"/>
        <v>2.92</v>
      </c>
      <c r="I1102" s="37" t="s">
        <v>279</v>
      </c>
      <c r="J1102" s="38"/>
      <c r="K1102" s="40"/>
      <c r="L1102" s="40"/>
      <c r="M1102" s="40"/>
      <c r="N1102" s="40"/>
      <c r="O1102" s="40"/>
      <c r="P1102" s="40"/>
      <c r="Q1102" s="40"/>
      <c r="R1102" s="40"/>
      <c r="S1102" s="40"/>
      <c r="T1102" s="40"/>
      <c r="U1102" s="40"/>
      <c r="V1102" s="40"/>
      <c r="W1102" s="40"/>
      <c r="X1102" s="40"/>
      <c r="Y1102" s="40"/>
      <c r="Z1102" s="40"/>
      <c r="AA1102" s="40"/>
      <c r="AB1102" s="40"/>
      <c r="AC1102" s="40"/>
      <c r="AD1102" s="40"/>
      <c r="AE1102" s="40"/>
      <c r="AF1102" s="40"/>
      <c r="AG1102" s="40"/>
      <c r="AH1102" s="40"/>
      <c r="AI1102" s="40"/>
      <c r="AJ1102" s="40"/>
      <c r="AK1102" s="40"/>
      <c r="AL1102" s="40"/>
      <c r="AM1102" s="40"/>
    </row>
    <row r="1103" ht="15.75" customHeight="1">
      <c r="A1103" s="32">
        <v>15.2</v>
      </c>
      <c r="B1103" s="33">
        <v>41.52</v>
      </c>
      <c r="C1103" s="33">
        <v>59.7</v>
      </c>
      <c r="D1103" s="32" t="s">
        <v>80</v>
      </c>
      <c r="E1103" s="43">
        <v>10.0</v>
      </c>
      <c r="F1103" s="34">
        <v>100.0</v>
      </c>
      <c r="G1103" s="35">
        <f t="shared" si="3"/>
        <v>18.18</v>
      </c>
      <c r="H1103" s="36">
        <f t="shared" si="4"/>
        <v>18.18</v>
      </c>
      <c r="I1103" s="37" t="s">
        <v>279</v>
      </c>
      <c r="J1103" s="38"/>
      <c r="K1103" s="40"/>
      <c r="L1103" s="40"/>
      <c r="M1103" s="40"/>
      <c r="N1103" s="40"/>
      <c r="O1103" s="40"/>
      <c r="P1103" s="40"/>
      <c r="Q1103" s="40"/>
      <c r="R1103" s="40"/>
      <c r="S1103" s="40"/>
      <c r="T1103" s="40"/>
      <c r="U1103" s="40"/>
      <c r="V1103" s="40"/>
      <c r="W1103" s="40"/>
      <c r="X1103" s="40"/>
      <c r="Y1103" s="40"/>
      <c r="Z1103" s="40"/>
      <c r="AA1103" s="40"/>
      <c r="AB1103" s="40"/>
      <c r="AC1103" s="40"/>
      <c r="AD1103" s="40"/>
      <c r="AE1103" s="40"/>
      <c r="AF1103" s="40"/>
      <c r="AG1103" s="40"/>
      <c r="AH1103" s="40"/>
      <c r="AI1103" s="40"/>
      <c r="AJ1103" s="40"/>
      <c r="AK1103" s="40"/>
      <c r="AL1103" s="40"/>
      <c r="AM1103" s="40"/>
    </row>
    <row r="1104" ht="15.75" customHeight="1">
      <c r="A1104" s="32">
        <v>15.2</v>
      </c>
      <c r="B1104" s="33">
        <v>59.7</v>
      </c>
      <c r="C1104" s="33">
        <v>60.42</v>
      </c>
      <c r="D1104" s="32" t="s">
        <v>127</v>
      </c>
      <c r="E1104" s="43">
        <v>5.0</v>
      </c>
      <c r="F1104" s="34">
        <v>100.0</v>
      </c>
      <c r="G1104" s="35">
        <f t="shared" si="3"/>
        <v>0.72</v>
      </c>
      <c r="H1104" s="36">
        <f t="shared" si="4"/>
        <v>0.72</v>
      </c>
      <c r="I1104" s="37" t="s">
        <v>279</v>
      </c>
      <c r="J1104" s="38"/>
      <c r="K1104" s="40"/>
      <c r="L1104" s="40"/>
      <c r="M1104" s="40"/>
      <c r="N1104" s="40"/>
      <c r="O1104" s="40"/>
      <c r="P1104" s="40"/>
      <c r="Q1104" s="40"/>
      <c r="R1104" s="40"/>
      <c r="S1104" s="40"/>
      <c r="T1104" s="40"/>
      <c r="U1104" s="40"/>
      <c r="V1104" s="40"/>
      <c r="W1104" s="40"/>
      <c r="X1104" s="40"/>
      <c r="Y1104" s="40"/>
      <c r="Z1104" s="40"/>
      <c r="AA1104" s="40"/>
      <c r="AB1104" s="40"/>
      <c r="AC1104" s="40"/>
      <c r="AD1104" s="40"/>
      <c r="AE1104" s="40"/>
      <c r="AF1104" s="40"/>
      <c r="AG1104" s="40"/>
      <c r="AH1104" s="40"/>
      <c r="AI1104" s="40"/>
      <c r="AJ1104" s="40"/>
      <c r="AK1104" s="40"/>
      <c r="AL1104" s="40"/>
      <c r="AM1104" s="40"/>
    </row>
    <row r="1105" ht="15.75" customHeight="1">
      <c r="A1105" s="32">
        <v>15.2</v>
      </c>
      <c r="B1105" s="33">
        <v>69.4</v>
      </c>
      <c r="C1105" s="33">
        <v>72.8</v>
      </c>
      <c r="D1105" s="32" t="s">
        <v>258</v>
      </c>
      <c r="E1105" s="43">
        <v>10.0</v>
      </c>
      <c r="F1105" s="34">
        <v>100.0</v>
      </c>
      <c r="G1105" s="35">
        <f t="shared" si="3"/>
        <v>3.4</v>
      </c>
      <c r="H1105" s="36">
        <f t="shared" si="4"/>
        <v>3.4</v>
      </c>
      <c r="I1105" s="37" t="s">
        <v>279</v>
      </c>
      <c r="J1105" s="38"/>
      <c r="K1105" s="40"/>
      <c r="L1105" s="40"/>
      <c r="M1105" s="40"/>
      <c r="N1105" s="40"/>
      <c r="O1105" s="40"/>
      <c r="P1105" s="40"/>
      <c r="Q1105" s="40"/>
      <c r="R1105" s="40"/>
      <c r="S1105" s="40"/>
      <c r="T1105" s="40"/>
      <c r="U1105" s="40"/>
      <c r="V1105" s="40"/>
      <c r="W1105" s="40"/>
      <c r="X1105" s="40"/>
      <c r="Y1105" s="40"/>
      <c r="Z1105" s="40"/>
      <c r="AA1105" s="40"/>
      <c r="AB1105" s="40"/>
      <c r="AC1105" s="40"/>
      <c r="AD1105" s="40"/>
      <c r="AE1105" s="40"/>
      <c r="AF1105" s="40"/>
      <c r="AG1105" s="40"/>
      <c r="AH1105" s="40"/>
      <c r="AI1105" s="40"/>
      <c r="AJ1105" s="40"/>
      <c r="AK1105" s="40"/>
      <c r="AL1105" s="40"/>
      <c r="AM1105" s="40"/>
    </row>
    <row r="1106" ht="15.75" customHeight="1">
      <c r="A1106" s="32">
        <v>15.2</v>
      </c>
      <c r="B1106" s="33">
        <v>76.22</v>
      </c>
      <c r="C1106" s="33">
        <v>76.92</v>
      </c>
      <c r="D1106" s="32" t="s">
        <v>80</v>
      </c>
      <c r="E1106" s="43">
        <v>10.0</v>
      </c>
      <c r="F1106" s="34">
        <v>100.0</v>
      </c>
      <c r="G1106" s="35">
        <f t="shared" si="3"/>
        <v>0.7</v>
      </c>
      <c r="H1106" s="36">
        <f t="shared" si="4"/>
        <v>0.7</v>
      </c>
      <c r="I1106" s="37" t="s">
        <v>279</v>
      </c>
      <c r="J1106" s="38"/>
      <c r="K1106" s="40"/>
      <c r="L1106" s="40"/>
      <c r="M1106" s="40"/>
      <c r="N1106" s="40"/>
      <c r="O1106" s="40"/>
      <c r="P1106" s="40"/>
      <c r="Q1106" s="40"/>
      <c r="R1106" s="40"/>
      <c r="S1106" s="40"/>
      <c r="T1106" s="40"/>
      <c r="U1106" s="40"/>
      <c r="V1106" s="40"/>
      <c r="W1106" s="40"/>
      <c r="X1106" s="40"/>
      <c r="Y1106" s="40"/>
      <c r="Z1106" s="40"/>
      <c r="AA1106" s="40"/>
      <c r="AB1106" s="40"/>
      <c r="AC1106" s="40"/>
      <c r="AD1106" s="40"/>
      <c r="AE1106" s="40"/>
      <c r="AF1106" s="40"/>
      <c r="AG1106" s="40"/>
      <c r="AH1106" s="40"/>
      <c r="AI1106" s="40"/>
      <c r="AJ1106" s="40"/>
      <c r="AK1106" s="40"/>
      <c r="AL1106" s="40"/>
      <c r="AM1106" s="40"/>
    </row>
    <row r="1107" ht="15.75" customHeight="1">
      <c r="A1107" s="32">
        <v>15.2</v>
      </c>
      <c r="B1107" s="33">
        <v>77.95</v>
      </c>
      <c r="C1107" s="33">
        <v>78.57</v>
      </c>
      <c r="D1107" s="32" t="s">
        <v>115</v>
      </c>
      <c r="E1107" s="43">
        <v>30.0</v>
      </c>
      <c r="F1107" s="34">
        <v>100.0</v>
      </c>
      <c r="G1107" s="35">
        <f t="shared" si="3"/>
        <v>0.62</v>
      </c>
      <c r="H1107" s="36">
        <f t="shared" si="4"/>
        <v>0.62</v>
      </c>
      <c r="I1107" s="37" t="s">
        <v>279</v>
      </c>
      <c r="J1107" s="38"/>
      <c r="K1107" s="40"/>
      <c r="L1107" s="40"/>
      <c r="M1107" s="40"/>
      <c r="N1107" s="40"/>
      <c r="O1107" s="40"/>
      <c r="P1107" s="40"/>
      <c r="Q1107" s="40"/>
      <c r="R1107" s="40"/>
      <c r="S1107" s="40"/>
      <c r="T1107" s="40"/>
      <c r="U1107" s="40"/>
      <c r="V1107" s="40"/>
      <c r="W1107" s="40"/>
      <c r="X1107" s="40"/>
      <c r="Y1107" s="40"/>
      <c r="Z1107" s="40"/>
      <c r="AA1107" s="40"/>
      <c r="AB1107" s="40"/>
      <c r="AC1107" s="40"/>
      <c r="AD1107" s="40"/>
      <c r="AE1107" s="40"/>
      <c r="AF1107" s="40"/>
      <c r="AG1107" s="40"/>
      <c r="AH1107" s="40"/>
      <c r="AI1107" s="40"/>
      <c r="AJ1107" s="40"/>
      <c r="AK1107" s="40"/>
      <c r="AL1107" s="40"/>
      <c r="AM1107" s="40"/>
    </row>
    <row r="1108" ht="15.75" customHeight="1">
      <c r="A1108" s="32">
        <v>15.2</v>
      </c>
      <c r="B1108" s="33">
        <v>79.87</v>
      </c>
      <c r="C1108" s="33">
        <v>88.57</v>
      </c>
      <c r="D1108" s="32" t="s">
        <v>80</v>
      </c>
      <c r="E1108" s="43">
        <v>10.0</v>
      </c>
      <c r="F1108" s="34">
        <v>100.0</v>
      </c>
      <c r="G1108" s="35">
        <f t="shared" si="3"/>
        <v>8.7</v>
      </c>
      <c r="H1108" s="36">
        <f t="shared" si="4"/>
        <v>8.7</v>
      </c>
      <c r="I1108" s="37" t="s">
        <v>279</v>
      </c>
      <c r="J1108" s="38"/>
      <c r="K1108" s="40"/>
      <c r="L1108" s="40"/>
      <c r="M1108" s="40"/>
      <c r="N1108" s="40"/>
      <c r="O1108" s="40"/>
      <c r="P1108" s="40"/>
      <c r="Q1108" s="40"/>
      <c r="R1108" s="40"/>
      <c r="S1108" s="40"/>
      <c r="T1108" s="40"/>
      <c r="U1108" s="40"/>
      <c r="V1108" s="40"/>
      <c r="W1108" s="40"/>
      <c r="X1108" s="40"/>
      <c r="Y1108" s="40"/>
      <c r="Z1108" s="40"/>
      <c r="AA1108" s="40"/>
      <c r="AB1108" s="40"/>
      <c r="AC1108" s="40"/>
      <c r="AD1108" s="40"/>
      <c r="AE1108" s="40"/>
      <c r="AF1108" s="40"/>
      <c r="AG1108" s="40"/>
      <c r="AH1108" s="40"/>
      <c r="AI1108" s="40"/>
      <c r="AJ1108" s="40"/>
      <c r="AK1108" s="40"/>
      <c r="AL1108" s="40"/>
      <c r="AM1108" s="40"/>
    </row>
    <row r="1109" ht="15.75" customHeight="1">
      <c r="A1109" s="32">
        <v>15.2</v>
      </c>
      <c r="B1109" s="33">
        <v>91.9</v>
      </c>
      <c r="C1109" s="33">
        <v>92.5</v>
      </c>
      <c r="D1109" s="32" t="s">
        <v>258</v>
      </c>
      <c r="E1109" s="43">
        <v>20.0</v>
      </c>
      <c r="F1109" s="34">
        <v>100.0</v>
      </c>
      <c r="G1109" s="35">
        <f t="shared" si="3"/>
        <v>0.6</v>
      </c>
      <c r="H1109" s="36">
        <f t="shared" si="4"/>
        <v>0.6</v>
      </c>
      <c r="I1109" s="37" t="s">
        <v>279</v>
      </c>
      <c r="J1109" s="38"/>
      <c r="K1109" s="40"/>
      <c r="L1109" s="40"/>
      <c r="M1109" s="40"/>
      <c r="N1109" s="40"/>
      <c r="O1109" s="40"/>
      <c r="P1109" s="40"/>
      <c r="Q1109" s="40"/>
      <c r="R1109" s="40"/>
      <c r="S1109" s="40"/>
      <c r="T1109" s="40"/>
      <c r="U1109" s="40"/>
      <c r="V1109" s="40"/>
      <c r="W1109" s="40"/>
      <c r="X1109" s="40"/>
      <c r="Y1109" s="40"/>
      <c r="Z1109" s="40"/>
      <c r="AA1109" s="40"/>
      <c r="AB1109" s="40"/>
      <c r="AC1109" s="40"/>
      <c r="AD1109" s="40"/>
      <c r="AE1109" s="40"/>
      <c r="AF1109" s="40"/>
      <c r="AG1109" s="40"/>
      <c r="AH1109" s="40"/>
      <c r="AI1109" s="40"/>
      <c r="AJ1109" s="40"/>
      <c r="AK1109" s="40"/>
      <c r="AL1109" s="40"/>
      <c r="AM1109" s="40"/>
    </row>
    <row r="1110" ht="15.75" customHeight="1">
      <c r="A1110" s="32">
        <v>15.2</v>
      </c>
      <c r="B1110" s="33">
        <v>94.85</v>
      </c>
      <c r="C1110" s="33">
        <v>96.2</v>
      </c>
      <c r="D1110" s="32" t="s">
        <v>258</v>
      </c>
      <c r="E1110" s="43">
        <v>10.0</v>
      </c>
      <c r="F1110" s="34">
        <v>100.0</v>
      </c>
      <c r="G1110" s="35">
        <f t="shared" si="3"/>
        <v>1.35</v>
      </c>
      <c r="H1110" s="36">
        <f t="shared" si="4"/>
        <v>1.35</v>
      </c>
      <c r="I1110" s="37" t="s">
        <v>279</v>
      </c>
      <c r="J1110" s="38"/>
      <c r="K1110" s="40"/>
      <c r="L1110" s="40"/>
      <c r="M1110" s="40"/>
      <c r="N1110" s="40"/>
      <c r="O1110" s="40"/>
      <c r="P1110" s="40"/>
      <c r="Q1110" s="40"/>
      <c r="R1110" s="40"/>
      <c r="S1110" s="40"/>
      <c r="T1110" s="40"/>
      <c r="U1110" s="40"/>
      <c r="V1110" s="40"/>
      <c r="W1110" s="40"/>
      <c r="X1110" s="40"/>
      <c r="Y1110" s="40"/>
      <c r="Z1110" s="40"/>
      <c r="AA1110" s="40"/>
      <c r="AB1110" s="40"/>
      <c r="AC1110" s="40"/>
      <c r="AD1110" s="40"/>
      <c r="AE1110" s="40"/>
      <c r="AF1110" s="40"/>
      <c r="AG1110" s="40"/>
      <c r="AH1110" s="40"/>
      <c r="AI1110" s="40"/>
      <c r="AJ1110" s="40"/>
      <c r="AK1110" s="40"/>
      <c r="AL1110" s="40"/>
      <c r="AM1110" s="40"/>
    </row>
    <row r="1111" ht="15.75" customHeight="1">
      <c r="A1111" s="32">
        <v>15.2</v>
      </c>
      <c r="B1111" s="33">
        <v>96.5</v>
      </c>
      <c r="C1111" s="33">
        <v>100.92</v>
      </c>
      <c r="D1111" s="32" t="s">
        <v>80</v>
      </c>
      <c r="E1111" s="43">
        <v>10.0</v>
      </c>
      <c r="F1111" s="34">
        <v>100.0</v>
      </c>
      <c r="G1111" s="35">
        <f t="shared" si="3"/>
        <v>4.42</v>
      </c>
      <c r="H1111" s="36">
        <f t="shared" si="4"/>
        <v>4.42</v>
      </c>
      <c r="I1111" s="37" t="s">
        <v>279</v>
      </c>
      <c r="J1111" s="38"/>
      <c r="K1111" s="40"/>
      <c r="L1111" s="40"/>
      <c r="M1111" s="40"/>
      <c r="N1111" s="40"/>
      <c r="O1111" s="40"/>
      <c r="P1111" s="40"/>
      <c r="Q1111" s="40"/>
      <c r="R1111" s="40"/>
      <c r="S1111" s="40"/>
      <c r="T1111" s="40"/>
      <c r="U1111" s="40"/>
      <c r="V1111" s="40"/>
      <c r="W1111" s="40"/>
      <c r="X1111" s="40"/>
      <c r="Y1111" s="40"/>
      <c r="Z1111" s="40"/>
      <c r="AA1111" s="40"/>
      <c r="AB1111" s="40"/>
      <c r="AC1111" s="40"/>
      <c r="AD1111" s="40"/>
      <c r="AE1111" s="40"/>
      <c r="AF1111" s="40"/>
      <c r="AG1111" s="40"/>
      <c r="AH1111" s="40"/>
      <c r="AI1111" s="40"/>
      <c r="AJ1111" s="40"/>
      <c r="AK1111" s="40"/>
      <c r="AL1111" s="40"/>
      <c r="AM1111" s="40"/>
    </row>
    <row r="1112" ht="15.75" customHeight="1">
      <c r="A1112" s="32">
        <v>15.2</v>
      </c>
      <c r="B1112" s="33">
        <v>104.5</v>
      </c>
      <c r="C1112" s="33">
        <v>106.4</v>
      </c>
      <c r="D1112" s="32" t="s">
        <v>258</v>
      </c>
      <c r="E1112" s="43">
        <v>10.0</v>
      </c>
      <c r="F1112" s="34">
        <v>100.0</v>
      </c>
      <c r="G1112" s="35">
        <f t="shared" si="3"/>
        <v>1.9</v>
      </c>
      <c r="H1112" s="36">
        <f t="shared" si="4"/>
        <v>1.9</v>
      </c>
      <c r="I1112" s="37" t="s">
        <v>279</v>
      </c>
      <c r="J1112" s="38"/>
      <c r="K1112" s="40"/>
      <c r="L1112" s="40"/>
      <c r="M1112" s="40"/>
      <c r="N1112" s="40"/>
      <c r="O1112" s="40"/>
      <c r="P1112" s="40"/>
      <c r="Q1112" s="40"/>
      <c r="R1112" s="40"/>
      <c r="S1112" s="40"/>
      <c r="T1112" s="40"/>
      <c r="U1112" s="40"/>
      <c r="V1112" s="40"/>
      <c r="W1112" s="40"/>
      <c r="X1112" s="40"/>
      <c r="Y1112" s="40"/>
      <c r="Z1112" s="40"/>
      <c r="AA1112" s="40"/>
      <c r="AB1112" s="40"/>
      <c r="AC1112" s="40"/>
      <c r="AD1112" s="40"/>
      <c r="AE1112" s="40"/>
      <c r="AF1112" s="40"/>
      <c r="AG1112" s="40"/>
      <c r="AH1112" s="40"/>
      <c r="AI1112" s="40"/>
      <c r="AJ1112" s="40"/>
      <c r="AK1112" s="40"/>
      <c r="AL1112" s="40"/>
      <c r="AM1112" s="40"/>
    </row>
    <row r="1113" ht="15.75" customHeight="1">
      <c r="A1113" s="32">
        <v>15.2</v>
      </c>
      <c r="B1113" s="33">
        <v>106.4</v>
      </c>
      <c r="C1113" s="33">
        <v>107.35</v>
      </c>
      <c r="D1113" s="32" t="s">
        <v>80</v>
      </c>
      <c r="E1113" s="43">
        <v>10.0</v>
      </c>
      <c r="F1113" s="34">
        <v>100.0</v>
      </c>
      <c r="G1113" s="35">
        <f t="shared" si="3"/>
        <v>0.95</v>
      </c>
      <c r="H1113" s="36">
        <f t="shared" si="4"/>
        <v>0.95</v>
      </c>
      <c r="I1113" s="37" t="s">
        <v>279</v>
      </c>
      <c r="J1113" s="38"/>
      <c r="K1113" s="40"/>
      <c r="L1113" s="40"/>
      <c r="M1113" s="40"/>
      <c r="N1113" s="40"/>
      <c r="O1113" s="40"/>
      <c r="P1113" s="40"/>
      <c r="Q1113" s="40"/>
      <c r="R1113" s="40"/>
      <c r="S1113" s="40"/>
      <c r="T1113" s="40"/>
      <c r="U1113" s="40"/>
      <c r="V1113" s="40"/>
      <c r="W1113" s="40"/>
      <c r="X1113" s="40"/>
      <c r="Y1113" s="40"/>
      <c r="Z1113" s="40"/>
      <c r="AA1113" s="40"/>
      <c r="AB1113" s="40"/>
      <c r="AC1113" s="40"/>
      <c r="AD1113" s="40"/>
      <c r="AE1113" s="40"/>
      <c r="AF1113" s="40"/>
      <c r="AG1113" s="40"/>
      <c r="AH1113" s="40"/>
      <c r="AI1113" s="40"/>
      <c r="AJ1113" s="40"/>
      <c r="AK1113" s="40"/>
      <c r="AL1113" s="40"/>
      <c r="AM1113" s="40"/>
    </row>
    <row r="1114" ht="15.75" customHeight="1">
      <c r="A1114" s="32">
        <v>15.2</v>
      </c>
      <c r="B1114" s="33">
        <v>107.35</v>
      </c>
      <c r="C1114" s="33">
        <v>107.85</v>
      </c>
      <c r="D1114" s="32" t="s">
        <v>68</v>
      </c>
      <c r="E1114" s="43">
        <v>5.0</v>
      </c>
      <c r="F1114" s="34">
        <v>100.0</v>
      </c>
      <c r="G1114" s="35">
        <f t="shared" si="3"/>
        <v>0.5</v>
      </c>
      <c r="H1114" s="36">
        <f t="shared" si="4"/>
        <v>0.5</v>
      </c>
      <c r="I1114" s="37" t="s">
        <v>279</v>
      </c>
      <c r="J1114" s="38"/>
      <c r="K1114" s="40"/>
      <c r="L1114" s="40"/>
      <c r="M1114" s="40"/>
      <c r="N1114" s="40"/>
      <c r="O1114" s="40"/>
      <c r="P1114" s="40"/>
      <c r="Q1114" s="40"/>
      <c r="R1114" s="40"/>
      <c r="S1114" s="40"/>
      <c r="T1114" s="40"/>
      <c r="U1114" s="40"/>
      <c r="V1114" s="40"/>
      <c r="W1114" s="40"/>
      <c r="X1114" s="40"/>
      <c r="Y1114" s="40"/>
      <c r="Z1114" s="40"/>
      <c r="AA1114" s="40"/>
      <c r="AB1114" s="40"/>
      <c r="AC1114" s="40"/>
      <c r="AD1114" s="40"/>
      <c r="AE1114" s="40"/>
      <c r="AF1114" s="40"/>
      <c r="AG1114" s="40"/>
      <c r="AH1114" s="40"/>
      <c r="AI1114" s="40"/>
      <c r="AJ1114" s="40"/>
      <c r="AK1114" s="40"/>
      <c r="AL1114" s="40"/>
      <c r="AM1114" s="40"/>
    </row>
    <row r="1115" ht="15.75" customHeight="1">
      <c r="A1115" s="32">
        <v>15.2</v>
      </c>
      <c r="B1115" s="33">
        <v>108.35</v>
      </c>
      <c r="C1115" s="33">
        <v>110.0</v>
      </c>
      <c r="D1115" s="32" t="s">
        <v>258</v>
      </c>
      <c r="E1115" s="43">
        <v>10.0</v>
      </c>
      <c r="F1115" s="34">
        <v>100.0</v>
      </c>
      <c r="G1115" s="35">
        <f t="shared" si="3"/>
        <v>1.65</v>
      </c>
      <c r="H1115" s="36">
        <f t="shared" si="4"/>
        <v>1.65</v>
      </c>
      <c r="I1115" s="37" t="s">
        <v>279</v>
      </c>
      <c r="J1115" s="38"/>
      <c r="K1115" s="40"/>
      <c r="L1115" s="40"/>
      <c r="M1115" s="40"/>
      <c r="N1115" s="40"/>
      <c r="O1115" s="40"/>
      <c r="P1115" s="40"/>
      <c r="Q1115" s="40"/>
      <c r="R1115" s="40"/>
      <c r="S1115" s="40"/>
      <c r="T1115" s="40"/>
      <c r="U1115" s="40"/>
      <c r="V1115" s="40"/>
      <c r="W1115" s="40"/>
      <c r="X1115" s="40"/>
      <c r="Y1115" s="40"/>
      <c r="Z1115" s="40"/>
      <c r="AA1115" s="40"/>
      <c r="AB1115" s="40"/>
      <c r="AC1115" s="40"/>
      <c r="AD1115" s="40"/>
      <c r="AE1115" s="40"/>
      <c r="AF1115" s="40"/>
      <c r="AG1115" s="40"/>
      <c r="AH1115" s="40"/>
      <c r="AI1115" s="40"/>
      <c r="AJ1115" s="40"/>
      <c r="AK1115" s="40"/>
      <c r="AL1115" s="40"/>
      <c r="AM1115" s="40"/>
    </row>
    <row r="1116" ht="15.75" customHeight="1">
      <c r="A1116" s="32">
        <v>15.2</v>
      </c>
      <c r="B1116" s="33">
        <v>113.1</v>
      </c>
      <c r="C1116" s="33">
        <v>114.05</v>
      </c>
      <c r="D1116" s="32" t="s">
        <v>258</v>
      </c>
      <c r="E1116" s="43">
        <v>10.0</v>
      </c>
      <c r="F1116" s="34">
        <v>100.0</v>
      </c>
      <c r="G1116" s="35">
        <f t="shared" si="3"/>
        <v>0.95</v>
      </c>
      <c r="H1116" s="36">
        <f t="shared" si="4"/>
        <v>0.95</v>
      </c>
      <c r="I1116" s="37" t="s">
        <v>279</v>
      </c>
      <c r="J1116" s="38"/>
      <c r="K1116" s="40"/>
      <c r="L1116" s="40"/>
      <c r="M1116" s="40"/>
      <c r="N1116" s="40"/>
      <c r="O1116" s="40"/>
      <c r="P1116" s="40"/>
      <c r="Q1116" s="40"/>
      <c r="R1116" s="40"/>
      <c r="S1116" s="40"/>
      <c r="T1116" s="40"/>
      <c r="U1116" s="40"/>
      <c r="V1116" s="40"/>
      <c r="W1116" s="40"/>
      <c r="X1116" s="40"/>
      <c r="Y1116" s="40"/>
      <c r="Z1116" s="40"/>
      <c r="AA1116" s="40"/>
      <c r="AB1116" s="40"/>
      <c r="AC1116" s="40"/>
      <c r="AD1116" s="40"/>
      <c r="AE1116" s="40"/>
      <c r="AF1116" s="40"/>
      <c r="AG1116" s="40"/>
      <c r="AH1116" s="40"/>
      <c r="AI1116" s="40"/>
      <c r="AJ1116" s="40"/>
      <c r="AK1116" s="40"/>
      <c r="AL1116" s="40"/>
      <c r="AM1116" s="40"/>
    </row>
    <row r="1117" ht="15.75" customHeight="1">
      <c r="A1117" s="32">
        <v>15.2</v>
      </c>
      <c r="B1117" s="33">
        <v>115.0</v>
      </c>
      <c r="C1117" s="33">
        <v>116.5</v>
      </c>
      <c r="D1117" s="32" t="s">
        <v>68</v>
      </c>
      <c r="E1117" s="43">
        <v>5.0</v>
      </c>
      <c r="F1117" s="34">
        <v>100.0</v>
      </c>
      <c r="G1117" s="35">
        <f t="shared" si="3"/>
        <v>1.5</v>
      </c>
      <c r="H1117" s="36">
        <f t="shared" si="4"/>
        <v>1.5</v>
      </c>
      <c r="I1117" s="37" t="s">
        <v>279</v>
      </c>
      <c r="J1117" s="38"/>
      <c r="K1117" s="40"/>
      <c r="L1117" s="40"/>
      <c r="M1117" s="40"/>
      <c r="N1117" s="40"/>
      <c r="O1117" s="40"/>
      <c r="P1117" s="40"/>
      <c r="Q1117" s="40"/>
      <c r="R1117" s="40"/>
      <c r="S1117" s="40"/>
      <c r="T1117" s="40"/>
      <c r="U1117" s="40"/>
      <c r="V1117" s="40"/>
      <c r="W1117" s="40"/>
      <c r="X1117" s="40"/>
      <c r="Y1117" s="40"/>
      <c r="Z1117" s="40"/>
      <c r="AA1117" s="40"/>
      <c r="AB1117" s="40"/>
      <c r="AC1117" s="40"/>
      <c r="AD1117" s="40"/>
      <c r="AE1117" s="40"/>
      <c r="AF1117" s="40"/>
      <c r="AG1117" s="40"/>
      <c r="AH1117" s="40"/>
      <c r="AI1117" s="40"/>
      <c r="AJ1117" s="40"/>
      <c r="AK1117" s="40"/>
      <c r="AL1117" s="40"/>
      <c r="AM1117" s="40"/>
    </row>
    <row r="1118" ht="15.75" customHeight="1">
      <c r="A1118" s="32">
        <v>15.2</v>
      </c>
      <c r="B1118" s="33">
        <v>116.52</v>
      </c>
      <c r="C1118" s="33">
        <v>117.5</v>
      </c>
      <c r="D1118" s="32" t="s">
        <v>258</v>
      </c>
      <c r="E1118" s="43">
        <v>10.0</v>
      </c>
      <c r="F1118" s="34">
        <v>100.0</v>
      </c>
      <c r="G1118" s="35">
        <f t="shared" si="3"/>
        <v>0.98</v>
      </c>
      <c r="H1118" s="36">
        <f t="shared" si="4"/>
        <v>0.98</v>
      </c>
      <c r="I1118" s="37" t="s">
        <v>279</v>
      </c>
      <c r="J1118" s="38"/>
      <c r="K1118" s="40"/>
      <c r="L1118" s="40"/>
      <c r="M1118" s="40"/>
      <c r="N1118" s="40"/>
      <c r="O1118" s="40"/>
      <c r="P1118" s="40"/>
      <c r="Q1118" s="40"/>
      <c r="R1118" s="40"/>
      <c r="S1118" s="40"/>
      <c r="T1118" s="40"/>
      <c r="U1118" s="40"/>
      <c r="V1118" s="40"/>
      <c r="W1118" s="40"/>
      <c r="X1118" s="40"/>
      <c r="Y1118" s="40"/>
      <c r="Z1118" s="40"/>
      <c r="AA1118" s="40"/>
      <c r="AB1118" s="40"/>
      <c r="AC1118" s="40"/>
      <c r="AD1118" s="40"/>
      <c r="AE1118" s="40"/>
      <c r="AF1118" s="40"/>
      <c r="AG1118" s="40"/>
      <c r="AH1118" s="40"/>
      <c r="AI1118" s="40"/>
      <c r="AJ1118" s="40"/>
      <c r="AK1118" s="40"/>
      <c r="AL1118" s="40"/>
      <c r="AM1118" s="40"/>
    </row>
    <row r="1119" ht="15.75" customHeight="1">
      <c r="A1119" s="32">
        <v>15.2</v>
      </c>
      <c r="B1119" s="33">
        <v>117.5</v>
      </c>
      <c r="C1119" s="33">
        <v>117.77</v>
      </c>
      <c r="D1119" s="32" t="s">
        <v>68</v>
      </c>
      <c r="E1119" s="43">
        <v>5.0</v>
      </c>
      <c r="F1119" s="34">
        <v>100.0</v>
      </c>
      <c r="G1119" s="35">
        <f t="shared" si="3"/>
        <v>0.27</v>
      </c>
      <c r="H1119" s="36">
        <f t="shared" si="4"/>
        <v>0.27</v>
      </c>
      <c r="I1119" s="37" t="s">
        <v>279</v>
      </c>
      <c r="J1119" s="38"/>
      <c r="K1119" s="40"/>
      <c r="L1119" s="40"/>
      <c r="M1119" s="40"/>
      <c r="N1119" s="40"/>
      <c r="O1119" s="40"/>
      <c r="P1119" s="40"/>
      <c r="Q1119" s="40"/>
      <c r="R1119" s="40"/>
      <c r="S1119" s="40"/>
      <c r="T1119" s="40"/>
      <c r="U1119" s="40"/>
      <c r="V1119" s="40"/>
      <c r="W1119" s="40"/>
      <c r="X1119" s="40"/>
      <c r="Y1119" s="40"/>
      <c r="Z1119" s="40"/>
      <c r="AA1119" s="40"/>
      <c r="AB1119" s="40"/>
      <c r="AC1119" s="40"/>
      <c r="AD1119" s="40"/>
      <c r="AE1119" s="40"/>
      <c r="AF1119" s="40"/>
      <c r="AG1119" s="40"/>
      <c r="AH1119" s="40"/>
      <c r="AI1119" s="40"/>
      <c r="AJ1119" s="40"/>
      <c r="AK1119" s="40"/>
      <c r="AL1119" s="40"/>
      <c r="AM1119" s="40"/>
    </row>
    <row r="1120" ht="15.75" customHeight="1">
      <c r="A1120" s="32">
        <v>15.2</v>
      </c>
      <c r="B1120" s="33">
        <v>117.77</v>
      </c>
      <c r="C1120" s="33">
        <v>118.47</v>
      </c>
      <c r="D1120" s="32" t="s">
        <v>80</v>
      </c>
      <c r="E1120" s="43">
        <v>10.0</v>
      </c>
      <c r="F1120" s="34">
        <v>100.0</v>
      </c>
      <c r="G1120" s="35">
        <f t="shared" si="3"/>
        <v>0.7</v>
      </c>
      <c r="H1120" s="36">
        <f t="shared" si="4"/>
        <v>0.7</v>
      </c>
      <c r="I1120" s="37" t="s">
        <v>279</v>
      </c>
      <c r="J1120" s="38"/>
      <c r="K1120" s="40"/>
      <c r="L1120" s="40"/>
      <c r="M1120" s="40"/>
      <c r="N1120" s="40"/>
      <c r="O1120" s="40"/>
      <c r="P1120" s="40"/>
      <c r="Q1120" s="40"/>
      <c r="R1120" s="40"/>
      <c r="S1120" s="40"/>
      <c r="T1120" s="40"/>
      <c r="U1120" s="40"/>
      <c r="V1120" s="40"/>
      <c r="W1120" s="40"/>
      <c r="X1120" s="40"/>
      <c r="Y1120" s="40"/>
      <c r="Z1120" s="40"/>
      <c r="AA1120" s="40"/>
      <c r="AB1120" s="40"/>
      <c r="AC1120" s="40"/>
      <c r="AD1120" s="40"/>
      <c r="AE1120" s="40"/>
      <c r="AF1120" s="40"/>
      <c r="AG1120" s="40"/>
      <c r="AH1120" s="40"/>
      <c r="AI1120" s="40"/>
      <c r="AJ1120" s="40"/>
      <c r="AK1120" s="40"/>
      <c r="AL1120" s="40"/>
      <c r="AM1120" s="40"/>
    </row>
    <row r="1121" ht="15.75" customHeight="1">
      <c r="A1121" s="32">
        <v>15.2</v>
      </c>
      <c r="B1121" s="33">
        <v>129.97</v>
      </c>
      <c r="C1121" s="33">
        <v>132.55</v>
      </c>
      <c r="D1121" s="32" t="s">
        <v>80</v>
      </c>
      <c r="E1121" s="43">
        <v>10.0</v>
      </c>
      <c r="F1121" s="34">
        <v>100.0</v>
      </c>
      <c r="G1121" s="35">
        <f t="shared" si="3"/>
        <v>2.58</v>
      </c>
      <c r="H1121" s="36">
        <f t="shared" si="4"/>
        <v>2.58</v>
      </c>
      <c r="I1121" s="37" t="s">
        <v>279</v>
      </c>
      <c r="J1121" s="38"/>
      <c r="K1121" s="40"/>
      <c r="L1121" s="40"/>
      <c r="M1121" s="40"/>
      <c r="N1121" s="40"/>
      <c r="O1121" s="40"/>
      <c r="P1121" s="40"/>
      <c r="Q1121" s="40"/>
      <c r="R1121" s="40"/>
      <c r="S1121" s="40"/>
      <c r="T1121" s="40"/>
      <c r="U1121" s="40"/>
      <c r="V1121" s="40"/>
      <c r="W1121" s="40"/>
      <c r="X1121" s="40"/>
      <c r="Y1121" s="40"/>
      <c r="Z1121" s="40"/>
      <c r="AA1121" s="40"/>
      <c r="AB1121" s="40"/>
      <c r="AC1121" s="40"/>
      <c r="AD1121" s="40"/>
      <c r="AE1121" s="40"/>
      <c r="AF1121" s="40"/>
      <c r="AG1121" s="40"/>
      <c r="AH1121" s="40"/>
      <c r="AI1121" s="40"/>
      <c r="AJ1121" s="40"/>
      <c r="AK1121" s="40"/>
      <c r="AL1121" s="40"/>
      <c r="AM1121" s="40"/>
    </row>
    <row r="1122" ht="15.75" customHeight="1">
      <c r="A1122" s="32">
        <v>15.2</v>
      </c>
      <c r="B1122" s="33">
        <v>133.82</v>
      </c>
      <c r="C1122" s="33">
        <v>134.85</v>
      </c>
      <c r="D1122" s="32" t="s">
        <v>68</v>
      </c>
      <c r="E1122" s="43">
        <v>5.0</v>
      </c>
      <c r="F1122" s="34">
        <v>100.0</v>
      </c>
      <c r="G1122" s="35">
        <f t="shared" si="3"/>
        <v>1.03</v>
      </c>
      <c r="H1122" s="36">
        <f t="shared" si="4"/>
        <v>1.03</v>
      </c>
      <c r="I1122" s="37" t="s">
        <v>279</v>
      </c>
      <c r="J1122" s="38"/>
      <c r="K1122" s="40"/>
      <c r="L1122" s="40"/>
      <c r="M1122" s="40"/>
      <c r="N1122" s="40"/>
      <c r="O1122" s="40"/>
      <c r="P1122" s="40"/>
      <c r="Q1122" s="40"/>
      <c r="R1122" s="40"/>
      <c r="S1122" s="40"/>
      <c r="T1122" s="40"/>
      <c r="U1122" s="40"/>
      <c r="V1122" s="40"/>
      <c r="W1122" s="40"/>
      <c r="X1122" s="40"/>
      <c r="Y1122" s="40"/>
      <c r="Z1122" s="40"/>
      <c r="AA1122" s="40"/>
      <c r="AB1122" s="40"/>
      <c r="AC1122" s="40"/>
      <c r="AD1122" s="40"/>
      <c r="AE1122" s="40"/>
      <c r="AF1122" s="40"/>
      <c r="AG1122" s="40"/>
      <c r="AH1122" s="40"/>
      <c r="AI1122" s="40"/>
      <c r="AJ1122" s="40"/>
      <c r="AK1122" s="40"/>
      <c r="AL1122" s="40"/>
      <c r="AM1122" s="40"/>
    </row>
    <row r="1123" ht="15.75" customHeight="1">
      <c r="A1123" s="32">
        <v>15.2</v>
      </c>
      <c r="B1123" s="33">
        <v>136.17</v>
      </c>
      <c r="C1123" s="33">
        <v>139.02</v>
      </c>
      <c r="D1123" s="32" t="s">
        <v>80</v>
      </c>
      <c r="E1123" s="43">
        <v>10.0</v>
      </c>
      <c r="F1123" s="34">
        <v>100.0</v>
      </c>
      <c r="G1123" s="35">
        <f t="shared" si="3"/>
        <v>2.85</v>
      </c>
      <c r="H1123" s="36">
        <f t="shared" si="4"/>
        <v>2.85</v>
      </c>
      <c r="I1123" s="37" t="s">
        <v>279</v>
      </c>
      <c r="J1123" s="38"/>
      <c r="K1123" s="40"/>
      <c r="L1123" s="40"/>
      <c r="M1123" s="40"/>
      <c r="N1123" s="40"/>
      <c r="O1123" s="40"/>
      <c r="P1123" s="40"/>
      <c r="Q1123" s="40"/>
      <c r="R1123" s="40"/>
      <c r="S1123" s="40"/>
      <c r="T1123" s="40"/>
      <c r="U1123" s="40"/>
      <c r="V1123" s="40"/>
      <c r="W1123" s="40"/>
      <c r="X1123" s="40"/>
      <c r="Y1123" s="40"/>
      <c r="Z1123" s="40"/>
      <c r="AA1123" s="40"/>
      <c r="AB1123" s="40"/>
      <c r="AC1123" s="40"/>
      <c r="AD1123" s="40"/>
      <c r="AE1123" s="40"/>
      <c r="AF1123" s="40"/>
      <c r="AG1123" s="40"/>
      <c r="AH1123" s="40"/>
      <c r="AI1123" s="40"/>
      <c r="AJ1123" s="40"/>
      <c r="AK1123" s="40"/>
      <c r="AL1123" s="40"/>
      <c r="AM1123" s="40"/>
    </row>
    <row r="1124" ht="15.75" customHeight="1">
      <c r="A1124" s="32">
        <v>15.2</v>
      </c>
      <c r="B1124" s="33">
        <v>139.32</v>
      </c>
      <c r="C1124" s="33">
        <v>139.92</v>
      </c>
      <c r="D1124" s="32" t="s">
        <v>258</v>
      </c>
      <c r="E1124" s="43">
        <v>10.0</v>
      </c>
      <c r="F1124" s="34">
        <v>100.0</v>
      </c>
      <c r="G1124" s="35">
        <f t="shared" si="3"/>
        <v>0.6</v>
      </c>
      <c r="H1124" s="36">
        <f t="shared" si="4"/>
        <v>0.6</v>
      </c>
      <c r="I1124" s="37" t="s">
        <v>279</v>
      </c>
      <c r="J1124" s="38"/>
      <c r="K1124" s="40"/>
      <c r="L1124" s="40"/>
      <c r="M1124" s="40"/>
      <c r="N1124" s="40"/>
      <c r="O1124" s="40"/>
      <c r="P1124" s="40"/>
      <c r="Q1124" s="40"/>
      <c r="R1124" s="40"/>
      <c r="S1124" s="40"/>
      <c r="T1124" s="40"/>
      <c r="U1124" s="40"/>
      <c r="V1124" s="40"/>
      <c r="W1124" s="40"/>
      <c r="X1124" s="40"/>
      <c r="Y1124" s="40"/>
      <c r="Z1124" s="40"/>
      <c r="AA1124" s="40"/>
      <c r="AB1124" s="40"/>
      <c r="AC1124" s="40"/>
      <c r="AD1124" s="40"/>
      <c r="AE1124" s="40"/>
      <c r="AF1124" s="40"/>
      <c r="AG1124" s="40"/>
      <c r="AH1124" s="40"/>
      <c r="AI1124" s="40"/>
      <c r="AJ1124" s="40"/>
      <c r="AK1124" s="40"/>
      <c r="AL1124" s="40"/>
      <c r="AM1124" s="40"/>
    </row>
    <row r="1125" ht="15.75" customHeight="1">
      <c r="A1125" s="32">
        <v>15.2</v>
      </c>
      <c r="B1125" s="33">
        <v>139.92</v>
      </c>
      <c r="C1125" s="33">
        <v>146.0</v>
      </c>
      <c r="D1125" s="32" t="s">
        <v>80</v>
      </c>
      <c r="E1125" s="43">
        <v>10.0</v>
      </c>
      <c r="F1125" s="34">
        <v>100.0</v>
      </c>
      <c r="G1125" s="35">
        <f t="shared" si="3"/>
        <v>6.08</v>
      </c>
      <c r="H1125" s="36">
        <f t="shared" si="4"/>
        <v>6.08</v>
      </c>
      <c r="I1125" s="37" t="s">
        <v>279</v>
      </c>
      <c r="J1125" s="38"/>
      <c r="K1125" s="40"/>
      <c r="L1125" s="40"/>
      <c r="M1125" s="40"/>
      <c r="N1125" s="40"/>
      <c r="O1125" s="40"/>
      <c r="P1125" s="40"/>
      <c r="Q1125" s="40"/>
      <c r="R1125" s="40"/>
      <c r="S1125" s="40"/>
      <c r="T1125" s="40"/>
      <c r="U1125" s="40"/>
      <c r="V1125" s="40"/>
      <c r="W1125" s="40"/>
      <c r="X1125" s="40"/>
      <c r="Y1125" s="40"/>
      <c r="Z1125" s="40"/>
      <c r="AA1125" s="40"/>
      <c r="AB1125" s="40"/>
      <c r="AC1125" s="40"/>
      <c r="AD1125" s="40"/>
      <c r="AE1125" s="40"/>
      <c r="AF1125" s="40"/>
      <c r="AG1125" s="40"/>
      <c r="AH1125" s="40"/>
      <c r="AI1125" s="40"/>
      <c r="AJ1125" s="40"/>
      <c r="AK1125" s="40"/>
      <c r="AL1125" s="40"/>
      <c r="AM1125" s="40"/>
    </row>
    <row r="1126" ht="15.75" customHeight="1">
      <c r="A1126" s="32">
        <v>15.2</v>
      </c>
      <c r="B1126" s="33">
        <v>146.85</v>
      </c>
      <c r="C1126" s="33">
        <v>147.95</v>
      </c>
      <c r="D1126" s="32" t="s">
        <v>80</v>
      </c>
      <c r="E1126" s="43">
        <v>10.0</v>
      </c>
      <c r="F1126" s="34">
        <v>100.0</v>
      </c>
      <c r="G1126" s="35">
        <f t="shared" si="3"/>
        <v>1.1</v>
      </c>
      <c r="H1126" s="36">
        <f t="shared" si="4"/>
        <v>1.1</v>
      </c>
      <c r="I1126" s="37" t="s">
        <v>279</v>
      </c>
      <c r="J1126" s="38"/>
      <c r="K1126" s="40"/>
      <c r="L1126" s="40"/>
      <c r="M1126" s="40"/>
      <c r="N1126" s="40"/>
      <c r="O1126" s="40"/>
      <c r="P1126" s="40"/>
      <c r="Q1126" s="40"/>
      <c r="R1126" s="40"/>
      <c r="S1126" s="40"/>
      <c r="T1126" s="40"/>
      <c r="U1126" s="40"/>
      <c r="V1126" s="40"/>
      <c r="W1126" s="40"/>
      <c r="X1126" s="40"/>
      <c r="Y1126" s="40"/>
      <c r="Z1126" s="40"/>
      <c r="AA1126" s="40"/>
      <c r="AB1126" s="40"/>
      <c r="AC1126" s="40"/>
      <c r="AD1126" s="40"/>
      <c r="AE1126" s="40"/>
      <c r="AF1126" s="40"/>
      <c r="AG1126" s="40"/>
      <c r="AH1126" s="40"/>
      <c r="AI1126" s="40"/>
      <c r="AJ1126" s="40"/>
      <c r="AK1126" s="40"/>
      <c r="AL1126" s="40"/>
      <c r="AM1126" s="40"/>
    </row>
    <row r="1127" ht="15.75" customHeight="1">
      <c r="A1127" s="32">
        <v>15.3</v>
      </c>
      <c r="B1127" s="33">
        <v>0.0</v>
      </c>
      <c r="C1127" s="33">
        <v>2.02</v>
      </c>
      <c r="D1127" s="32" t="s">
        <v>80</v>
      </c>
      <c r="E1127" s="43">
        <v>5.0</v>
      </c>
      <c r="F1127" s="34">
        <v>100.0</v>
      </c>
      <c r="G1127" s="35">
        <f t="shared" si="3"/>
        <v>2.02</v>
      </c>
      <c r="H1127" s="36">
        <f t="shared" si="4"/>
        <v>2.02</v>
      </c>
      <c r="I1127" s="37" t="s">
        <v>279</v>
      </c>
      <c r="J1127" s="38"/>
      <c r="K1127" s="40"/>
      <c r="L1127" s="40"/>
      <c r="M1127" s="40"/>
      <c r="N1127" s="40"/>
      <c r="O1127" s="40"/>
      <c r="P1127" s="40"/>
      <c r="Q1127" s="40"/>
      <c r="R1127" s="40"/>
      <c r="S1127" s="40"/>
      <c r="T1127" s="40"/>
      <c r="U1127" s="40"/>
      <c r="V1127" s="40"/>
      <c r="W1127" s="40"/>
      <c r="X1127" s="40"/>
      <c r="Y1127" s="40"/>
      <c r="Z1127" s="40"/>
      <c r="AA1127" s="40"/>
      <c r="AB1127" s="40"/>
      <c r="AC1127" s="40"/>
      <c r="AD1127" s="40"/>
      <c r="AE1127" s="40"/>
      <c r="AF1127" s="40"/>
      <c r="AG1127" s="40"/>
      <c r="AH1127" s="40"/>
      <c r="AI1127" s="40"/>
      <c r="AJ1127" s="40"/>
      <c r="AK1127" s="40"/>
      <c r="AL1127" s="40"/>
      <c r="AM1127" s="40"/>
    </row>
    <row r="1128" ht="15.75" customHeight="1">
      <c r="A1128" s="32">
        <v>15.3</v>
      </c>
      <c r="B1128" s="33">
        <v>3.43</v>
      </c>
      <c r="C1128" s="33">
        <v>5.28</v>
      </c>
      <c r="D1128" s="32" t="s">
        <v>80</v>
      </c>
      <c r="E1128" s="43">
        <v>5.0</v>
      </c>
      <c r="F1128" s="34">
        <v>100.0</v>
      </c>
      <c r="G1128" s="35">
        <f t="shared" si="3"/>
        <v>1.85</v>
      </c>
      <c r="H1128" s="36">
        <f t="shared" si="4"/>
        <v>1.85</v>
      </c>
      <c r="I1128" s="37" t="s">
        <v>279</v>
      </c>
      <c r="J1128" s="38"/>
      <c r="K1128" s="40"/>
      <c r="L1128" s="40"/>
      <c r="M1128" s="40"/>
      <c r="N1128" s="40"/>
      <c r="O1128" s="40"/>
      <c r="P1128" s="40"/>
      <c r="Q1128" s="40"/>
      <c r="R1128" s="40"/>
      <c r="S1128" s="40"/>
      <c r="T1128" s="40"/>
      <c r="U1128" s="40"/>
      <c r="V1128" s="40"/>
      <c r="W1128" s="40"/>
      <c r="X1128" s="40"/>
      <c r="Y1128" s="40"/>
      <c r="Z1128" s="40"/>
      <c r="AA1128" s="40"/>
      <c r="AB1128" s="40"/>
      <c r="AC1128" s="40"/>
      <c r="AD1128" s="40"/>
      <c r="AE1128" s="40"/>
      <c r="AF1128" s="40"/>
      <c r="AG1128" s="40"/>
      <c r="AH1128" s="40"/>
      <c r="AI1128" s="40"/>
      <c r="AJ1128" s="40"/>
      <c r="AK1128" s="40"/>
      <c r="AL1128" s="40"/>
      <c r="AM1128" s="40"/>
    </row>
    <row r="1129" ht="15.75" customHeight="1">
      <c r="A1129" s="32">
        <v>15.3</v>
      </c>
      <c r="B1129" s="33">
        <v>9.69</v>
      </c>
      <c r="C1129" s="33">
        <v>11.37</v>
      </c>
      <c r="D1129" s="32" t="s">
        <v>80</v>
      </c>
      <c r="E1129" s="43">
        <v>10.0</v>
      </c>
      <c r="F1129" s="34">
        <v>100.0</v>
      </c>
      <c r="G1129" s="35">
        <f t="shared" si="3"/>
        <v>1.68</v>
      </c>
      <c r="H1129" s="36">
        <f t="shared" si="4"/>
        <v>1.68</v>
      </c>
      <c r="I1129" s="37" t="s">
        <v>279</v>
      </c>
      <c r="J1129" s="38"/>
      <c r="K1129" s="40"/>
      <c r="L1129" s="40"/>
      <c r="M1129" s="40"/>
      <c r="N1129" s="40"/>
      <c r="O1129" s="40"/>
      <c r="P1129" s="40"/>
      <c r="Q1129" s="40"/>
      <c r="R1129" s="40"/>
      <c r="S1129" s="40"/>
      <c r="T1129" s="40"/>
      <c r="U1129" s="40"/>
      <c r="V1129" s="40"/>
      <c r="W1129" s="40"/>
      <c r="X1129" s="40"/>
      <c r="Y1129" s="40"/>
      <c r="Z1129" s="40"/>
      <c r="AA1129" s="40"/>
      <c r="AB1129" s="40"/>
      <c r="AC1129" s="40"/>
      <c r="AD1129" s="40"/>
      <c r="AE1129" s="40"/>
      <c r="AF1129" s="40"/>
      <c r="AG1129" s="40"/>
      <c r="AH1129" s="40"/>
      <c r="AI1129" s="40"/>
      <c r="AJ1129" s="40"/>
      <c r="AK1129" s="40"/>
      <c r="AL1129" s="40"/>
      <c r="AM1129" s="40"/>
    </row>
    <row r="1130" ht="15.75" customHeight="1">
      <c r="A1130" s="32">
        <v>15.3</v>
      </c>
      <c r="B1130" s="33">
        <v>18.67</v>
      </c>
      <c r="C1130" s="33">
        <v>19.24</v>
      </c>
      <c r="D1130" s="32" t="s">
        <v>258</v>
      </c>
      <c r="E1130" s="43">
        <v>10.0</v>
      </c>
      <c r="F1130" s="34">
        <v>100.0</v>
      </c>
      <c r="G1130" s="35">
        <f t="shared" si="3"/>
        <v>0.57</v>
      </c>
      <c r="H1130" s="36">
        <f t="shared" si="4"/>
        <v>0.57</v>
      </c>
      <c r="I1130" s="37" t="s">
        <v>279</v>
      </c>
      <c r="J1130" s="38"/>
      <c r="K1130" s="40"/>
      <c r="L1130" s="40"/>
      <c r="M1130" s="40"/>
      <c r="N1130" s="40"/>
      <c r="O1130" s="40"/>
      <c r="P1130" s="40"/>
      <c r="Q1130" s="40"/>
      <c r="R1130" s="40"/>
      <c r="S1130" s="40"/>
      <c r="T1130" s="40"/>
      <c r="U1130" s="40"/>
      <c r="V1130" s="40"/>
      <c r="W1130" s="40"/>
      <c r="X1130" s="40"/>
      <c r="Y1130" s="40"/>
      <c r="Z1130" s="40"/>
      <c r="AA1130" s="40"/>
      <c r="AB1130" s="40"/>
      <c r="AC1130" s="40"/>
      <c r="AD1130" s="40"/>
      <c r="AE1130" s="40"/>
      <c r="AF1130" s="40"/>
      <c r="AG1130" s="40"/>
      <c r="AH1130" s="40"/>
      <c r="AI1130" s="40"/>
      <c r="AJ1130" s="40"/>
      <c r="AK1130" s="40"/>
      <c r="AL1130" s="40"/>
      <c r="AM1130" s="40"/>
    </row>
    <row r="1131" ht="15.75" customHeight="1">
      <c r="A1131" s="32">
        <v>15.3</v>
      </c>
      <c r="B1131" s="33">
        <v>20.97</v>
      </c>
      <c r="C1131" s="33">
        <v>21.4</v>
      </c>
      <c r="D1131" s="32" t="s">
        <v>258</v>
      </c>
      <c r="E1131" s="43">
        <v>5.0</v>
      </c>
      <c r="F1131" s="34">
        <v>100.0</v>
      </c>
      <c r="G1131" s="35">
        <f t="shared" si="3"/>
        <v>0.43</v>
      </c>
      <c r="H1131" s="36">
        <f t="shared" si="4"/>
        <v>0.43</v>
      </c>
      <c r="I1131" s="37" t="s">
        <v>279</v>
      </c>
      <c r="J1131" s="38"/>
      <c r="K1131" s="40"/>
      <c r="L1131" s="40"/>
      <c r="M1131" s="40"/>
      <c r="N1131" s="40"/>
      <c r="O1131" s="40"/>
      <c r="P1131" s="40"/>
      <c r="Q1131" s="40"/>
      <c r="R1131" s="40"/>
      <c r="S1131" s="40"/>
      <c r="T1131" s="40"/>
      <c r="U1131" s="40"/>
      <c r="V1131" s="40"/>
      <c r="W1131" s="40"/>
      <c r="X1131" s="40"/>
      <c r="Y1131" s="40"/>
      <c r="Z1131" s="40"/>
      <c r="AA1131" s="40"/>
      <c r="AB1131" s="40"/>
      <c r="AC1131" s="40"/>
      <c r="AD1131" s="40"/>
      <c r="AE1131" s="40"/>
      <c r="AF1131" s="40"/>
      <c r="AG1131" s="40"/>
      <c r="AH1131" s="40"/>
      <c r="AI1131" s="40"/>
      <c r="AJ1131" s="40"/>
      <c r="AK1131" s="40"/>
      <c r="AL1131" s="40"/>
      <c r="AM1131" s="40"/>
    </row>
    <row r="1132" ht="15.75" customHeight="1">
      <c r="A1132" s="32">
        <v>15.3</v>
      </c>
      <c r="B1132" s="33">
        <v>33.2</v>
      </c>
      <c r="C1132" s="33">
        <v>33.6</v>
      </c>
      <c r="D1132" s="32" t="s">
        <v>68</v>
      </c>
      <c r="E1132" s="43">
        <v>10.0</v>
      </c>
      <c r="F1132" s="34">
        <v>100.0</v>
      </c>
      <c r="G1132" s="35">
        <f t="shared" si="3"/>
        <v>0.4</v>
      </c>
      <c r="H1132" s="36">
        <f t="shared" si="4"/>
        <v>0.4</v>
      </c>
      <c r="I1132" s="37" t="s">
        <v>279</v>
      </c>
      <c r="J1132" s="38"/>
      <c r="K1132" s="40"/>
      <c r="L1132" s="40"/>
      <c r="M1132" s="40"/>
      <c r="N1132" s="40"/>
      <c r="O1132" s="40"/>
      <c r="P1132" s="40"/>
      <c r="Q1132" s="40"/>
      <c r="R1132" s="40"/>
      <c r="S1132" s="40"/>
      <c r="T1132" s="40"/>
      <c r="U1132" s="40"/>
      <c r="V1132" s="40"/>
      <c r="W1132" s="40"/>
      <c r="X1132" s="40"/>
      <c r="Y1132" s="40"/>
      <c r="Z1132" s="40"/>
      <c r="AA1132" s="40"/>
      <c r="AB1132" s="40"/>
      <c r="AC1132" s="40"/>
      <c r="AD1132" s="40"/>
      <c r="AE1132" s="40"/>
      <c r="AF1132" s="40"/>
      <c r="AG1132" s="40"/>
      <c r="AH1132" s="40"/>
      <c r="AI1132" s="40"/>
      <c r="AJ1132" s="40"/>
      <c r="AK1132" s="40"/>
      <c r="AL1132" s="40"/>
      <c r="AM1132" s="40"/>
    </row>
    <row r="1133" ht="15.75" customHeight="1">
      <c r="A1133" s="32">
        <v>15.3</v>
      </c>
      <c r="B1133" s="33">
        <v>35.23</v>
      </c>
      <c r="C1133" s="33">
        <v>35.46</v>
      </c>
      <c r="D1133" s="32" t="s">
        <v>258</v>
      </c>
      <c r="E1133" s="43">
        <v>5.0</v>
      </c>
      <c r="F1133" s="34">
        <v>100.0</v>
      </c>
      <c r="G1133" s="35">
        <f t="shared" si="3"/>
        <v>0.23</v>
      </c>
      <c r="H1133" s="36">
        <f t="shared" si="4"/>
        <v>0.23</v>
      </c>
      <c r="I1133" s="37" t="s">
        <v>279</v>
      </c>
      <c r="J1133" s="38"/>
      <c r="K1133" s="40"/>
      <c r="L1133" s="40"/>
      <c r="M1133" s="40"/>
      <c r="N1133" s="40"/>
      <c r="O1133" s="40"/>
      <c r="P1133" s="40"/>
      <c r="Q1133" s="40"/>
      <c r="R1133" s="40"/>
      <c r="S1133" s="40"/>
      <c r="T1133" s="40"/>
      <c r="U1133" s="40"/>
      <c r="V1133" s="40"/>
      <c r="W1133" s="40"/>
      <c r="X1133" s="40"/>
      <c r="Y1133" s="40"/>
      <c r="Z1133" s="40"/>
      <c r="AA1133" s="40"/>
      <c r="AB1133" s="40"/>
      <c r="AC1133" s="40"/>
      <c r="AD1133" s="40"/>
      <c r="AE1133" s="40"/>
      <c r="AF1133" s="40"/>
      <c r="AG1133" s="40"/>
      <c r="AH1133" s="40"/>
      <c r="AI1133" s="40"/>
      <c r="AJ1133" s="40"/>
      <c r="AK1133" s="40"/>
      <c r="AL1133" s="40"/>
      <c r="AM1133" s="40"/>
    </row>
    <row r="1134" ht="15.75" customHeight="1">
      <c r="A1134" s="32">
        <v>15.3</v>
      </c>
      <c r="B1134" s="33">
        <v>37.29</v>
      </c>
      <c r="C1134" s="33">
        <v>37.84</v>
      </c>
      <c r="D1134" s="32" t="s">
        <v>258</v>
      </c>
      <c r="E1134" s="43">
        <v>10.0</v>
      </c>
      <c r="F1134" s="34">
        <v>100.0</v>
      </c>
      <c r="G1134" s="35">
        <f t="shared" si="3"/>
        <v>0.55</v>
      </c>
      <c r="H1134" s="36">
        <f t="shared" si="4"/>
        <v>0.55</v>
      </c>
      <c r="I1134" s="37" t="s">
        <v>279</v>
      </c>
      <c r="J1134" s="38"/>
      <c r="K1134" s="40"/>
      <c r="L1134" s="40"/>
      <c r="M1134" s="40"/>
      <c r="N1134" s="40"/>
      <c r="O1134" s="40"/>
      <c r="P1134" s="40"/>
      <c r="Q1134" s="40"/>
      <c r="R1134" s="40"/>
      <c r="S1134" s="40"/>
      <c r="T1134" s="40"/>
      <c r="U1134" s="40"/>
      <c r="V1134" s="40"/>
      <c r="W1134" s="40"/>
      <c r="X1134" s="40"/>
      <c r="Y1134" s="40"/>
      <c r="Z1134" s="40"/>
      <c r="AA1134" s="40"/>
      <c r="AB1134" s="40"/>
      <c r="AC1134" s="40"/>
      <c r="AD1134" s="40"/>
      <c r="AE1134" s="40"/>
      <c r="AF1134" s="40"/>
      <c r="AG1134" s="40"/>
      <c r="AH1134" s="40"/>
      <c r="AI1134" s="40"/>
      <c r="AJ1134" s="40"/>
      <c r="AK1134" s="40"/>
      <c r="AL1134" s="40"/>
      <c r="AM1134" s="40"/>
    </row>
    <row r="1135" ht="15.75" customHeight="1">
      <c r="A1135" s="32">
        <v>15.3</v>
      </c>
      <c r="B1135" s="33">
        <v>41.07</v>
      </c>
      <c r="C1135" s="33">
        <v>42.5</v>
      </c>
      <c r="D1135" s="32" t="s">
        <v>119</v>
      </c>
      <c r="E1135" s="43">
        <v>10.0</v>
      </c>
      <c r="F1135" s="34">
        <v>100.0</v>
      </c>
      <c r="G1135" s="35">
        <f t="shared" si="3"/>
        <v>1.43</v>
      </c>
      <c r="H1135" s="36">
        <f t="shared" si="4"/>
        <v>1.43</v>
      </c>
      <c r="I1135" s="37" t="s">
        <v>279</v>
      </c>
      <c r="J1135" s="38"/>
      <c r="K1135" s="40"/>
      <c r="L1135" s="40"/>
      <c r="M1135" s="40"/>
      <c r="N1135" s="40"/>
      <c r="O1135" s="40"/>
      <c r="P1135" s="40"/>
      <c r="Q1135" s="40"/>
      <c r="R1135" s="40"/>
      <c r="S1135" s="40"/>
      <c r="T1135" s="40"/>
      <c r="U1135" s="40"/>
      <c r="V1135" s="40"/>
      <c r="W1135" s="40"/>
      <c r="X1135" s="40"/>
      <c r="Y1135" s="40"/>
      <c r="Z1135" s="40"/>
      <c r="AA1135" s="40"/>
      <c r="AB1135" s="40"/>
      <c r="AC1135" s="40"/>
      <c r="AD1135" s="40"/>
      <c r="AE1135" s="40"/>
      <c r="AF1135" s="40"/>
      <c r="AG1135" s="40"/>
      <c r="AH1135" s="40"/>
      <c r="AI1135" s="40"/>
      <c r="AJ1135" s="40"/>
      <c r="AK1135" s="40"/>
      <c r="AL1135" s="40"/>
      <c r="AM1135" s="40"/>
    </row>
    <row r="1136" ht="15.75" customHeight="1">
      <c r="A1136" s="32">
        <v>15.3</v>
      </c>
      <c r="B1136" s="33">
        <v>44.33</v>
      </c>
      <c r="C1136" s="33">
        <v>44.7</v>
      </c>
      <c r="D1136" s="32" t="s">
        <v>115</v>
      </c>
      <c r="E1136" s="43">
        <v>5.0</v>
      </c>
      <c r="F1136" s="34">
        <v>100.0</v>
      </c>
      <c r="G1136" s="35">
        <f t="shared" si="3"/>
        <v>0.37</v>
      </c>
      <c r="H1136" s="36">
        <f t="shared" si="4"/>
        <v>0.37</v>
      </c>
      <c r="I1136" s="37" t="s">
        <v>279</v>
      </c>
      <c r="J1136" s="38"/>
      <c r="K1136" s="40"/>
      <c r="L1136" s="40"/>
      <c r="M1136" s="40"/>
      <c r="N1136" s="40"/>
      <c r="O1136" s="40"/>
      <c r="P1136" s="40"/>
      <c r="Q1136" s="40"/>
      <c r="R1136" s="40"/>
      <c r="S1136" s="40"/>
      <c r="T1136" s="40"/>
      <c r="U1136" s="40"/>
      <c r="V1136" s="40"/>
      <c r="W1136" s="40"/>
      <c r="X1136" s="40"/>
      <c r="Y1136" s="40"/>
      <c r="Z1136" s="40"/>
      <c r="AA1136" s="40"/>
      <c r="AB1136" s="40"/>
      <c r="AC1136" s="40"/>
      <c r="AD1136" s="40"/>
      <c r="AE1136" s="40"/>
      <c r="AF1136" s="40"/>
      <c r="AG1136" s="40"/>
      <c r="AH1136" s="40"/>
      <c r="AI1136" s="40"/>
      <c r="AJ1136" s="40"/>
      <c r="AK1136" s="40"/>
      <c r="AL1136" s="40"/>
      <c r="AM1136" s="40"/>
    </row>
    <row r="1137" ht="15.75" customHeight="1">
      <c r="A1137" s="32">
        <v>15.3</v>
      </c>
      <c r="B1137" s="33">
        <v>45.66</v>
      </c>
      <c r="C1137" s="33">
        <v>45.86</v>
      </c>
      <c r="D1137" s="32" t="s">
        <v>127</v>
      </c>
      <c r="E1137" s="43">
        <v>5.0</v>
      </c>
      <c r="F1137" s="34">
        <v>100.0</v>
      </c>
      <c r="G1137" s="35">
        <f t="shared" si="3"/>
        <v>0.2</v>
      </c>
      <c r="H1137" s="36">
        <f t="shared" si="4"/>
        <v>0.2</v>
      </c>
      <c r="I1137" s="37" t="s">
        <v>279</v>
      </c>
      <c r="J1137" s="38"/>
      <c r="K1137" s="40"/>
      <c r="L1137" s="40"/>
      <c r="M1137" s="40"/>
      <c r="N1137" s="40"/>
      <c r="O1137" s="40"/>
      <c r="P1137" s="40"/>
      <c r="Q1137" s="40"/>
      <c r="R1137" s="40"/>
      <c r="S1137" s="40"/>
      <c r="T1137" s="40"/>
      <c r="U1137" s="40"/>
      <c r="V1137" s="40"/>
      <c r="W1137" s="40"/>
      <c r="X1137" s="40"/>
      <c r="Y1137" s="40"/>
      <c r="Z1137" s="40"/>
      <c r="AA1137" s="40"/>
      <c r="AB1137" s="40"/>
      <c r="AC1137" s="40"/>
      <c r="AD1137" s="40"/>
      <c r="AE1137" s="40"/>
      <c r="AF1137" s="40"/>
      <c r="AG1137" s="40"/>
      <c r="AH1137" s="40"/>
      <c r="AI1137" s="40"/>
      <c r="AJ1137" s="40"/>
      <c r="AK1137" s="40"/>
      <c r="AL1137" s="40"/>
      <c r="AM1137" s="40"/>
    </row>
    <row r="1138" ht="15.75" customHeight="1">
      <c r="A1138" s="32">
        <v>15.3</v>
      </c>
      <c r="B1138" s="33">
        <v>46.91</v>
      </c>
      <c r="C1138" s="33">
        <v>47.89</v>
      </c>
      <c r="D1138" s="32" t="s">
        <v>80</v>
      </c>
      <c r="E1138" s="43">
        <v>10.0</v>
      </c>
      <c r="F1138" s="34">
        <v>100.0</v>
      </c>
      <c r="G1138" s="35">
        <f t="shared" si="3"/>
        <v>0.98</v>
      </c>
      <c r="H1138" s="36">
        <f t="shared" si="4"/>
        <v>0.98</v>
      </c>
      <c r="I1138" s="37" t="s">
        <v>279</v>
      </c>
      <c r="J1138" s="38"/>
      <c r="K1138" s="40"/>
      <c r="L1138" s="40"/>
      <c r="M1138" s="40"/>
      <c r="N1138" s="40"/>
      <c r="O1138" s="40"/>
      <c r="P1138" s="40"/>
      <c r="Q1138" s="40"/>
      <c r="R1138" s="40"/>
      <c r="S1138" s="40"/>
      <c r="T1138" s="40"/>
      <c r="U1138" s="40"/>
      <c r="V1138" s="40"/>
      <c r="W1138" s="40"/>
      <c r="X1138" s="40"/>
      <c r="Y1138" s="40"/>
      <c r="Z1138" s="40"/>
      <c r="AA1138" s="40"/>
      <c r="AB1138" s="40"/>
      <c r="AC1138" s="40"/>
      <c r="AD1138" s="40"/>
      <c r="AE1138" s="40"/>
      <c r="AF1138" s="40"/>
      <c r="AG1138" s="40"/>
      <c r="AH1138" s="40"/>
      <c r="AI1138" s="40"/>
      <c r="AJ1138" s="40"/>
      <c r="AK1138" s="40"/>
      <c r="AL1138" s="40"/>
      <c r="AM1138" s="40"/>
    </row>
    <row r="1139" ht="15.75" customHeight="1">
      <c r="A1139" s="32">
        <v>15.3</v>
      </c>
      <c r="B1139" s="33">
        <v>51.07</v>
      </c>
      <c r="C1139" s="33">
        <v>54.55</v>
      </c>
      <c r="D1139" s="32" t="s">
        <v>80</v>
      </c>
      <c r="E1139" s="43">
        <v>20.0</v>
      </c>
      <c r="F1139" s="34">
        <v>100.0</v>
      </c>
      <c r="G1139" s="35">
        <f t="shared" si="3"/>
        <v>3.48</v>
      </c>
      <c r="H1139" s="36">
        <f t="shared" si="4"/>
        <v>3.48</v>
      </c>
      <c r="I1139" s="37" t="s">
        <v>279</v>
      </c>
      <c r="J1139" s="38"/>
      <c r="K1139" s="40"/>
      <c r="L1139" s="40"/>
      <c r="M1139" s="40"/>
      <c r="N1139" s="40"/>
      <c r="O1139" s="40"/>
      <c r="P1139" s="40"/>
      <c r="Q1139" s="40"/>
      <c r="R1139" s="40"/>
      <c r="S1139" s="40"/>
      <c r="T1139" s="40"/>
      <c r="U1139" s="40"/>
      <c r="V1139" s="40"/>
      <c r="W1139" s="40"/>
      <c r="X1139" s="40"/>
      <c r="Y1139" s="40"/>
      <c r="Z1139" s="40"/>
      <c r="AA1139" s="40"/>
      <c r="AB1139" s="40"/>
      <c r="AC1139" s="40"/>
      <c r="AD1139" s="40"/>
      <c r="AE1139" s="40"/>
      <c r="AF1139" s="40"/>
      <c r="AG1139" s="40"/>
      <c r="AH1139" s="40"/>
      <c r="AI1139" s="40"/>
      <c r="AJ1139" s="40"/>
      <c r="AK1139" s="40"/>
      <c r="AL1139" s="40"/>
      <c r="AM1139" s="40"/>
    </row>
    <row r="1140" ht="15.75" customHeight="1">
      <c r="A1140" s="32">
        <v>15.3</v>
      </c>
      <c r="B1140" s="33">
        <v>55.0</v>
      </c>
      <c r="C1140" s="33">
        <v>57.64</v>
      </c>
      <c r="D1140" s="32" t="s">
        <v>80</v>
      </c>
      <c r="E1140" s="43">
        <v>20.0</v>
      </c>
      <c r="F1140" s="34">
        <v>100.0</v>
      </c>
      <c r="G1140" s="35">
        <f t="shared" si="3"/>
        <v>2.64</v>
      </c>
      <c r="H1140" s="36">
        <f t="shared" si="4"/>
        <v>2.64</v>
      </c>
      <c r="I1140" s="37" t="s">
        <v>279</v>
      </c>
      <c r="J1140" s="38"/>
      <c r="K1140" s="40"/>
      <c r="L1140" s="40"/>
      <c r="M1140" s="40"/>
      <c r="N1140" s="40"/>
      <c r="O1140" s="40"/>
      <c r="P1140" s="40"/>
      <c r="Q1140" s="40"/>
      <c r="R1140" s="40"/>
      <c r="S1140" s="40"/>
      <c r="T1140" s="40"/>
      <c r="U1140" s="40"/>
      <c r="V1140" s="40"/>
      <c r="W1140" s="40"/>
      <c r="X1140" s="40"/>
      <c r="Y1140" s="40"/>
      <c r="Z1140" s="40"/>
      <c r="AA1140" s="40"/>
      <c r="AB1140" s="40"/>
      <c r="AC1140" s="40"/>
      <c r="AD1140" s="40"/>
      <c r="AE1140" s="40"/>
      <c r="AF1140" s="40"/>
      <c r="AG1140" s="40"/>
      <c r="AH1140" s="40"/>
      <c r="AI1140" s="40"/>
      <c r="AJ1140" s="40"/>
      <c r="AK1140" s="40"/>
      <c r="AL1140" s="40"/>
      <c r="AM1140" s="40"/>
    </row>
    <row r="1141" ht="15.75" customHeight="1">
      <c r="A1141" s="32">
        <v>15.3</v>
      </c>
      <c r="B1141" s="33">
        <v>58.51</v>
      </c>
      <c r="C1141" s="33">
        <v>59.94</v>
      </c>
      <c r="D1141" s="32" t="s">
        <v>80</v>
      </c>
      <c r="E1141" s="43">
        <v>20.0</v>
      </c>
      <c r="F1141" s="34">
        <v>100.0</v>
      </c>
      <c r="G1141" s="35">
        <f t="shared" si="3"/>
        <v>1.43</v>
      </c>
      <c r="H1141" s="36">
        <f t="shared" si="4"/>
        <v>1.43</v>
      </c>
      <c r="I1141" s="37" t="s">
        <v>279</v>
      </c>
      <c r="J1141" s="38"/>
      <c r="K1141" s="40"/>
      <c r="L1141" s="40"/>
      <c r="M1141" s="40"/>
      <c r="N1141" s="40"/>
      <c r="O1141" s="40"/>
      <c r="P1141" s="40"/>
      <c r="Q1141" s="40"/>
      <c r="R1141" s="40"/>
      <c r="S1141" s="40"/>
      <c r="T1141" s="40"/>
      <c r="U1141" s="40"/>
      <c r="V1141" s="40"/>
      <c r="W1141" s="40"/>
      <c r="X1141" s="40"/>
      <c r="Y1141" s="40"/>
      <c r="Z1141" s="40"/>
      <c r="AA1141" s="40"/>
      <c r="AB1141" s="40"/>
      <c r="AC1141" s="40"/>
      <c r="AD1141" s="40"/>
      <c r="AE1141" s="40"/>
      <c r="AF1141" s="40"/>
      <c r="AG1141" s="40"/>
      <c r="AH1141" s="40"/>
      <c r="AI1141" s="40"/>
      <c r="AJ1141" s="40"/>
      <c r="AK1141" s="40"/>
      <c r="AL1141" s="40"/>
      <c r="AM1141" s="40"/>
    </row>
    <row r="1142" ht="15.75" customHeight="1">
      <c r="A1142" s="32">
        <v>15.3</v>
      </c>
      <c r="B1142" s="33">
        <v>61.62</v>
      </c>
      <c r="C1142" s="33">
        <v>63.75</v>
      </c>
      <c r="D1142" s="32" t="s">
        <v>80</v>
      </c>
      <c r="E1142" s="43">
        <v>20.0</v>
      </c>
      <c r="F1142" s="34">
        <v>100.0</v>
      </c>
      <c r="G1142" s="35">
        <f t="shared" si="3"/>
        <v>2.13</v>
      </c>
      <c r="H1142" s="36">
        <f t="shared" si="4"/>
        <v>2.13</v>
      </c>
      <c r="I1142" s="37" t="s">
        <v>279</v>
      </c>
      <c r="J1142" s="38"/>
      <c r="K1142" s="40"/>
      <c r="L1142" s="40"/>
      <c r="M1142" s="40"/>
      <c r="N1142" s="40"/>
      <c r="O1142" s="40"/>
      <c r="P1142" s="40"/>
      <c r="Q1142" s="40"/>
      <c r="R1142" s="40"/>
      <c r="S1142" s="40"/>
      <c r="T1142" s="40"/>
      <c r="U1142" s="40"/>
      <c r="V1142" s="40"/>
      <c r="W1142" s="40"/>
      <c r="X1142" s="40"/>
      <c r="Y1142" s="40"/>
      <c r="Z1142" s="40"/>
      <c r="AA1142" s="40"/>
      <c r="AB1142" s="40"/>
      <c r="AC1142" s="40"/>
      <c r="AD1142" s="40"/>
      <c r="AE1142" s="40"/>
      <c r="AF1142" s="40"/>
      <c r="AG1142" s="40"/>
      <c r="AH1142" s="40"/>
      <c r="AI1142" s="40"/>
      <c r="AJ1142" s="40"/>
      <c r="AK1142" s="40"/>
      <c r="AL1142" s="40"/>
      <c r="AM1142" s="40"/>
    </row>
    <row r="1143" ht="15.75" customHeight="1">
      <c r="A1143" s="32">
        <v>15.3</v>
      </c>
      <c r="B1143" s="33">
        <v>63.75</v>
      </c>
      <c r="C1143" s="33">
        <v>64.18</v>
      </c>
      <c r="D1143" s="32" t="s">
        <v>127</v>
      </c>
      <c r="E1143" s="43">
        <v>20.0</v>
      </c>
      <c r="F1143" s="34">
        <v>100.0</v>
      </c>
      <c r="G1143" s="35">
        <f t="shared" si="3"/>
        <v>0.43</v>
      </c>
      <c r="H1143" s="36">
        <f t="shared" si="4"/>
        <v>0.43</v>
      </c>
      <c r="I1143" s="37" t="s">
        <v>279</v>
      </c>
      <c r="J1143" s="38"/>
      <c r="K1143" s="40"/>
      <c r="L1143" s="40"/>
      <c r="M1143" s="40"/>
      <c r="N1143" s="40"/>
      <c r="O1143" s="40"/>
      <c r="P1143" s="40"/>
      <c r="Q1143" s="40"/>
      <c r="R1143" s="40"/>
      <c r="S1143" s="40"/>
      <c r="T1143" s="40"/>
      <c r="U1143" s="40"/>
      <c r="V1143" s="40"/>
      <c r="W1143" s="40"/>
      <c r="X1143" s="40"/>
      <c r="Y1143" s="40"/>
      <c r="Z1143" s="40"/>
      <c r="AA1143" s="40"/>
      <c r="AB1143" s="40"/>
      <c r="AC1143" s="40"/>
      <c r="AD1143" s="40"/>
      <c r="AE1143" s="40"/>
      <c r="AF1143" s="40"/>
      <c r="AG1143" s="40"/>
      <c r="AH1143" s="40"/>
      <c r="AI1143" s="40"/>
      <c r="AJ1143" s="40"/>
      <c r="AK1143" s="40"/>
      <c r="AL1143" s="40"/>
      <c r="AM1143" s="40"/>
    </row>
    <row r="1144" ht="15.75" customHeight="1">
      <c r="A1144" s="32">
        <v>15.3</v>
      </c>
      <c r="B1144" s="33">
        <v>64.18</v>
      </c>
      <c r="C1144" s="33">
        <v>68.21</v>
      </c>
      <c r="D1144" s="32" t="s">
        <v>80</v>
      </c>
      <c r="E1144" s="43">
        <v>20.0</v>
      </c>
      <c r="F1144" s="34">
        <v>100.0</v>
      </c>
      <c r="G1144" s="35">
        <f t="shared" si="3"/>
        <v>4.03</v>
      </c>
      <c r="H1144" s="36">
        <f t="shared" si="4"/>
        <v>4.03</v>
      </c>
      <c r="I1144" s="37" t="s">
        <v>279</v>
      </c>
      <c r="J1144" s="38"/>
      <c r="K1144" s="40"/>
      <c r="L1144" s="40"/>
      <c r="M1144" s="40"/>
      <c r="N1144" s="40"/>
      <c r="O1144" s="40"/>
      <c r="P1144" s="40"/>
      <c r="Q1144" s="40"/>
      <c r="R1144" s="40"/>
      <c r="S1144" s="40"/>
      <c r="T1144" s="40"/>
      <c r="U1144" s="40"/>
      <c r="V1144" s="40"/>
      <c r="W1144" s="40"/>
      <c r="X1144" s="40"/>
      <c r="Y1144" s="40"/>
      <c r="Z1144" s="40"/>
      <c r="AA1144" s="40"/>
      <c r="AB1144" s="40"/>
      <c r="AC1144" s="40"/>
      <c r="AD1144" s="40"/>
      <c r="AE1144" s="40"/>
      <c r="AF1144" s="40"/>
      <c r="AG1144" s="40"/>
      <c r="AH1144" s="40"/>
      <c r="AI1144" s="40"/>
      <c r="AJ1144" s="40"/>
      <c r="AK1144" s="40"/>
      <c r="AL1144" s="40"/>
      <c r="AM1144" s="40"/>
    </row>
    <row r="1145" ht="15.75" customHeight="1">
      <c r="A1145" s="32">
        <v>15.3</v>
      </c>
      <c r="B1145" s="33">
        <v>70.37</v>
      </c>
      <c r="C1145" s="33">
        <v>71.52</v>
      </c>
      <c r="D1145" s="32" t="s">
        <v>80</v>
      </c>
      <c r="E1145" s="43">
        <v>10.0</v>
      </c>
      <c r="F1145" s="34">
        <v>100.0</v>
      </c>
      <c r="G1145" s="35">
        <f t="shared" si="3"/>
        <v>1.15</v>
      </c>
      <c r="H1145" s="36">
        <f t="shared" si="4"/>
        <v>1.15</v>
      </c>
      <c r="I1145" s="37" t="s">
        <v>279</v>
      </c>
      <c r="J1145" s="38"/>
      <c r="K1145" s="40"/>
      <c r="L1145" s="40"/>
      <c r="M1145" s="40"/>
      <c r="N1145" s="40"/>
      <c r="O1145" s="40"/>
      <c r="P1145" s="40"/>
      <c r="Q1145" s="40"/>
      <c r="R1145" s="40"/>
      <c r="S1145" s="40"/>
      <c r="T1145" s="40"/>
      <c r="U1145" s="40"/>
      <c r="V1145" s="40"/>
      <c r="W1145" s="40"/>
      <c r="X1145" s="40"/>
      <c r="Y1145" s="40"/>
      <c r="Z1145" s="40"/>
      <c r="AA1145" s="40"/>
      <c r="AB1145" s="40"/>
      <c r="AC1145" s="40"/>
      <c r="AD1145" s="40"/>
      <c r="AE1145" s="40"/>
      <c r="AF1145" s="40"/>
      <c r="AG1145" s="40"/>
      <c r="AH1145" s="40"/>
      <c r="AI1145" s="40"/>
      <c r="AJ1145" s="40"/>
      <c r="AK1145" s="40"/>
      <c r="AL1145" s="40"/>
      <c r="AM1145" s="40"/>
    </row>
    <row r="1146" ht="15.75" customHeight="1">
      <c r="A1146" s="32">
        <v>15.3</v>
      </c>
      <c r="B1146" s="33">
        <v>72.3</v>
      </c>
      <c r="C1146" s="33">
        <v>72.52</v>
      </c>
      <c r="D1146" s="32" t="s">
        <v>80</v>
      </c>
      <c r="E1146" s="43">
        <v>5.0</v>
      </c>
      <c r="F1146" s="34">
        <v>100.0</v>
      </c>
      <c r="G1146" s="35">
        <f t="shared" si="3"/>
        <v>0.22</v>
      </c>
      <c r="H1146" s="36">
        <f t="shared" si="4"/>
        <v>0.22</v>
      </c>
      <c r="I1146" s="37" t="s">
        <v>279</v>
      </c>
      <c r="J1146" s="38"/>
      <c r="K1146" s="40"/>
      <c r="L1146" s="40"/>
      <c r="M1146" s="40"/>
      <c r="N1146" s="40"/>
      <c r="O1146" s="40"/>
      <c r="P1146" s="40"/>
      <c r="Q1146" s="40"/>
      <c r="R1146" s="40"/>
      <c r="S1146" s="40"/>
      <c r="T1146" s="40"/>
      <c r="U1146" s="40"/>
      <c r="V1146" s="40"/>
      <c r="W1146" s="40"/>
      <c r="X1146" s="40"/>
      <c r="Y1146" s="40"/>
      <c r="Z1146" s="40"/>
      <c r="AA1146" s="40"/>
      <c r="AB1146" s="40"/>
      <c r="AC1146" s="40"/>
      <c r="AD1146" s="40"/>
      <c r="AE1146" s="40"/>
      <c r="AF1146" s="40"/>
      <c r="AG1146" s="40"/>
      <c r="AH1146" s="40"/>
      <c r="AI1146" s="40"/>
      <c r="AJ1146" s="40"/>
      <c r="AK1146" s="40"/>
      <c r="AL1146" s="40"/>
      <c r="AM1146" s="40"/>
    </row>
    <row r="1147" ht="15.75" customHeight="1">
      <c r="A1147" s="32">
        <v>15.3</v>
      </c>
      <c r="B1147" s="33">
        <v>73.32</v>
      </c>
      <c r="C1147" s="33">
        <v>75.63</v>
      </c>
      <c r="D1147" s="32" t="s">
        <v>80</v>
      </c>
      <c r="E1147" s="43">
        <v>10.0</v>
      </c>
      <c r="F1147" s="34">
        <v>100.0</v>
      </c>
      <c r="G1147" s="35">
        <f t="shared" si="3"/>
        <v>2.31</v>
      </c>
      <c r="H1147" s="36">
        <f t="shared" si="4"/>
        <v>2.31</v>
      </c>
      <c r="I1147" s="37" t="s">
        <v>279</v>
      </c>
      <c r="J1147" s="38"/>
      <c r="K1147" s="40"/>
      <c r="L1147" s="40"/>
      <c r="M1147" s="40"/>
      <c r="N1147" s="40"/>
      <c r="O1147" s="40"/>
      <c r="P1147" s="40"/>
      <c r="Q1147" s="40"/>
      <c r="R1147" s="40"/>
      <c r="S1147" s="40"/>
      <c r="T1147" s="40"/>
      <c r="U1147" s="40"/>
      <c r="V1147" s="40"/>
      <c r="W1147" s="40"/>
      <c r="X1147" s="40"/>
      <c r="Y1147" s="40"/>
      <c r="Z1147" s="40"/>
      <c r="AA1147" s="40"/>
      <c r="AB1147" s="40"/>
      <c r="AC1147" s="40"/>
      <c r="AD1147" s="40"/>
      <c r="AE1147" s="40"/>
      <c r="AF1147" s="40"/>
      <c r="AG1147" s="40"/>
      <c r="AH1147" s="40"/>
      <c r="AI1147" s="40"/>
      <c r="AJ1147" s="40"/>
      <c r="AK1147" s="40"/>
      <c r="AL1147" s="40"/>
      <c r="AM1147" s="40"/>
    </row>
    <row r="1148" ht="15.75" customHeight="1">
      <c r="A1148" s="32">
        <v>15.3</v>
      </c>
      <c r="B1148" s="33">
        <v>78.86</v>
      </c>
      <c r="C1148" s="33">
        <v>80.67</v>
      </c>
      <c r="D1148" s="32" t="s">
        <v>80</v>
      </c>
      <c r="E1148" s="43">
        <v>20.0</v>
      </c>
      <c r="F1148" s="34">
        <v>100.0</v>
      </c>
      <c r="G1148" s="35">
        <f t="shared" si="3"/>
        <v>1.81</v>
      </c>
      <c r="H1148" s="36">
        <f t="shared" si="4"/>
        <v>1.81</v>
      </c>
      <c r="I1148" s="37" t="s">
        <v>279</v>
      </c>
      <c r="J1148" s="38"/>
      <c r="K1148" s="40"/>
      <c r="L1148" s="40"/>
      <c r="M1148" s="40"/>
      <c r="N1148" s="40"/>
      <c r="O1148" s="40"/>
      <c r="P1148" s="40"/>
      <c r="Q1148" s="40"/>
      <c r="R1148" s="40"/>
      <c r="S1148" s="40"/>
      <c r="T1148" s="40"/>
      <c r="U1148" s="40"/>
      <c r="V1148" s="40"/>
      <c r="W1148" s="40"/>
      <c r="X1148" s="40"/>
      <c r="Y1148" s="40"/>
      <c r="Z1148" s="40"/>
      <c r="AA1148" s="40"/>
      <c r="AB1148" s="40"/>
      <c r="AC1148" s="40"/>
      <c r="AD1148" s="40"/>
      <c r="AE1148" s="40"/>
      <c r="AF1148" s="40"/>
      <c r="AG1148" s="40"/>
      <c r="AH1148" s="40"/>
      <c r="AI1148" s="40"/>
      <c r="AJ1148" s="40"/>
      <c r="AK1148" s="40"/>
      <c r="AL1148" s="40"/>
      <c r="AM1148" s="40"/>
    </row>
    <row r="1149" ht="15.75" customHeight="1">
      <c r="A1149" s="32">
        <v>15.3</v>
      </c>
      <c r="B1149" s="33">
        <v>82.5</v>
      </c>
      <c r="C1149" s="33">
        <v>82.77</v>
      </c>
      <c r="D1149" s="32" t="s">
        <v>115</v>
      </c>
      <c r="E1149" s="43">
        <v>5.0</v>
      </c>
      <c r="F1149" s="34">
        <v>100.0</v>
      </c>
      <c r="G1149" s="35">
        <f t="shared" si="3"/>
        <v>0.27</v>
      </c>
      <c r="H1149" s="36">
        <f t="shared" si="4"/>
        <v>0.27</v>
      </c>
      <c r="I1149" s="37" t="s">
        <v>279</v>
      </c>
      <c r="J1149" s="38"/>
      <c r="K1149" s="40"/>
      <c r="L1149" s="40"/>
      <c r="M1149" s="40"/>
      <c r="N1149" s="40"/>
      <c r="O1149" s="40"/>
      <c r="P1149" s="40"/>
      <c r="Q1149" s="40"/>
      <c r="R1149" s="40"/>
      <c r="S1149" s="40"/>
      <c r="T1149" s="40"/>
      <c r="U1149" s="40"/>
      <c r="V1149" s="40"/>
      <c r="W1149" s="40"/>
      <c r="X1149" s="40"/>
      <c r="Y1149" s="40"/>
      <c r="Z1149" s="40"/>
      <c r="AA1149" s="40"/>
      <c r="AB1149" s="40"/>
      <c r="AC1149" s="40"/>
      <c r="AD1149" s="40"/>
      <c r="AE1149" s="40"/>
      <c r="AF1149" s="40"/>
      <c r="AG1149" s="40"/>
      <c r="AH1149" s="40"/>
      <c r="AI1149" s="40"/>
      <c r="AJ1149" s="40"/>
      <c r="AK1149" s="40"/>
      <c r="AL1149" s="40"/>
      <c r="AM1149" s="40"/>
    </row>
    <row r="1150" ht="15.75" customHeight="1">
      <c r="A1150" s="32">
        <v>15.3</v>
      </c>
      <c r="B1150" s="33">
        <v>85.25</v>
      </c>
      <c r="C1150" s="33">
        <v>85.35</v>
      </c>
      <c r="D1150" s="32" t="s">
        <v>115</v>
      </c>
      <c r="E1150" s="43">
        <v>5.0</v>
      </c>
      <c r="F1150" s="34">
        <v>100.0</v>
      </c>
      <c r="G1150" s="35">
        <f t="shared" si="3"/>
        <v>0.1</v>
      </c>
      <c r="H1150" s="36">
        <f t="shared" si="4"/>
        <v>0.1</v>
      </c>
      <c r="I1150" s="37" t="s">
        <v>279</v>
      </c>
      <c r="J1150" s="38"/>
      <c r="K1150" s="40"/>
      <c r="L1150" s="40"/>
      <c r="M1150" s="40"/>
      <c r="N1150" s="40"/>
      <c r="O1150" s="40"/>
      <c r="P1150" s="40"/>
      <c r="Q1150" s="40"/>
      <c r="R1150" s="40"/>
      <c r="S1150" s="40"/>
      <c r="T1150" s="40"/>
      <c r="U1150" s="40"/>
      <c r="V1150" s="40"/>
      <c r="W1150" s="40"/>
      <c r="X1150" s="40"/>
      <c r="Y1150" s="40"/>
      <c r="Z1150" s="40"/>
      <c r="AA1150" s="40"/>
      <c r="AB1150" s="40"/>
      <c r="AC1150" s="40"/>
      <c r="AD1150" s="40"/>
      <c r="AE1150" s="40"/>
      <c r="AF1150" s="40"/>
      <c r="AG1150" s="40"/>
      <c r="AH1150" s="40"/>
      <c r="AI1150" s="40"/>
      <c r="AJ1150" s="40"/>
      <c r="AK1150" s="40"/>
      <c r="AL1150" s="40"/>
      <c r="AM1150" s="40"/>
    </row>
    <row r="1151" ht="15.75" customHeight="1">
      <c r="A1151" s="32">
        <v>15.3</v>
      </c>
      <c r="B1151" s="33">
        <v>87.58</v>
      </c>
      <c r="C1151" s="33">
        <v>87.94</v>
      </c>
      <c r="D1151" s="32" t="s">
        <v>68</v>
      </c>
      <c r="E1151" s="43">
        <v>5.0</v>
      </c>
      <c r="F1151" s="34">
        <v>100.0</v>
      </c>
      <c r="G1151" s="35">
        <f t="shared" si="3"/>
        <v>0.36</v>
      </c>
      <c r="H1151" s="36">
        <f t="shared" si="4"/>
        <v>0.36</v>
      </c>
      <c r="I1151" s="37" t="s">
        <v>279</v>
      </c>
      <c r="J1151" s="38"/>
      <c r="K1151" s="40"/>
      <c r="L1151" s="40"/>
      <c r="M1151" s="40"/>
      <c r="N1151" s="40"/>
      <c r="O1151" s="40"/>
      <c r="P1151" s="40"/>
      <c r="Q1151" s="40"/>
      <c r="R1151" s="40"/>
      <c r="S1151" s="40"/>
      <c r="T1151" s="40"/>
      <c r="U1151" s="40"/>
      <c r="V1151" s="40"/>
      <c r="W1151" s="40"/>
      <c r="X1151" s="40"/>
      <c r="Y1151" s="40"/>
      <c r="Z1151" s="40"/>
      <c r="AA1151" s="40"/>
      <c r="AB1151" s="40"/>
      <c r="AC1151" s="40"/>
      <c r="AD1151" s="40"/>
      <c r="AE1151" s="40"/>
      <c r="AF1151" s="40"/>
      <c r="AG1151" s="40"/>
      <c r="AH1151" s="40"/>
      <c r="AI1151" s="40"/>
      <c r="AJ1151" s="40"/>
      <c r="AK1151" s="40"/>
      <c r="AL1151" s="40"/>
      <c r="AM1151" s="40"/>
    </row>
    <row r="1152" ht="15.75" customHeight="1">
      <c r="A1152" s="32">
        <v>15.3</v>
      </c>
      <c r="B1152" s="33">
        <v>88.06</v>
      </c>
      <c r="C1152" s="33">
        <v>88.71</v>
      </c>
      <c r="D1152" s="32" t="s">
        <v>80</v>
      </c>
      <c r="E1152" s="43">
        <v>10.0</v>
      </c>
      <c r="F1152" s="34">
        <v>100.0</v>
      </c>
      <c r="G1152" s="35">
        <f t="shared" si="3"/>
        <v>0.65</v>
      </c>
      <c r="H1152" s="36">
        <f t="shared" si="4"/>
        <v>0.65</v>
      </c>
      <c r="I1152" s="37" t="s">
        <v>279</v>
      </c>
      <c r="J1152" s="38"/>
      <c r="K1152" s="40"/>
      <c r="L1152" s="40"/>
      <c r="M1152" s="40"/>
      <c r="N1152" s="40"/>
      <c r="O1152" s="40"/>
      <c r="P1152" s="40"/>
      <c r="Q1152" s="40"/>
      <c r="R1152" s="40"/>
      <c r="S1152" s="40"/>
      <c r="T1152" s="40"/>
      <c r="U1152" s="40"/>
      <c r="V1152" s="40"/>
      <c r="W1152" s="40"/>
      <c r="X1152" s="40"/>
      <c r="Y1152" s="40"/>
      <c r="Z1152" s="40"/>
      <c r="AA1152" s="40"/>
      <c r="AB1152" s="40"/>
      <c r="AC1152" s="40"/>
      <c r="AD1152" s="40"/>
      <c r="AE1152" s="40"/>
      <c r="AF1152" s="40"/>
      <c r="AG1152" s="40"/>
      <c r="AH1152" s="40"/>
      <c r="AI1152" s="40"/>
      <c r="AJ1152" s="40"/>
      <c r="AK1152" s="40"/>
      <c r="AL1152" s="40"/>
      <c r="AM1152" s="40"/>
    </row>
    <row r="1153" ht="15.75" customHeight="1">
      <c r="A1153" s="32">
        <v>15.3</v>
      </c>
      <c r="B1153" s="33">
        <v>89.24</v>
      </c>
      <c r="C1153" s="33">
        <v>89.46</v>
      </c>
      <c r="D1153" s="32" t="s">
        <v>80</v>
      </c>
      <c r="E1153" s="43">
        <v>5.0</v>
      </c>
      <c r="F1153" s="34">
        <v>100.0</v>
      </c>
      <c r="G1153" s="35">
        <f t="shared" si="3"/>
        <v>0.22</v>
      </c>
      <c r="H1153" s="36">
        <f t="shared" si="4"/>
        <v>0.22</v>
      </c>
      <c r="I1153" s="37" t="s">
        <v>279</v>
      </c>
      <c r="J1153" s="38"/>
      <c r="K1153" s="40"/>
      <c r="L1153" s="40"/>
      <c r="M1153" s="40"/>
      <c r="N1153" s="40"/>
      <c r="O1153" s="40"/>
      <c r="P1153" s="40"/>
      <c r="Q1153" s="40"/>
      <c r="R1153" s="40"/>
      <c r="S1153" s="40"/>
      <c r="T1153" s="40"/>
      <c r="U1153" s="40"/>
      <c r="V1153" s="40"/>
      <c r="W1153" s="40"/>
      <c r="X1153" s="40"/>
      <c r="Y1153" s="40"/>
      <c r="Z1153" s="40"/>
      <c r="AA1153" s="40"/>
      <c r="AB1153" s="40"/>
      <c r="AC1153" s="40"/>
      <c r="AD1153" s="40"/>
      <c r="AE1153" s="40"/>
      <c r="AF1153" s="40"/>
      <c r="AG1153" s="40"/>
      <c r="AH1153" s="40"/>
      <c r="AI1153" s="40"/>
      <c r="AJ1153" s="40"/>
      <c r="AK1153" s="40"/>
      <c r="AL1153" s="40"/>
      <c r="AM1153" s="40"/>
    </row>
    <row r="1154" ht="15.75" customHeight="1">
      <c r="A1154" s="32">
        <v>15.3</v>
      </c>
      <c r="B1154" s="33">
        <v>91.32</v>
      </c>
      <c r="C1154" s="33">
        <v>106.53</v>
      </c>
      <c r="D1154" s="32" t="s">
        <v>80</v>
      </c>
      <c r="E1154" s="43">
        <v>20.0</v>
      </c>
      <c r="F1154" s="34">
        <v>100.0</v>
      </c>
      <c r="G1154" s="35">
        <f t="shared" si="3"/>
        <v>15.21</v>
      </c>
      <c r="H1154" s="36">
        <f t="shared" si="4"/>
        <v>15.21</v>
      </c>
      <c r="I1154" s="37" t="s">
        <v>279</v>
      </c>
      <c r="J1154" s="38"/>
      <c r="K1154" s="40"/>
      <c r="L1154" s="40"/>
      <c r="M1154" s="40"/>
      <c r="N1154" s="40"/>
      <c r="O1154" s="40"/>
      <c r="P1154" s="40"/>
      <c r="Q1154" s="40"/>
      <c r="R1154" s="40"/>
      <c r="S1154" s="40"/>
      <c r="T1154" s="40"/>
      <c r="U1154" s="40"/>
      <c r="V1154" s="40"/>
      <c r="W1154" s="40"/>
      <c r="X1154" s="40"/>
      <c r="Y1154" s="40"/>
      <c r="Z1154" s="40"/>
      <c r="AA1154" s="40"/>
      <c r="AB1154" s="40"/>
      <c r="AC1154" s="40"/>
      <c r="AD1154" s="40"/>
      <c r="AE1154" s="40"/>
      <c r="AF1154" s="40"/>
      <c r="AG1154" s="40"/>
      <c r="AH1154" s="40"/>
      <c r="AI1154" s="40"/>
      <c r="AJ1154" s="40"/>
      <c r="AK1154" s="40"/>
      <c r="AL1154" s="40"/>
      <c r="AM1154" s="40"/>
    </row>
    <row r="1155" ht="15.75" customHeight="1">
      <c r="A1155" s="32">
        <v>15.3</v>
      </c>
      <c r="B1155" s="33">
        <v>108.13</v>
      </c>
      <c r="C1155" s="33">
        <v>108.44</v>
      </c>
      <c r="D1155" s="32" t="s">
        <v>68</v>
      </c>
      <c r="E1155" s="43">
        <v>5.0</v>
      </c>
      <c r="F1155" s="34">
        <v>100.0</v>
      </c>
      <c r="G1155" s="35">
        <f t="shared" si="3"/>
        <v>0.31</v>
      </c>
      <c r="H1155" s="36">
        <f t="shared" si="4"/>
        <v>0.31</v>
      </c>
      <c r="I1155" s="37" t="s">
        <v>279</v>
      </c>
      <c r="J1155" s="38"/>
      <c r="K1155" s="40"/>
      <c r="L1155" s="40"/>
      <c r="M1155" s="40"/>
      <c r="N1155" s="40"/>
      <c r="O1155" s="40"/>
      <c r="P1155" s="40"/>
      <c r="Q1155" s="40"/>
      <c r="R1155" s="40"/>
      <c r="S1155" s="40"/>
      <c r="T1155" s="40"/>
      <c r="U1155" s="40"/>
      <c r="V1155" s="40"/>
      <c r="W1155" s="40"/>
      <c r="X1155" s="40"/>
      <c r="Y1155" s="40"/>
      <c r="Z1155" s="40"/>
      <c r="AA1155" s="40"/>
      <c r="AB1155" s="40"/>
      <c r="AC1155" s="40"/>
      <c r="AD1155" s="40"/>
      <c r="AE1155" s="40"/>
      <c r="AF1155" s="40"/>
      <c r="AG1155" s="40"/>
      <c r="AH1155" s="40"/>
      <c r="AI1155" s="40"/>
      <c r="AJ1155" s="40"/>
      <c r="AK1155" s="40"/>
      <c r="AL1155" s="40"/>
      <c r="AM1155" s="40"/>
    </row>
    <row r="1156" ht="15.75" customHeight="1">
      <c r="A1156" s="32">
        <v>15.3</v>
      </c>
      <c r="B1156" s="33">
        <v>113.5</v>
      </c>
      <c r="C1156" s="33">
        <v>113.85</v>
      </c>
      <c r="D1156" s="32" t="s">
        <v>70</v>
      </c>
      <c r="E1156" s="43">
        <v>5.0</v>
      </c>
      <c r="F1156" s="34">
        <v>100.0</v>
      </c>
      <c r="G1156" s="35">
        <f t="shared" si="3"/>
        <v>0.35</v>
      </c>
      <c r="H1156" s="36">
        <f t="shared" si="4"/>
        <v>0.35</v>
      </c>
      <c r="I1156" s="37" t="s">
        <v>279</v>
      </c>
      <c r="J1156" s="38"/>
      <c r="K1156" s="40"/>
      <c r="L1156" s="40"/>
      <c r="M1156" s="40"/>
      <c r="N1156" s="40"/>
      <c r="O1156" s="40"/>
      <c r="P1156" s="40"/>
      <c r="Q1156" s="40"/>
      <c r="R1156" s="40"/>
      <c r="S1156" s="40"/>
      <c r="T1156" s="40"/>
      <c r="U1156" s="40"/>
      <c r="V1156" s="40"/>
      <c r="W1156" s="40"/>
      <c r="X1156" s="40"/>
      <c r="Y1156" s="40"/>
      <c r="Z1156" s="40"/>
      <c r="AA1156" s="40"/>
      <c r="AB1156" s="40"/>
      <c r="AC1156" s="40"/>
      <c r="AD1156" s="40"/>
      <c r="AE1156" s="40"/>
      <c r="AF1156" s="40"/>
      <c r="AG1156" s="40"/>
      <c r="AH1156" s="40"/>
      <c r="AI1156" s="40"/>
      <c r="AJ1156" s="40"/>
      <c r="AK1156" s="40"/>
      <c r="AL1156" s="40"/>
      <c r="AM1156" s="40"/>
    </row>
    <row r="1157" ht="15.75" customHeight="1">
      <c r="A1157" s="32">
        <v>15.3</v>
      </c>
      <c r="B1157" s="33">
        <v>113.85</v>
      </c>
      <c r="C1157" s="33">
        <v>116.0</v>
      </c>
      <c r="D1157" s="32" t="s">
        <v>117</v>
      </c>
      <c r="E1157" s="43">
        <v>10.0</v>
      </c>
      <c r="F1157" s="34">
        <v>100.0</v>
      </c>
      <c r="G1157" s="35">
        <f t="shared" si="3"/>
        <v>2.15</v>
      </c>
      <c r="H1157" s="36">
        <f t="shared" si="4"/>
        <v>2.15</v>
      </c>
      <c r="I1157" s="37" t="s">
        <v>279</v>
      </c>
      <c r="J1157" s="38"/>
      <c r="K1157" s="40"/>
      <c r="L1157" s="40"/>
      <c r="M1157" s="40"/>
      <c r="N1157" s="40"/>
      <c r="O1157" s="40"/>
      <c r="P1157" s="40"/>
      <c r="Q1157" s="40"/>
      <c r="R1157" s="40"/>
      <c r="S1157" s="40"/>
      <c r="T1157" s="40"/>
      <c r="U1157" s="40"/>
      <c r="V1157" s="40"/>
      <c r="W1157" s="40"/>
      <c r="X1157" s="40"/>
      <c r="Y1157" s="40"/>
      <c r="Z1157" s="40"/>
      <c r="AA1157" s="40"/>
      <c r="AB1157" s="40"/>
      <c r="AC1157" s="40"/>
      <c r="AD1157" s="40"/>
      <c r="AE1157" s="40"/>
      <c r="AF1157" s="40"/>
      <c r="AG1157" s="40"/>
      <c r="AH1157" s="40"/>
      <c r="AI1157" s="40"/>
      <c r="AJ1157" s="40"/>
      <c r="AK1157" s="40"/>
      <c r="AL1157" s="40"/>
      <c r="AM1157" s="40"/>
    </row>
    <row r="1158" ht="15.75" customHeight="1">
      <c r="A1158" s="32">
        <v>15.3</v>
      </c>
      <c r="B1158" s="33">
        <v>122.17</v>
      </c>
      <c r="C1158" s="33">
        <v>123.65</v>
      </c>
      <c r="D1158" s="32" t="s">
        <v>80</v>
      </c>
      <c r="E1158" s="43">
        <v>20.0</v>
      </c>
      <c r="F1158" s="34">
        <v>100.0</v>
      </c>
      <c r="G1158" s="35">
        <f t="shared" si="3"/>
        <v>1.48</v>
      </c>
      <c r="H1158" s="36">
        <f t="shared" si="4"/>
        <v>1.48</v>
      </c>
      <c r="I1158" s="37" t="s">
        <v>279</v>
      </c>
      <c r="J1158" s="38"/>
      <c r="K1158" s="40"/>
      <c r="L1158" s="40"/>
      <c r="M1158" s="40"/>
      <c r="N1158" s="40"/>
      <c r="O1158" s="40"/>
      <c r="P1158" s="40"/>
      <c r="Q1158" s="40"/>
      <c r="R1158" s="40"/>
      <c r="S1158" s="40"/>
      <c r="T1158" s="40"/>
      <c r="U1158" s="40"/>
      <c r="V1158" s="40"/>
      <c r="W1158" s="40"/>
      <c r="X1158" s="40"/>
      <c r="Y1158" s="40"/>
      <c r="Z1158" s="40"/>
      <c r="AA1158" s="40"/>
      <c r="AB1158" s="40"/>
      <c r="AC1158" s="40"/>
      <c r="AD1158" s="40"/>
      <c r="AE1158" s="40"/>
      <c r="AF1158" s="40"/>
      <c r="AG1158" s="40"/>
      <c r="AH1158" s="40"/>
      <c r="AI1158" s="40"/>
      <c r="AJ1158" s="40"/>
      <c r="AK1158" s="40"/>
      <c r="AL1158" s="40"/>
      <c r="AM1158" s="40"/>
    </row>
    <row r="1159" ht="15.75" customHeight="1">
      <c r="A1159" s="32">
        <v>15.3</v>
      </c>
      <c r="B1159" s="33">
        <v>126.13</v>
      </c>
      <c r="C1159" s="33">
        <v>126.53</v>
      </c>
      <c r="D1159" s="32" t="s">
        <v>119</v>
      </c>
      <c r="E1159" s="43">
        <v>10.0</v>
      </c>
      <c r="F1159" s="34">
        <v>100.0</v>
      </c>
      <c r="G1159" s="35">
        <f t="shared" si="3"/>
        <v>0.4</v>
      </c>
      <c r="H1159" s="36">
        <f t="shared" si="4"/>
        <v>0.4</v>
      </c>
      <c r="I1159" s="37" t="s">
        <v>279</v>
      </c>
      <c r="J1159" s="38"/>
      <c r="K1159" s="40"/>
      <c r="L1159" s="40"/>
      <c r="M1159" s="40"/>
      <c r="N1159" s="40"/>
      <c r="O1159" s="40"/>
      <c r="P1159" s="40"/>
      <c r="Q1159" s="40"/>
      <c r="R1159" s="40"/>
      <c r="S1159" s="40"/>
      <c r="T1159" s="40"/>
      <c r="U1159" s="40"/>
      <c r="V1159" s="40"/>
      <c r="W1159" s="40"/>
      <c r="X1159" s="40"/>
      <c r="Y1159" s="40"/>
      <c r="Z1159" s="40"/>
      <c r="AA1159" s="40"/>
      <c r="AB1159" s="40"/>
      <c r="AC1159" s="40"/>
      <c r="AD1159" s="40"/>
      <c r="AE1159" s="40"/>
      <c r="AF1159" s="40"/>
      <c r="AG1159" s="40"/>
      <c r="AH1159" s="40"/>
      <c r="AI1159" s="40"/>
      <c r="AJ1159" s="40"/>
      <c r="AK1159" s="40"/>
      <c r="AL1159" s="40"/>
      <c r="AM1159" s="40"/>
    </row>
    <row r="1160" ht="15.75" customHeight="1">
      <c r="A1160" s="32">
        <v>15.3</v>
      </c>
      <c r="B1160" s="33">
        <v>131.79</v>
      </c>
      <c r="C1160" s="33">
        <v>132.12</v>
      </c>
      <c r="D1160" s="32" t="s">
        <v>119</v>
      </c>
      <c r="E1160" s="43">
        <v>10.0</v>
      </c>
      <c r="F1160" s="34">
        <v>100.0</v>
      </c>
      <c r="G1160" s="35">
        <f t="shared" si="3"/>
        <v>0.33</v>
      </c>
      <c r="H1160" s="36">
        <f t="shared" si="4"/>
        <v>0.33</v>
      </c>
      <c r="I1160" s="37" t="s">
        <v>279</v>
      </c>
      <c r="J1160" s="38"/>
      <c r="K1160" s="40"/>
      <c r="L1160" s="40"/>
      <c r="M1160" s="40"/>
      <c r="N1160" s="40"/>
      <c r="O1160" s="40"/>
      <c r="P1160" s="40"/>
      <c r="Q1160" s="40"/>
      <c r="R1160" s="40"/>
      <c r="S1160" s="40"/>
      <c r="T1160" s="40"/>
      <c r="U1160" s="40"/>
      <c r="V1160" s="40"/>
      <c r="W1160" s="40"/>
      <c r="X1160" s="40"/>
      <c r="Y1160" s="40"/>
      <c r="Z1160" s="40"/>
      <c r="AA1160" s="40"/>
      <c r="AB1160" s="40"/>
      <c r="AC1160" s="40"/>
      <c r="AD1160" s="40"/>
      <c r="AE1160" s="40"/>
      <c r="AF1160" s="40"/>
      <c r="AG1160" s="40"/>
      <c r="AH1160" s="40"/>
      <c r="AI1160" s="40"/>
      <c r="AJ1160" s="40"/>
      <c r="AK1160" s="40"/>
      <c r="AL1160" s="40"/>
      <c r="AM1160" s="40"/>
    </row>
    <row r="1161" ht="15.75" customHeight="1">
      <c r="A1161" s="32">
        <v>15.3</v>
      </c>
      <c r="B1161" s="33">
        <v>134.68</v>
      </c>
      <c r="C1161" s="33">
        <v>136.78</v>
      </c>
      <c r="D1161" s="32" t="s">
        <v>119</v>
      </c>
      <c r="E1161" s="43">
        <v>30.0</v>
      </c>
      <c r="F1161" s="34">
        <v>100.0</v>
      </c>
      <c r="G1161" s="35">
        <f t="shared" si="3"/>
        <v>2.1</v>
      </c>
      <c r="H1161" s="36">
        <f t="shared" si="4"/>
        <v>2.1</v>
      </c>
      <c r="I1161" s="37" t="s">
        <v>279</v>
      </c>
      <c r="J1161" s="38"/>
      <c r="K1161" s="40"/>
      <c r="L1161" s="40"/>
      <c r="M1161" s="40"/>
      <c r="N1161" s="40"/>
      <c r="O1161" s="40"/>
      <c r="P1161" s="40"/>
      <c r="Q1161" s="40"/>
      <c r="R1161" s="40"/>
      <c r="S1161" s="40"/>
      <c r="T1161" s="40"/>
      <c r="U1161" s="40"/>
      <c r="V1161" s="40"/>
      <c r="W1161" s="40"/>
      <c r="X1161" s="40"/>
      <c r="Y1161" s="40"/>
      <c r="Z1161" s="40"/>
      <c r="AA1161" s="40"/>
      <c r="AB1161" s="40"/>
      <c r="AC1161" s="40"/>
      <c r="AD1161" s="40"/>
      <c r="AE1161" s="40"/>
      <c r="AF1161" s="40"/>
      <c r="AG1161" s="40"/>
      <c r="AH1161" s="40"/>
      <c r="AI1161" s="40"/>
      <c r="AJ1161" s="40"/>
      <c r="AK1161" s="40"/>
      <c r="AL1161" s="40"/>
      <c r="AM1161" s="40"/>
    </row>
    <row r="1162" ht="15.75" customHeight="1">
      <c r="A1162" s="32">
        <v>15.3</v>
      </c>
      <c r="B1162" s="33">
        <v>142.24</v>
      </c>
      <c r="C1162" s="33">
        <v>143.52</v>
      </c>
      <c r="D1162" s="32" t="s">
        <v>266</v>
      </c>
      <c r="E1162" s="43">
        <v>10.0</v>
      </c>
      <c r="F1162" s="34">
        <v>100.0</v>
      </c>
      <c r="G1162" s="35">
        <f t="shared" si="3"/>
        <v>1.28</v>
      </c>
      <c r="H1162" s="36">
        <f t="shared" si="4"/>
        <v>1.28</v>
      </c>
      <c r="I1162" s="37" t="s">
        <v>279</v>
      </c>
      <c r="J1162" s="38"/>
      <c r="K1162" s="40"/>
      <c r="L1162" s="40"/>
      <c r="M1162" s="40"/>
      <c r="N1162" s="40"/>
      <c r="O1162" s="40"/>
      <c r="P1162" s="40"/>
      <c r="Q1162" s="40"/>
      <c r="R1162" s="40"/>
      <c r="S1162" s="40"/>
      <c r="T1162" s="40"/>
      <c r="U1162" s="40"/>
      <c r="V1162" s="40"/>
      <c r="W1162" s="40"/>
      <c r="X1162" s="40"/>
      <c r="Y1162" s="40"/>
      <c r="Z1162" s="40"/>
      <c r="AA1162" s="40"/>
      <c r="AB1162" s="40"/>
      <c r="AC1162" s="40"/>
      <c r="AD1162" s="40"/>
      <c r="AE1162" s="40"/>
      <c r="AF1162" s="40"/>
      <c r="AG1162" s="40"/>
      <c r="AH1162" s="40"/>
      <c r="AI1162" s="40"/>
      <c r="AJ1162" s="40"/>
      <c r="AK1162" s="40"/>
      <c r="AL1162" s="40"/>
      <c r="AM1162" s="40"/>
    </row>
    <row r="1163" ht="15.75" customHeight="1">
      <c r="A1163" s="32">
        <v>16.1</v>
      </c>
      <c r="B1163" s="33">
        <v>0.5</v>
      </c>
      <c r="C1163" s="33">
        <v>0.7</v>
      </c>
      <c r="D1163" s="32" t="s">
        <v>191</v>
      </c>
      <c r="E1163" s="43">
        <v>3.0</v>
      </c>
      <c r="F1163" s="34">
        <v>100.0</v>
      </c>
      <c r="G1163" s="35">
        <f t="shared" si="3"/>
        <v>0.2</v>
      </c>
      <c r="H1163" s="36">
        <f t="shared" si="4"/>
        <v>0.2</v>
      </c>
      <c r="I1163" s="37" t="s">
        <v>279</v>
      </c>
      <c r="J1163" s="38"/>
      <c r="K1163" s="40"/>
      <c r="L1163" s="40"/>
      <c r="M1163" s="40"/>
      <c r="N1163" s="40"/>
      <c r="O1163" s="40"/>
      <c r="P1163" s="40"/>
      <c r="Q1163" s="40"/>
      <c r="R1163" s="40"/>
      <c r="S1163" s="40"/>
      <c r="T1163" s="40"/>
      <c r="U1163" s="40"/>
      <c r="V1163" s="40"/>
      <c r="W1163" s="40"/>
      <c r="X1163" s="40"/>
      <c r="Y1163" s="40"/>
      <c r="Z1163" s="40"/>
      <c r="AA1163" s="40"/>
      <c r="AB1163" s="40"/>
      <c r="AC1163" s="40"/>
      <c r="AD1163" s="40"/>
      <c r="AE1163" s="40"/>
      <c r="AF1163" s="40"/>
      <c r="AG1163" s="40"/>
      <c r="AH1163" s="40"/>
      <c r="AI1163" s="40"/>
      <c r="AJ1163" s="40"/>
      <c r="AK1163" s="40"/>
      <c r="AL1163" s="40"/>
      <c r="AM1163" s="40"/>
    </row>
    <row r="1164" ht="15.75" customHeight="1">
      <c r="A1164" s="32">
        <v>16.1</v>
      </c>
      <c r="B1164" s="33">
        <v>3.8</v>
      </c>
      <c r="C1164" s="33">
        <v>3.9</v>
      </c>
      <c r="D1164" s="32" t="s">
        <v>115</v>
      </c>
      <c r="E1164" s="43">
        <v>2.0</v>
      </c>
      <c r="F1164" s="34">
        <v>100.0</v>
      </c>
      <c r="G1164" s="35">
        <f t="shared" si="3"/>
        <v>0.1</v>
      </c>
      <c r="H1164" s="36">
        <f t="shared" si="4"/>
        <v>0.1</v>
      </c>
      <c r="I1164" s="37" t="s">
        <v>279</v>
      </c>
      <c r="J1164" s="38"/>
      <c r="K1164" s="40"/>
      <c r="L1164" s="40"/>
      <c r="M1164" s="40"/>
      <c r="N1164" s="40"/>
      <c r="O1164" s="40"/>
      <c r="P1164" s="40"/>
      <c r="Q1164" s="40"/>
      <c r="R1164" s="40"/>
      <c r="S1164" s="40"/>
      <c r="T1164" s="40"/>
      <c r="U1164" s="40"/>
      <c r="V1164" s="40"/>
      <c r="W1164" s="40"/>
      <c r="X1164" s="40"/>
      <c r="Y1164" s="40"/>
      <c r="Z1164" s="40"/>
      <c r="AA1164" s="40"/>
      <c r="AB1164" s="40"/>
      <c r="AC1164" s="40"/>
      <c r="AD1164" s="40"/>
      <c r="AE1164" s="40"/>
      <c r="AF1164" s="40"/>
      <c r="AG1164" s="40"/>
      <c r="AH1164" s="40"/>
      <c r="AI1164" s="40"/>
      <c r="AJ1164" s="40"/>
      <c r="AK1164" s="40"/>
      <c r="AL1164" s="40"/>
      <c r="AM1164" s="40"/>
    </row>
    <row r="1165" ht="15.75" customHeight="1">
      <c r="A1165" s="32">
        <v>16.1</v>
      </c>
      <c r="B1165" s="33">
        <v>6.3</v>
      </c>
      <c r="C1165" s="33">
        <v>6.6</v>
      </c>
      <c r="D1165" s="32" t="s">
        <v>80</v>
      </c>
      <c r="E1165" s="43">
        <v>2.0</v>
      </c>
      <c r="F1165" s="34">
        <v>100.0</v>
      </c>
      <c r="G1165" s="35">
        <f t="shared" si="3"/>
        <v>0.3</v>
      </c>
      <c r="H1165" s="36">
        <f t="shared" si="4"/>
        <v>0.3</v>
      </c>
      <c r="I1165" s="37" t="s">
        <v>279</v>
      </c>
      <c r="J1165" s="38"/>
      <c r="K1165" s="40"/>
      <c r="L1165" s="40"/>
      <c r="M1165" s="40"/>
      <c r="N1165" s="40"/>
      <c r="O1165" s="40"/>
      <c r="P1165" s="40"/>
      <c r="Q1165" s="40"/>
      <c r="R1165" s="40"/>
      <c r="S1165" s="40"/>
      <c r="T1165" s="40"/>
      <c r="U1165" s="40"/>
      <c r="V1165" s="40"/>
      <c r="W1165" s="40"/>
      <c r="X1165" s="40"/>
      <c r="Y1165" s="40"/>
      <c r="Z1165" s="40"/>
      <c r="AA1165" s="40"/>
      <c r="AB1165" s="40"/>
      <c r="AC1165" s="40"/>
      <c r="AD1165" s="40"/>
      <c r="AE1165" s="40"/>
      <c r="AF1165" s="40"/>
      <c r="AG1165" s="40"/>
      <c r="AH1165" s="40"/>
      <c r="AI1165" s="40"/>
      <c r="AJ1165" s="40"/>
      <c r="AK1165" s="40"/>
      <c r="AL1165" s="40"/>
      <c r="AM1165" s="40"/>
    </row>
    <row r="1166" ht="15.75" customHeight="1">
      <c r="A1166" s="32">
        <v>16.1</v>
      </c>
      <c r="B1166" s="33">
        <v>6.8</v>
      </c>
      <c r="C1166" s="33">
        <v>7.7</v>
      </c>
      <c r="D1166" s="32" t="s">
        <v>80</v>
      </c>
      <c r="E1166" s="43">
        <v>8.0</v>
      </c>
      <c r="F1166" s="34">
        <v>100.0</v>
      </c>
      <c r="G1166" s="35">
        <f t="shared" si="3"/>
        <v>0.9</v>
      </c>
      <c r="H1166" s="36">
        <f t="shared" si="4"/>
        <v>0.9</v>
      </c>
      <c r="I1166" s="37" t="s">
        <v>279</v>
      </c>
      <c r="J1166" s="38"/>
      <c r="K1166" s="40"/>
      <c r="L1166" s="40"/>
      <c r="M1166" s="40"/>
      <c r="N1166" s="40"/>
      <c r="O1166" s="40"/>
      <c r="P1166" s="40"/>
      <c r="Q1166" s="40"/>
      <c r="R1166" s="40"/>
      <c r="S1166" s="40"/>
      <c r="T1166" s="40"/>
      <c r="U1166" s="40"/>
      <c r="V1166" s="40"/>
      <c r="W1166" s="40"/>
      <c r="X1166" s="40"/>
      <c r="Y1166" s="40"/>
      <c r="Z1166" s="40"/>
      <c r="AA1166" s="40"/>
      <c r="AB1166" s="40"/>
      <c r="AC1166" s="40"/>
      <c r="AD1166" s="40"/>
      <c r="AE1166" s="40"/>
      <c r="AF1166" s="40"/>
      <c r="AG1166" s="40"/>
      <c r="AH1166" s="40"/>
      <c r="AI1166" s="40"/>
      <c r="AJ1166" s="40"/>
      <c r="AK1166" s="40"/>
      <c r="AL1166" s="40"/>
      <c r="AM1166" s="40"/>
    </row>
    <row r="1167" ht="15.75" customHeight="1">
      <c r="A1167" s="32">
        <v>16.1</v>
      </c>
      <c r="B1167" s="33">
        <v>7.8</v>
      </c>
      <c r="C1167" s="33">
        <v>7.9</v>
      </c>
      <c r="D1167" s="32" t="s">
        <v>191</v>
      </c>
      <c r="E1167" s="43">
        <v>1.0</v>
      </c>
      <c r="F1167" s="34">
        <v>100.0</v>
      </c>
      <c r="G1167" s="35">
        <f t="shared" si="3"/>
        <v>0.1</v>
      </c>
      <c r="H1167" s="36">
        <f t="shared" si="4"/>
        <v>0.1</v>
      </c>
      <c r="I1167" s="37" t="s">
        <v>279</v>
      </c>
      <c r="J1167" s="38"/>
      <c r="K1167" s="40"/>
      <c r="L1167" s="40"/>
      <c r="M1167" s="40"/>
      <c r="N1167" s="40"/>
      <c r="O1167" s="40"/>
      <c r="P1167" s="40"/>
      <c r="Q1167" s="40"/>
      <c r="R1167" s="40"/>
      <c r="S1167" s="40"/>
      <c r="T1167" s="40"/>
      <c r="U1167" s="40"/>
      <c r="V1167" s="40"/>
      <c r="W1167" s="40"/>
      <c r="X1167" s="40"/>
      <c r="Y1167" s="40"/>
      <c r="Z1167" s="40"/>
      <c r="AA1167" s="40"/>
      <c r="AB1167" s="40"/>
      <c r="AC1167" s="40"/>
      <c r="AD1167" s="40"/>
      <c r="AE1167" s="40"/>
      <c r="AF1167" s="40"/>
      <c r="AG1167" s="40"/>
      <c r="AH1167" s="40"/>
      <c r="AI1167" s="40"/>
      <c r="AJ1167" s="40"/>
      <c r="AK1167" s="40"/>
      <c r="AL1167" s="40"/>
      <c r="AM1167" s="40"/>
    </row>
    <row r="1168" ht="15.75" customHeight="1">
      <c r="A1168" s="32">
        <v>16.1</v>
      </c>
      <c r="B1168" s="33">
        <v>9.2</v>
      </c>
      <c r="C1168" s="33">
        <v>9.4</v>
      </c>
      <c r="D1168" s="32" t="s">
        <v>115</v>
      </c>
      <c r="E1168" s="43">
        <v>3.0</v>
      </c>
      <c r="F1168" s="34">
        <v>100.0</v>
      </c>
      <c r="G1168" s="35">
        <f t="shared" si="3"/>
        <v>0.2</v>
      </c>
      <c r="H1168" s="36">
        <f t="shared" si="4"/>
        <v>0.2</v>
      </c>
      <c r="I1168" s="37" t="s">
        <v>279</v>
      </c>
      <c r="J1168" s="38"/>
      <c r="K1168" s="40"/>
      <c r="L1168" s="40"/>
      <c r="M1168" s="40"/>
      <c r="N1168" s="40"/>
      <c r="O1168" s="40"/>
      <c r="P1168" s="40"/>
      <c r="Q1168" s="40"/>
      <c r="R1168" s="40"/>
      <c r="S1168" s="40"/>
      <c r="T1168" s="40"/>
      <c r="U1168" s="40"/>
      <c r="V1168" s="40"/>
      <c r="W1168" s="40"/>
      <c r="X1168" s="40"/>
      <c r="Y1168" s="40"/>
      <c r="Z1168" s="40"/>
      <c r="AA1168" s="40"/>
      <c r="AB1168" s="40"/>
      <c r="AC1168" s="40"/>
      <c r="AD1168" s="40"/>
      <c r="AE1168" s="40"/>
      <c r="AF1168" s="40"/>
      <c r="AG1168" s="40"/>
      <c r="AH1168" s="40"/>
      <c r="AI1168" s="40"/>
      <c r="AJ1168" s="40"/>
      <c r="AK1168" s="40"/>
      <c r="AL1168" s="40"/>
      <c r="AM1168" s="40"/>
    </row>
    <row r="1169" ht="15.75" customHeight="1">
      <c r="A1169" s="32">
        <v>16.1</v>
      </c>
      <c r="B1169" s="33">
        <v>9.7</v>
      </c>
      <c r="C1169" s="33">
        <v>10.2</v>
      </c>
      <c r="D1169" s="32" t="s">
        <v>80</v>
      </c>
      <c r="E1169" s="43">
        <v>3.0</v>
      </c>
      <c r="F1169" s="34">
        <v>100.0</v>
      </c>
      <c r="G1169" s="35">
        <f t="shared" si="3"/>
        <v>0.5</v>
      </c>
      <c r="H1169" s="36">
        <f t="shared" si="4"/>
        <v>0.5</v>
      </c>
      <c r="I1169" s="37" t="s">
        <v>279</v>
      </c>
      <c r="J1169" s="38"/>
      <c r="K1169" s="40"/>
      <c r="L1169" s="40"/>
      <c r="M1169" s="40"/>
      <c r="N1169" s="40"/>
      <c r="O1169" s="40"/>
      <c r="P1169" s="40"/>
      <c r="Q1169" s="40"/>
      <c r="R1169" s="40"/>
      <c r="S1169" s="40"/>
      <c r="T1169" s="40"/>
      <c r="U1169" s="40"/>
      <c r="V1169" s="40"/>
      <c r="W1169" s="40"/>
      <c r="X1169" s="40"/>
      <c r="Y1169" s="40"/>
      <c r="Z1169" s="40"/>
      <c r="AA1169" s="40"/>
      <c r="AB1169" s="40"/>
      <c r="AC1169" s="40"/>
      <c r="AD1169" s="40"/>
      <c r="AE1169" s="40"/>
      <c r="AF1169" s="40"/>
      <c r="AG1169" s="40"/>
      <c r="AH1169" s="40"/>
      <c r="AI1169" s="40"/>
      <c r="AJ1169" s="40"/>
      <c r="AK1169" s="40"/>
      <c r="AL1169" s="40"/>
      <c r="AM1169" s="40"/>
    </row>
    <row r="1170" ht="15.75" customHeight="1">
      <c r="A1170" s="32">
        <v>16.1</v>
      </c>
      <c r="B1170" s="33">
        <v>12.6</v>
      </c>
      <c r="C1170" s="33">
        <v>13.9</v>
      </c>
      <c r="D1170" s="32" t="s">
        <v>80</v>
      </c>
      <c r="E1170" s="43">
        <v>2.0</v>
      </c>
      <c r="F1170" s="34">
        <v>100.0</v>
      </c>
      <c r="G1170" s="35">
        <f t="shared" si="3"/>
        <v>1.3</v>
      </c>
      <c r="H1170" s="36">
        <f t="shared" si="4"/>
        <v>1.3</v>
      </c>
      <c r="I1170" s="37" t="s">
        <v>279</v>
      </c>
      <c r="J1170" s="38"/>
      <c r="K1170" s="40"/>
      <c r="L1170" s="40"/>
      <c r="M1170" s="40"/>
      <c r="N1170" s="40"/>
      <c r="O1170" s="40"/>
      <c r="P1170" s="40"/>
      <c r="Q1170" s="40"/>
      <c r="R1170" s="40"/>
      <c r="S1170" s="40"/>
      <c r="T1170" s="40"/>
      <c r="U1170" s="40"/>
      <c r="V1170" s="40"/>
      <c r="W1170" s="40"/>
      <c r="X1170" s="40"/>
      <c r="Y1170" s="40"/>
      <c r="Z1170" s="40"/>
      <c r="AA1170" s="40"/>
      <c r="AB1170" s="40"/>
      <c r="AC1170" s="40"/>
      <c r="AD1170" s="40"/>
      <c r="AE1170" s="40"/>
      <c r="AF1170" s="40"/>
      <c r="AG1170" s="40"/>
      <c r="AH1170" s="40"/>
      <c r="AI1170" s="40"/>
      <c r="AJ1170" s="40"/>
      <c r="AK1170" s="40"/>
      <c r="AL1170" s="40"/>
      <c r="AM1170" s="40"/>
    </row>
    <row r="1171" ht="15.75" customHeight="1">
      <c r="A1171" s="32">
        <v>16.1</v>
      </c>
      <c r="B1171" s="33">
        <v>14.2</v>
      </c>
      <c r="C1171" s="33">
        <v>14.6</v>
      </c>
      <c r="D1171" s="32" t="s">
        <v>80</v>
      </c>
      <c r="E1171" s="43">
        <v>3.0</v>
      </c>
      <c r="F1171" s="34">
        <v>100.0</v>
      </c>
      <c r="G1171" s="35">
        <f t="shared" si="3"/>
        <v>0.4</v>
      </c>
      <c r="H1171" s="36">
        <f t="shared" si="4"/>
        <v>0.4</v>
      </c>
      <c r="I1171" s="37" t="s">
        <v>279</v>
      </c>
      <c r="J1171" s="38"/>
      <c r="K1171" s="40"/>
      <c r="L1171" s="40"/>
      <c r="M1171" s="40"/>
      <c r="N1171" s="40"/>
      <c r="O1171" s="40"/>
      <c r="P1171" s="40"/>
      <c r="Q1171" s="40"/>
      <c r="R1171" s="40"/>
      <c r="S1171" s="40"/>
      <c r="T1171" s="40"/>
      <c r="U1171" s="40"/>
      <c r="V1171" s="40"/>
      <c r="W1171" s="40"/>
      <c r="X1171" s="40"/>
      <c r="Y1171" s="40"/>
      <c r="Z1171" s="40"/>
      <c r="AA1171" s="40"/>
      <c r="AB1171" s="40"/>
      <c r="AC1171" s="40"/>
      <c r="AD1171" s="40"/>
      <c r="AE1171" s="40"/>
      <c r="AF1171" s="40"/>
      <c r="AG1171" s="40"/>
      <c r="AH1171" s="40"/>
      <c r="AI1171" s="40"/>
      <c r="AJ1171" s="40"/>
      <c r="AK1171" s="40"/>
      <c r="AL1171" s="40"/>
      <c r="AM1171" s="40"/>
    </row>
    <row r="1172" ht="15.75" customHeight="1">
      <c r="A1172" s="32">
        <v>16.1</v>
      </c>
      <c r="B1172" s="33">
        <v>27.1</v>
      </c>
      <c r="C1172" s="33">
        <v>29.0</v>
      </c>
      <c r="D1172" s="32" t="s">
        <v>80</v>
      </c>
      <c r="E1172" s="43">
        <v>15.0</v>
      </c>
      <c r="F1172" s="34">
        <v>100.0</v>
      </c>
      <c r="G1172" s="35">
        <f t="shared" si="3"/>
        <v>1.9</v>
      </c>
      <c r="H1172" s="36">
        <f t="shared" si="4"/>
        <v>1.9</v>
      </c>
      <c r="I1172" s="37" t="s">
        <v>279</v>
      </c>
      <c r="J1172" s="38"/>
      <c r="K1172" s="40"/>
      <c r="L1172" s="40"/>
      <c r="M1172" s="40"/>
      <c r="N1172" s="40"/>
      <c r="O1172" s="40"/>
      <c r="P1172" s="40"/>
      <c r="Q1172" s="40"/>
      <c r="R1172" s="40"/>
      <c r="S1172" s="40"/>
      <c r="T1172" s="40"/>
      <c r="U1172" s="40"/>
      <c r="V1172" s="40"/>
      <c r="W1172" s="40"/>
      <c r="X1172" s="40"/>
      <c r="Y1172" s="40"/>
      <c r="Z1172" s="40"/>
      <c r="AA1172" s="40"/>
      <c r="AB1172" s="40"/>
      <c r="AC1172" s="40"/>
      <c r="AD1172" s="40"/>
      <c r="AE1172" s="40"/>
      <c r="AF1172" s="40"/>
      <c r="AG1172" s="40"/>
      <c r="AH1172" s="40"/>
      <c r="AI1172" s="40"/>
      <c r="AJ1172" s="40"/>
      <c r="AK1172" s="40"/>
      <c r="AL1172" s="40"/>
      <c r="AM1172" s="40"/>
    </row>
    <row r="1173" ht="15.75" customHeight="1">
      <c r="A1173" s="32">
        <v>16.1</v>
      </c>
      <c r="B1173" s="33">
        <v>33.9</v>
      </c>
      <c r="C1173" s="33">
        <v>34.3</v>
      </c>
      <c r="D1173" s="32" t="s">
        <v>80</v>
      </c>
      <c r="E1173" s="43">
        <v>5.0</v>
      </c>
      <c r="F1173" s="34">
        <v>100.0</v>
      </c>
      <c r="G1173" s="35">
        <f t="shared" si="3"/>
        <v>0.4</v>
      </c>
      <c r="H1173" s="36">
        <f t="shared" si="4"/>
        <v>0.4</v>
      </c>
      <c r="I1173" s="37" t="s">
        <v>279</v>
      </c>
      <c r="J1173" s="38"/>
      <c r="K1173" s="40"/>
      <c r="L1173" s="40"/>
      <c r="M1173" s="40"/>
      <c r="N1173" s="40"/>
      <c r="O1173" s="40"/>
      <c r="P1173" s="40"/>
      <c r="Q1173" s="40"/>
      <c r="R1173" s="40"/>
      <c r="S1173" s="40"/>
      <c r="T1173" s="40"/>
      <c r="U1173" s="40"/>
      <c r="V1173" s="40"/>
      <c r="W1173" s="40"/>
      <c r="X1173" s="40"/>
      <c r="Y1173" s="40"/>
      <c r="Z1173" s="40"/>
      <c r="AA1173" s="40"/>
      <c r="AB1173" s="40"/>
      <c r="AC1173" s="40"/>
      <c r="AD1173" s="40"/>
      <c r="AE1173" s="40"/>
      <c r="AF1173" s="40"/>
      <c r="AG1173" s="40"/>
      <c r="AH1173" s="40"/>
      <c r="AI1173" s="40"/>
      <c r="AJ1173" s="40"/>
      <c r="AK1173" s="40"/>
      <c r="AL1173" s="40"/>
      <c r="AM1173" s="40"/>
    </row>
    <row r="1174" ht="15.75" customHeight="1">
      <c r="A1174" s="32">
        <v>16.1</v>
      </c>
      <c r="B1174" s="33">
        <v>34.9</v>
      </c>
      <c r="C1174" s="33">
        <v>35.2</v>
      </c>
      <c r="D1174" s="32" t="s">
        <v>80</v>
      </c>
      <c r="E1174" s="43">
        <v>4.0</v>
      </c>
      <c r="F1174" s="34">
        <v>100.0</v>
      </c>
      <c r="G1174" s="35">
        <f t="shared" si="3"/>
        <v>0.3</v>
      </c>
      <c r="H1174" s="36">
        <f t="shared" si="4"/>
        <v>0.3</v>
      </c>
      <c r="I1174" s="37" t="s">
        <v>279</v>
      </c>
      <c r="J1174" s="38"/>
      <c r="K1174" s="40"/>
      <c r="L1174" s="40"/>
      <c r="M1174" s="40"/>
      <c r="N1174" s="40"/>
      <c r="O1174" s="40"/>
      <c r="P1174" s="40"/>
      <c r="Q1174" s="40"/>
      <c r="R1174" s="40"/>
      <c r="S1174" s="40"/>
      <c r="T1174" s="40"/>
      <c r="U1174" s="40"/>
      <c r="V1174" s="40"/>
      <c r="W1174" s="40"/>
      <c r="X1174" s="40"/>
      <c r="Y1174" s="40"/>
      <c r="Z1174" s="40"/>
      <c r="AA1174" s="40"/>
      <c r="AB1174" s="40"/>
      <c r="AC1174" s="40"/>
      <c r="AD1174" s="40"/>
      <c r="AE1174" s="40"/>
      <c r="AF1174" s="40"/>
      <c r="AG1174" s="40"/>
      <c r="AH1174" s="40"/>
      <c r="AI1174" s="40"/>
      <c r="AJ1174" s="40"/>
      <c r="AK1174" s="40"/>
      <c r="AL1174" s="40"/>
      <c r="AM1174" s="40"/>
    </row>
    <row r="1175" ht="15.75" customHeight="1">
      <c r="A1175" s="32">
        <v>16.1</v>
      </c>
      <c r="B1175" s="33">
        <v>62.4</v>
      </c>
      <c r="C1175" s="33">
        <v>62.7</v>
      </c>
      <c r="D1175" s="32" t="s">
        <v>115</v>
      </c>
      <c r="E1175" s="43">
        <v>2.0</v>
      </c>
      <c r="F1175" s="34">
        <v>100.0</v>
      </c>
      <c r="G1175" s="35">
        <f t="shared" si="3"/>
        <v>0.3</v>
      </c>
      <c r="H1175" s="36">
        <f t="shared" si="4"/>
        <v>0.3</v>
      </c>
      <c r="I1175" s="37" t="s">
        <v>279</v>
      </c>
      <c r="J1175" s="38"/>
      <c r="K1175" s="40"/>
      <c r="L1175" s="40"/>
      <c r="M1175" s="40"/>
      <c r="N1175" s="40"/>
      <c r="O1175" s="40"/>
      <c r="P1175" s="40"/>
      <c r="Q1175" s="40"/>
      <c r="R1175" s="40"/>
      <c r="S1175" s="40"/>
      <c r="T1175" s="40"/>
      <c r="U1175" s="40"/>
      <c r="V1175" s="40"/>
      <c r="W1175" s="40"/>
      <c r="X1175" s="40"/>
      <c r="Y1175" s="40"/>
      <c r="Z1175" s="40"/>
      <c r="AA1175" s="40"/>
      <c r="AB1175" s="40"/>
      <c r="AC1175" s="40"/>
      <c r="AD1175" s="40"/>
      <c r="AE1175" s="40"/>
      <c r="AF1175" s="40"/>
      <c r="AG1175" s="40"/>
      <c r="AH1175" s="40"/>
      <c r="AI1175" s="40"/>
      <c r="AJ1175" s="40"/>
      <c r="AK1175" s="40"/>
      <c r="AL1175" s="40"/>
      <c r="AM1175" s="40"/>
    </row>
    <row r="1176" ht="15.75" customHeight="1">
      <c r="A1176" s="32">
        <v>16.1</v>
      </c>
      <c r="B1176" s="33">
        <v>64.5</v>
      </c>
      <c r="C1176" s="33">
        <v>64.6</v>
      </c>
      <c r="D1176" s="32" t="s">
        <v>80</v>
      </c>
      <c r="E1176" s="43">
        <v>3.0</v>
      </c>
      <c r="F1176" s="34">
        <v>100.0</v>
      </c>
      <c r="G1176" s="35">
        <f t="shared" si="3"/>
        <v>0.1</v>
      </c>
      <c r="H1176" s="36">
        <f t="shared" si="4"/>
        <v>0.1</v>
      </c>
      <c r="I1176" s="37" t="s">
        <v>279</v>
      </c>
      <c r="J1176" s="38"/>
      <c r="K1176" s="40"/>
      <c r="L1176" s="40"/>
      <c r="M1176" s="40"/>
      <c r="N1176" s="40"/>
      <c r="O1176" s="40"/>
      <c r="P1176" s="40"/>
      <c r="Q1176" s="40"/>
      <c r="R1176" s="40"/>
      <c r="S1176" s="40"/>
      <c r="T1176" s="40"/>
      <c r="U1176" s="40"/>
      <c r="V1176" s="40"/>
      <c r="W1176" s="40"/>
      <c r="X1176" s="40"/>
      <c r="Y1176" s="40"/>
      <c r="Z1176" s="40"/>
      <c r="AA1176" s="40"/>
      <c r="AB1176" s="40"/>
      <c r="AC1176" s="40"/>
      <c r="AD1176" s="40"/>
      <c r="AE1176" s="40"/>
      <c r="AF1176" s="40"/>
      <c r="AG1176" s="40"/>
      <c r="AH1176" s="40"/>
      <c r="AI1176" s="40"/>
      <c r="AJ1176" s="40"/>
      <c r="AK1176" s="40"/>
      <c r="AL1176" s="40"/>
      <c r="AM1176" s="40"/>
    </row>
    <row r="1177" ht="15.75" customHeight="1">
      <c r="A1177" s="32">
        <v>16.1</v>
      </c>
      <c r="B1177" s="33">
        <v>64.6</v>
      </c>
      <c r="C1177" s="33">
        <v>64.8</v>
      </c>
      <c r="D1177" s="32" t="s">
        <v>115</v>
      </c>
      <c r="E1177" s="43">
        <v>3.0</v>
      </c>
      <c r="F1177" s="34">
        <v>100.0</v>
      </c>
      <c r="G1177" s="35">
        <f t="shared" si="3"/>
        <v>0.2</v>
      </c>
      <c r="H1177" s="36">
        <f t="shared" si="4"/>
        <v>0.2</v>
      </c>
      <c r="I1177" s="37" t="s">
        <v>279</v>
      </c>
      <c r="J1177" s="38"/>
      <c r="K1177" s="40"/>
      <c r="L1177" s="40"/>
      <c r="M1177" s="40"/>
      <c r="N1177" s="40"/>
      <c r="O1177" s="40"/>
      <c r="P1177" s="40"/>
      <c r="Q1177" s="40"/>
      <c r="R1177" s="40"/>
      <c r="S1177" s="40"/>
      <c r="T1177" s="40"/>
      <c r="U1177" s="40"/>
      <c r="V1177" s="40"/>
      <c r="W1177" s="40"/>
      <c r="X1177" s="40"/>
      <c r="Y1177" s="40"/>
      <c r="Z1177" s="40"/>
      <c r="AA1177" s="40"/>
      <c r="AB1177" s="40"/>
      <c r="AC1177" s="40"/>
      <c r="AD1177" s="40"/>
      <c r="AE1177" s="40"/>
      <c r="AF1177" s="40"/>
      <c r="AG1177" s="40"/>
      <c r="AH1177" s="40"/>
      <c r="AI1177" s="40"/>
      <c r="AJ1177" s="40"/>
      <c r="AK1177" s="40"/>
      <c r="AL1177" s="40"/>
      <c r="AM1177" s="40"/>
    </row>
    <row r="1178" ht="15.75" customHeight="1">
      <c r="A1178" s="32">
        <v>16.1</v>
      </c>
      <c r="B1178" s="33">
        <v>65.6</v>
      </c>
      <c r="C1178" s="33">
        <v>65.7</v>
      </c>
      <c r="D1178" s="32" t="s">
        <v>191</v>
      </c>
      <c r="E1178" s="43">
        <v>1.0</v>
      </c>
      <c r="F1178" s="34">
        <v>100.0</v>
      </c>
      <c r="G1178" s="35">
        <f t="shared" si="3"/>
        <v>0.1</v>
      </c>
      <c r="H1178" s="36">
        <f t="shared" si="4"/>
        <v>0.1</v>
      </c>
      <c r="I1178" s="37" t="s">
        <v>279</v>
      </c>
      <c r="J1178" s="38"/>
      <c r="K1178" s="40"/>
      <c r="L1178" s="40"/>
      <c r="M1178" s="40"/>
      <c r="N1178" s="40"/>
      <c r="O1178" s="40"/>
      <c r="P1178" s="40"/>
      <c r="Q1178" s="40"/>
      <c r="R1178" s="40"/>
      <c r="S1178" s="40"/>
      <c r="T1178" s="40"/>
      <c r="U1178" s="40"/>
      <c r="V1178" s="40"/>
      <c r="W1178" s="40"/>
      <c r="X1178" s="40"/>
      <c r="Y1178" s="40"/>
      <c r="Z1178" s="40"/>
      <c r="AA1178" s="40"/>
      <c r="AB1178" s="40"/>
      <c r="AC1178" s="40"/>
      <c r="AD1178" s="40"/>
      <c r="AE1178" s="40"/>
      <c r="AF1178" s="40"/>
      <c r="AG1178" s="40"/>
      <c r="AH1178" s="40"/>
      <c r="AI1178" s="40"/>
      <c r="AJ1178" s="40"/>
      <c r="AK1178" s="40"/>
      <c r="AL1178" s="40"/>
      <c r="AM1178" s="40"/>
    </row>
    <row r="1179" ht="15.75" customHeight="1">
      <c r="A1179" s="32">
        <v>16.1</v>
      </c>
      <c r="B1179" s="33">
        <v>65.7</v>
      </c>
      <c r="C1179" s="33">
        <v>65.8</v>
      </c>
      <c r="D1179" s="32" t="s">
        <v>115</v>
      </c>
      <c r="E1179" s="43">
        <v>1.0</v>
      </c>
      <c r="F1179" s="34">
        <v>100.0</v>
      </c>
      <c r="G1179" s="35">
        <f t="shared" si="3"/>
        <v>0.1</v>
      </c>
      <c r="H1179" s="36">
        <f t="shared" si="4"/>
        <v>0.1</v>
      </c>
      <c r="I1179" s="37" t="s">
        <v>279</v>
      </c>
      <c r="J1179" s="38"/>
      <c r="K1179" s="40"/>
      <c r="L1179" s="40"/>
      <c r="M1179" s="40"/>
      <c r="N1179" s="40"/>
      <c r="O1179" s="40"/>
      <c r="P1179" s="40"/>
      <c r="Q1179" s="40"/>
      <c r="R1179" s="40"/>
      <c r="S1179" s="40"/>
      <c r="T1179" s="40"/>
      <c r="U1179" s="40"/>
      <c r="V1179" s="40"/>
      <c r="W1179" s="40"/>
      <c r="X1179" s="40"/>
      <c r="Y1179" s="40"/>
      <c r="Z1179" s="40"/>
      <c r="AA1179" s="40"/>
      <c r="AB1179" s="40"/>
      <c r="AC1179" s="40"/>
      <c r="AD1179" s="40"/>
      <c r="AE1179" s="40"/>
      <c r="AF1179" s="40"/>
      <c r="AG1179" s="40"/>
      <c r="AH1179" s="40"/>
      <c r="AI1179" s="40"/>
      <c r="AJ1179" s="40"/>
      <c r="AK1179" s="40"/>
      <c r="AL1179" s="40"/>
      <c r="AM1179" s="40"/>
    </row>
    <row r="1180" ht="15.75" customHeight="1">
      <c r="A1180" s="32">
        <v>16.1</v>
      </c>
      <c r="B1180" s="33">
        <v>68.7</v>
      </c>
      <c r="C1180" s="33">
        <v>68.8</v>
      </c>
      <c r="D1180" s="32" t="s">
        <v>80</v>
      </c>
      <c r="E1180" s="43">
        <v>2.0</v>
      </c>
      <c r="F1180" s="34">
        <v>100.0</v>
      </c>
      <c r="G1180" s="35">
        <f t="shared" si="3"/>
        <v>0.1</v>
      </c>
      <c r="H1180" s="36">
        <f t="shared" si="4"/>
        <v>0.1</v>
      </c>
      <c r="I1180" s="37" t="s">
        <v>279</v>
      </c>
      <c r="J1180" s="38"/>
      <c r="K1180" s="40"/>
      <c r="L1180" s="40"/>
      <c r="M1180" s="40"/>
      <c r="N1180" s="40"/>
      <c r="O1180" s="40"/>
      <c r="P1180" s="40"/>
      <c r="Q1180" s="40"/>
      <c r="R1180" s="40"/>
      <c r="S1180" s="40"/>
      <c r="T1180" s="40"/>
      <c r="U1180" s="40"/>
      <c r="V1180" s="40"/>
      <c r="W1180" s="40"/>
      <c r="X1180" s="40"/>
      <c r="Y1180" s="40"/>
      <c r="Z1180" s="40"/>
      <c r="AA1180" s="40"/>
      <c r="AB1180" s="40"/>
      <c r="AC1180" s="40"/>
      <c r="AD1180" s="40"/>
      <c r="AE1180" s="40"/>
      <c r="AF1180" s="40"/>
      <c r="AG1180" s="40"/>
      <c r="AH1180" s="40"/>
      <c r="AI1180" s="40"/>
      <c r="AJ1180" s="40"/>
      <c r="AK1180" s="40"/>
      <c r="AL1180" s="40"/>
      <c r="AM1180" s="40"/>
    </row>
    <row r="1181" ht="15.75" customHeight="1">
      <c r="A1181" s="32">
        <v>16.1</v>
      </c>
      <c r="B1181" s="33">
        <v>69.8</v>
      </c>
      <c r="C1181" s="33">
        <v>70.5</v>
      </c>
      <c r="D1181" s="32" t="s">
        <v>80</v>
      </c>
      <c r="E1181" s="43">
        <v>2.0</v>
      </c>
      <c r="F1181" s="34">
        <v>100.0</v>
      </c>
      <c r="G1181" s="35">
        <f t="shared" si="3"/>
        <v>0.7</v>
      </c>
      <c r="H1181" s="36">
        <f t="shared" si="4"/>
        <v>0.7</v>
      </c>
      <c r="I1181" s="37" t="s">
        <v>279</v>
      </c>
      <c r="J1181" s="38"/>
      <c r="K1181" s="40"/>
      <c r="L1181" s="40"/>
      <c r="M1181" s="40"/>
      <c r="N1181" s="40"/>
      <c r="O1181" s="40"/>
      <c r="P1181" s="40"/>
      <c r="Q1181" s="40"/>
      <c r="R1181" s="40"/>
      <c r="S1181" s="40"/>
      <c r="T1181" s="40"/>
      <c r="U1181" s="40"/>
      <c r="V1181" s="40"/>
      <c r="W1181" s="40"/>
      <c r="X1181" s="40"/>
      <c r="Y1181" s="40"/>
      <c r="Z1181" s="40"/>
      <c r="AA1181" s="40"/>
      <c r="AB1181" s="40"/>
      <c r="AC1181" s="40"/>
      <c r="AD1181" s="40"/>
      <c r="AE1181" s="40"/>
      <c r="AF1181" s="40"/>
      <c r="AG1181" s="40"/>
      <c r="AH1181" s="40"/>
      <c r="AI1181" s="40"/>
      <c r="AJ1181" s="40"/>
      <c r="AK1181" s="40"/>
      <c r="AL1181" s="40"/>
      <c r="AM1181" s="40"/>
    </row>
    <row r="1182" ht="15.75" customHeight="1">
      <c r="A1182" s="32">
        <v>16.1</v>
      </c>
      <c r="B1182" s="33">
        <v>70.7</v>
      </c>
      <c r="C1182" s="33">
        <v>70.9</v>
      </c>
      <c r="D1182" s="32" t="s">
        <v>80</v>
      </c>
      <c r="E1182" s="43">
        <v>2.0</v>
      </c>
      <c r="F1182" s="34">
        <v>100.0</v>
      </c>
      <c r="G1182" s="35">
        <f t="shared" si="3"/>
        <v>0.2</v>
      </c>
      <c r="H1182" s="36">
        <f t="shared" si="4"/>
        <v>0.2</v>
      </c>
      <c r="I1182" s="37" t="s">
        <v>279</v>
      </c>
      <c r="J1182" s="38"/>
      <c r="K1182" s="40"/>
      <c r="L1182" s="40"/>
      <c r="M1182" s="40"/>
      <c r="N1182" s="40"/>
      <c r="O1182" s="40"/>
      <c r="P1182" s="40"/>
      <c r="Q1182" s="40"/>
      <c r="R1182" s="40"/>
      <c r="S1182" s="40"/>
      <c r="T1182" s="40"/>
      <c r="U1182" s="40"/>
      <c r="V1182" s="40"/>
      <c r="W1182" s="40"/>
      <c r="X1182" s="40"/>
      <c r="Y1182" s="40"/>
      <c r="Z1182" s="40"/>
      <c r="AA1182" s="40"/>
      <c r="AB1182" s="40"/>
      <c r="AC1182" s="40"/>
      <c r="AD1182" s="40"/>
      <c r="AE1182" s="40"/>
      <c r="AF1182" s="40"/>
      <c r="AG1182" s="40"/>
      <c r="AH1182" s="40"/>
      <c r="AI1182" s="40"/>
      <c r="AJ1182" s="40"/>
      <c r="AK1182" s="40"/>
      <c r="AL1182" s="40"/>
      <c r="AM1182" s="40"/>
    </row>
    <row r="1183" ht="15.75" customHeight="1">
      <c r="A1183" s="32">
        <v>16.1</v>
      </c>
      <c r="B1183" s="33">
        <v>79.1</v>
      </c>
      <c r="C1183" s="33">
        <v>80.3</v>
      </c>
      <c r="D1183" s="32" t="s">
        <v>80</v>
      </c>
      <c r="E1183" s="43">
        <v>1.0</v>
      </c>
      <c r="F1183" s="34">
        <v>100.0</v>
      </c>
      <c r="G1183" s="35">
        <f t="shared" si="3"/>
        <v>1.2</v>
      </c>
      <c r="H1183" s="36">
        <f t="shared" si="4"/>
        <v>1.2</v>
      </c>
      <c r="I1183" s="37" t="s">
        <v>279</v>
      </c>
      <c r="J1183" s="38"/>
      <c r="K1183" s="40"/>
      <c r="L1183" s="40"/>
      <c r="M1183" s="40"/>
      <c r="N1183" s="40"/>
      <c r="O1183" s="40"/>
      <c r="P1183" s="40"/>
      <c r="Q1183" s="40"/>
      <c r="R1183" s="40"/>
      <c r="S1183" s="40"/>
      <c r="T1183" s="40"/>
      <c r="U1183" s="40"/>
      <c r="V1183" s="40"/>
      <c r="W1183" s="40"/>
      <c r="X1183" s="40"/>
      <c r="Y1183" s="40"/>
      <c r="Z1183" s="40"/>
      <c r="AA1183" s="40"/>
      <c r="AB1183" s="40"/>
      <c r="AC1183" s="40"/>
      <c r="AD1183" s="40"/>
      <c r="AE1183" s="40"/>
      <c r="AF1183" s="40"/>
      <c r="AG1183" s="40"/>
      <c r="AH1183" s="40"/>
      <c r="AI1183" s="40"/>
      <c r="AJ1183" s="40"/>
      <c r="AK1183" s="40"/>
      <c r="AL1183" s="40"/>
      <c r="AM1183" s="40"/>
    </row>
    <row r="1184" ht="15.75" customHeight="1">
      <c r="A1184" s="32">
        <v>16.1</v>
      </c>
      <c r="B1184" s="33">
        <v>87.8</v>
      </c>
      <c r="C1184" s="33">
        <v>88.1</v>
      </c>
      <c r="D1184" s="32" t="s">
        <v>115</v>
      </c>
      <c r="E1184" s="43">
        <v>1.0</v>
      </c>
      <c r="F1184" s="34">
        <v>100.0</v>
      </c>
      <c r="G1184" s="35">
        <f t="shared" si="3"/>
        <v>0.3</v>
      </c>
      <c r="H1184" s="36">
        <f t="shared" si="4"/>
        <v>0.3</v>
      </c>
      <c r="I1184" s="37" t="s">
        <v>279</v>
      </c>
      <c r="J1184" s="38"/>
      <c r="K1184" s="40"/>
      <c r="L1184" s="40"/>
      <c r="M1184" s="40"/>
      <c r="N1184" s="40"/>
      <c r="O1184" s="40"/>
      <c r="P1184" s="40"/>
      <c r="Q1184" s="40"/>
      <c r="R1184" s="40"/>
      <c r="S1184" s="40"/>
      <c r="T1184" s="40"/>
      <c r="U1184" s="40"/>
      <c r="V1184" s="40"/>
      <c r="W1184" s="40"/>
      <c r="X1184" s="40"/>
      <c r="Y1184" s="40"/>
      <c r="Z1184" s="40"/>
      <c r="AA1184" s="40"/>
      <c r="AB1184" s="40"/>
      <c r="AC1184" s="40"/>
      <c r="AD1184" s="40"/>
      <c r="AE1184" s="40"/>
      <c r="AF1184" s="40"/>
      <c r="AG1184" s="40"/>
      <c r="AH1184" s="40"/>
      <c r="AI1184" s="40"/>
      <c r="AJ1184" s="40"/>
      <c r="AK1184" s="40"/>
      <c r="AL1184" s="40"/>
      <c r="AM1184" s="40"/>
    </row>
    <row r="1185" ht="15.75" customHeight="1">
      <c r="A1185" s="32">
        <v>16.1</v>
      </c>
      <c r="B1185" s="33">
        <v>89.1</v>
      </c>
      <c r="C1185" s="33">
        <v>89.2</v>
      </c>
      <c r="D1185" s="32" t="s">
        <v>115</v>
      </c>
      <c r="E1185" s="43">
        <v>3.0</v>
      </c>
      <c r="F1185" s="34">
        <v>100.0</v>
      </c>
      <c r="G1185" s="35">
        <f t="shared" si="3"/>
        <v>0.1</v>
      </c>
      <c r="H1185" s="36">
        <f t="shared" si="4"/>
        <v>0.1</v>
      </c>
      <c r="I1185" s="37" t="s">
        <v>279</v>
      </c>
      <c r="J1185" s="38"/>
      <c r="K1185" s="40"/>
      <c r="L1185" s="40"/>
      <c r="M1185" s="40"/>
      <c r="N1185" s="40"/>
      <c r="O1185" s="40"/>
      <c r="P1185" s="40"/>
      <c r="Q1185" s="40"/>
      <c r="R1185" s="40"/>
      <c r="S1185" s="40"/>
      <c r="T1185" s="40"/>
      <c r="U1185" s="40"/>
      <c r="V1185" s="40"/>
      <c r="W1185" s="40"/>
      <c r="X1185" s="40"/>
      <c r="Y1185" s="40"/>
      <c r="Z1185" s="40"/>
      <c r="AA1185" s="40"/>
      <c r="AB1185" s="40"/>
      <c r="AC1185" s="40"/>
      <c r="AD1185" s="40"/>
      <c r="AE1185" s="40"/>
      <c r="AF1185" s="40"/>
      <c r="AG1185" s="40"/>
      <c r="AH1185" s="40"/>
      <c r="AI1185" s="40"/>
      <c r="AJ1185" s="40"/>
      <c r="AK1185" s="40"/>
      <c r="AL1185" s="40"/>
      <c r="AM1185" s="40"/>
    </row>
    <row r="1186" ht="15.75" customHeight="1">
      <c r="A1186" s="32">
        <v>16.1</v>
      </c>
      <c r="B1186" s="33">
        <v>89.5</v>
      </c>
      <c r="C1186" s="33">
        <v>89.8</v>
      </c>
      <c r="D1186" s="32" t="s">
        <v>115</v>
      </c>
      <c r="E1186" s="43">
        <v>3.0</v>
      </c>
      <c r="F1186" s="34">
        <v>100.0</v>
      </c>
      <c r="G1186" s="35">
        <f t="shared" si="3"/>
        <v>0.3</v>
      </c>
      <c r="H1186" s="36">
        <f t="shared" si="4"/>
        <v>0.3</v>
      </c>
      <c r="I1186" s="37" t="s">
        <v>279</v>
      </c>
      <c r="J1186" s="38"/>
      <c r="K1186" s="40"/>
      <c r="L1186" s="40"/>
      <c r="M1186" s="40"/>
      <c r="N1186" s="40"/>
      <c r="O1186" s="40"/>
      <c r="P1186" s="40"/>
      <c r="Q1186" s="40"/>
      <c r="R1186" s="40"/>
      <c r="S1186" s="40"/>
      <c r="T1186" s="40"/>
      <c r="U1186" s="40"/>
      <c r="V1186" s="40"/>
      <c r="W1186" s="40"/>
      <c r="X1186" s="40"/>
      <c r="Y1186" s="40"/>
      <c r="Z1186" s="40"/>
      <c r="AA1186" s="40"/>
      <c r="AB1186" s="40"/>
      <c r="AC1186" s="40"/>
      <c r="AD1186" s="40"/>
      <c r="AE1186" s="40"/>
      <c r="AF1186" s="40"/>
      <c r="AG1186" s="40"/>
      <c r="AH1186" s="40"/>
      <c r="AI1186" s="40"/>
      <c r="AJ1186" s="40"/>
      <c r="AK1186" s="40"/>
      <c r="AL1186" s="40"/>
      <c r="AM1186" s="40"/>
    </row>
    <row r="1187" ht="15.75" customHeight="1">
      <c r="A1187" s="32">
        <v>16.1</v>
      </c>
      <c r="B1187" s="33">
        <v>89.9</v>
      </c>
      <c r="C1187" s="33">
        <v>91.8</v>
      </c>
      <c r="D1187" s="32" t="s">
        <v>80</v>
      </c>
      <c r="E1187" s="43">
        <v>8.0</v>
      </c>
      <c r="F1187" s="34">
        <v>100.0</v>
      </c>
      <c r="G1187" s="35">
        <f t="shared" si="3"/>
        <v>1.9</v>
      </c>
      <c r="H1187" s="36">
        <f t="shared" si="4"/>
        <v>1.9</v>
      </c>
      <c r="I1187" s="37" t="s">
        <v>279</v>
      </c>
      <c r="J1187" s="38"/>
      <c r="K1187" s="40"/>
      <c r="L1187" s="40"/>
      <c r="M1187" s="40"/>
      <c r="N1187" s="40"/>
      <c r="O1187" s="40"/>
      <c r="P1187" s="40"/>
      <c r="Q1187" s="40"/>
      <c r="R1187" s="40"/>
      <c r="S1187" s="40"/>
      <c r="T1187" s="40"/>
      <c r="U1187" s="40"/>
      <c r="V1187" s="40"/>
      <c r="W1187" s="40"/>
      <c r="X1187" s="40"/>
      <c r="Y1187" s="40"/>
      <c r="Z1187" s="40"/>
      <c r="AA1187" s="40"/>
      <c r="AB1187" s="40"/>
      <c r="AC1187" s="40"/>
      <c r="AD1187" s="40"/>
      <c r="AE1187" s="40"/>
      <c r="AF1187" s="40"/>
      <c r="AG1187" s="40"/>
      <c r="AH1187" s="40"/>
      <c r="AI1187" s="40"/>
      <c r="AJ1187" s="40"/>
      <c r="AK1187" s="40"/>
      <c r="AL1187" s="40"/>
      <c r="AM1187" s="40"/>
    </row>
    <row r="1188" ht="15.75" customHeight="1">
      <c r="A1188" s="32">
        <v>16.1</v>
      </c>
      <c r="B1188" s="33">
        <v>94.7</v>
      </c>
      <c r="C1188" s="33">
        <v>95.2</v>
      </c>
      <c r="D1188" s="32" t="s">
        <v>80</v>
      </c>
      <c r="E1188" s="43">
        <v>3.0</v>
      </c>
      <c r="F1188" s="34">
        <v>100.0</v>
      </c>
      <c r="G1188" s="35">
        <f t="shared" si="3"/>
        <v>0.5</v>
      </c>
      <c r="H1188" s="36">
        <f t="shared" si="4"/>
        <v>0.5</v>
      </c>
      <c r="I1188" s="37" t="s">
        <v>279</v>
      </c>
      <c r="J1188" s="38"/>
      <c r="K1188" s="40"/>
      <c r="L1188" s="40"/>
      <c r="M1188" s="40"/>
      <c r="N1188" s="40"/>
      <c r="O1188" s="40"/>
      <c r="P1188" s="40"/>
      <c r="Q1188" s="40"/>
      <c r="R1188" s="40"/>
      <c r="S1188" s="40"/>
      <c r="T1188" s="40"/>
      <c r="U1188" s="40"/>
      <c r="V1188" s="40"/>
      <c r="W1188" s="40"/>
      <c r="X1188" s="40"/>
      <c r="Y1188" s="40"/>
      <c r="Z1188" s="40"/>
      <c r="AA1188" s="40"/>
      <c r="AB1188" s="40"/>
      <c r="AC1188" s="40"/>
      <c r="AD1188" s="40"/>
      <c r="AE1188" s="40"/>
      <c r="AF1188" s="40"/>
      <c r="AG1188" s="40"/>
      <c r="AH1188" s="40"/>
      <c r="AI1188" s="40"/>
      <c r="AJ1188" s="40"/>
      <c r="AK1188" s="40"/>
      <c r="AL1188" s="40"/>
      <c r="AM1188" s="40"/>
    </row>
    <row r="1189" ht="15.75" customHeight="1">
      <c r="A1189" s="32">
        <v>16.1</v>
      </c>
      <c r="B1189" s="33">
        <v>97.2</v>
      </c>
      <c r="C1189" s="33">
        <v>97.5</v>
      </c>
      <c r="D1189" s="32" t="s">
        <v>68</v>
      </c>
      <c r="E1189" s="43">
        <v>2.0</v>
      </c>
      <c r="F1189" s="34">
        <v>100.0</v>
      </c>
      <c r="G1189" s="35">
        <f t="shared" si="3"/>
        <v>0.3</v>
      </c>
      <c r="H1189" s="36">
        <f t="shared" si="4"/>
        <v>0.3</v>
      </c>
      <c r="I1189" s="37" t="s">
        <v>279</v>
      </c>
      <c r="J1189" s="38"/>
      <c r="K1189" s="40"/>
      <c r="L1189" s="40"/>
      <c r="M1189" s="40"/>
      <c r="N1189" s="40"/>
      <c r="O1189" s="40"/>
      <c r="P1189" s="40"/>
      <c r="Q1189" s="40"/>
      <c r="R1189" s="40"/>
      <c r="S1189" s="40"/>
      <c r="T1189" s="40"/>
      <c r="U1189" s="40"/>
      <c r="V1189" s="40"/>
      <c r="W1189" s="40"/>
      <c r="X1189" s="40"/>
      <c r="Y1189" s="40"/>
      <c r="Z1189" s="40"/>
      <c r="AA1189" s="40"/>
      <c r="AB1189" s="40"/>
      <c r="AC1189" s="40"/>
      <c r="AD1189" s="40"/>
      <c r="AE1189" s="40"/>
      <c r="AF1189" s="40"/>
      <c r="AG1189" s="40"/>
      <c r="AH1189" s="40"/>
      <c r="AI1189" s="40"/>
      <c r="AJ1189" s="40"/>
      <c r="AK1189" s="40"/>
      <c r="AL1189" s="40"/>
      <c r="AM1189" s="40"/>
    </row>
    <row r="1190" ht="15.75" customHeight="1">
      <c r="A1190" s="32">
        <v>16.1</v>
      </c>
      <c r="B1190" s="33">
        <v>98.3</v>
      </c>
      <c r="C1190" s="33">
        <v>99.0</v>
      </c>
      <c r="D1190" s="32" t="s">
        <v>80</v>
      </c>
      <c r="E1190" s="43">
        <v>3.0</v>
      </c>
      <c r="F1190" s="34">
        <v>100.0</v>
      </c>
      <c r="G1190" s="35">
        <f t="shared" si="3"/>
        <v>0.7</v>
      </c>
      <c r="H1190" s="36">
        <f t="shared" si="4"/>
        <v>0.7</v>
      </c>
      <c r="I1190" s="37" t="s">
        <v>279</v>
      </c>
      <c r="J1190" s="38"/>
      <c r="K1190" s="40"/>
      <c r="L1190" s="40"/>
      <c r="M1190" s="40"/>
      <c r="N1190" s="40"/>
      <c r="O1190" s="40"/>
      <c r="P1190" s="40"/>
      <c r="Q1190" s="40"/>
      <c r="R1190" s="40"/>
      <c r="S1190" s="40"/>
      <c r="T1190" s="40"/>
      <c r="U1190" s="40"/>
      <c r="V1190" s="40"/>
      <c r="W1190" s="40"/>
      <c r="X1190" s="40"/>
      <c r="Y1190" s="40"/>
      <c r="Z1190" s="40"/>
      <c r="AA1190" s="40"/>
      <c r="AB1190" s="40"/>
      <c r="AC1190" s="40"/>
      <c r="AD1190" s="40"/>
      <c r="AE1190" s="40"/>
      <c r="AF1190" s="40"/>
      <c r="AG1190" s="40"/>
      <c r="AH1190" s="40"/>
      <c r="AI1190" s="40"/>
      <c r="AJ1190" s="40"/>
      <c r="AK1190" s="40"/>
      <c r="AL1190" s="40"/>
      <c r="AM1190" s="40"/>
    </row>
    <row r="1191" ht="15.75" customHeight="1">
      <c r="A1191" s="32">
        <v>16.1</v>
      </c>
      <c r="B1191" s="33">
        <v>100.3</v>
      </c>
      <c r="C1191" s="33">
        <v>100.5</v>
      </c>
      <c r="D1191" s="32" t="s">
        <v>68</v>
      </c>
      <c r="E1191" s="43">
        <v>2.0</v>
      </c>
      <c r="F1191" s="34">
        <v>100.0</v>
      </c>
      <c r="G1191" s="35">
        <f t="shared" si="3"/>
        <v>0.2</v>
      </c>
      <c r="H1191" s="36">
        <f t="shared" si="4"/>
        <v>0.2</v>
      </c>
      <c r="I1191" s="37" t="s">
        <v>279</v>
      </c>
      <c r="J1191" s="38"/>
      <c r="K1191" s="40"/>
      <c r="L1191" s="40"/>
      <c r="M1191" s="40"/>
      <c r="N1191" s="40"/>
      <c r="O1191" s="40"/>
      <c r="P1191" s="40"/>
      <c r="Q1191" s="40"/>
      <c r="R1191" s="40"/>
      <c r="S1191" s="40"/>
      <c r="T1191" s="40"/>
      <c r="U1191" s="40"/>
      <c r="V1191" s="40"/>
      <c r="W1191" s="40"/>
      <c r="X1191" s="40"/>
      <c r="Y1191" s="40"/>
      <c r="Z1191" s="40"/>
      <c r="AA1191" s="40"/>
      <c r="AB1191" s="40"/>
      <c r="AC1191" s="40"/>
      <c r="AD1191" s="40"/>
      <c r="AE1191" s="40"/>
      <c r="AF1191" s="40"/>
      <c r="AG1191" s="40"/>
      <c r="AH1191" s="40"/>
      <c r="AI1191" s="40"/>
      <c r="AJ1191" s="40"/>
      <c r="AK1191" s="40"/>
      <c r="AL1191" s="40"/>
      <c r="AM1191" s="40"/>
    </row>
    <row r="1192" ht="15.75" customHeight="1">
      <c r="A1192" s="32">
        <v>16.1</v>
      </c>
      <c r="B1192" s="33">
        <v>102.2</v>
      </c>
      <c r="C1192" s="33">
        <v>102.4</v>
      </c>
      <c r="D1192" s="32" t="s">
        <v>80</v>
      </c>
      <c r="E1192" s="43">
        <v>2.0</v>
      </c>
      <c r="F1192" s="34">
        <v>100.0</v>
      </c>
      <c r="G1192" s="35">
        <f t="shared" si="3"/>
        <v>0.2</v>
      </c>
      <c r="H1192" s="36">
        <f t="shared" si="4"/>
        <v>0.2</v>
      </c>
      <c r="I1192" s="37" t="s">
        <v>279</v>
      </c>
      <c r="J1192" s="38"/>
      <c r="K1192" s="40"/>
      <c r="L1192" s="40"/>
      <c r="M1192" s="40"/>
      <c r="N1192" s="40"/>
      <c r="O1192" s="40"/>
      <c r="P1192" s="40"/>
      <c r="Q1192" s="40"/>
      <c r="R1192" s="40"/>
      <c r="S1192" s="40"/>
      <c r="T1192" s="40"/>
      <c r="U1192" s="40"/>
      <c r="V1192" s="40"/>
      <c r="W1192" s="40"/>
      <c r="X1192" s="40"/>
      <c r="Y1192" s="40"/>
      <c r="Z1192" s="40"/>
      <c r="AA1192" s="40"/>
      <c r="AB1192" s="40"/>
      <c r="AC1192" s="40"/>
      <c r="AD1192" s="40"/>
      <c r="AE1192" s="40"/>
      <c r="AF1192" s="40"/>
      <c r="AG1192" s="40"/>
      <c r="AH1192" s="40"/>
      <c r="AI1192" s="40"/>
      <c r="AJ1192" s="40"/>
      <c r="AK1192" s="40"/>
      <c r="AL1192" s="40"/>
      <c r="AM1192" s="40"/>
    </row>
    <row r="1193" ht="15.75" customHeight="1">
      <c r="A1193" s="32">
        <v>16.1</v>
      </c>
      <c r="B1193" s="33">
        <v>103.0</v>
      </c>
      <c r="C1193" s="33">
        <v>103.1</v>
      </c>
      <c r="D1193" s="32" t="s">
        <v>68</v>
      </c>
      <c r="E1193" s="43">
        <v>3.0</v>
      </c>
      <c r="F1193" s="34">
        <v>100.0</v>
      </c>
      <c r="G1193" s="35">
        <f t="shared" si="3"/>
        <v>0.1</v>
      </c>
      <c r="H1193" s="36">
        <f t="shared" si="4"/>
        <v>0.1</v>
      </c>
      <c r="I1193" s="37" t="s">
        <v>279</v>
      </c>
      <c r="J1193" s="38"/>
      <c r="K1193" s="40"/>
      <c r="L1193" s="40"/>
      <c r="M1193" s="40"/>
      <c r="N1193" s="40"/>
      <c r="O1193" s="40"/>
      <c r="P1193" s="40"/>
      <c r="Q1193" s="40"/>
      <c r="R1193" s="40"/>
      <c r="S1193" s="40"/>
      <c r="T1193" s="40"/>
      <c r="U1193" s="40"/>
      <c r="V1193" s="40"/>
      <c r="W1193" s="40"/>
      <c r="X1193" s="40"/>
      <c r="Y1193" s="40"/>
      <c r="Z1193" s="40"/>
      <c r="AA1193" s="40"/>
      <c r="AB1193" s="40"/>
      <c r="AC1193" s="40"/>
      <c r="AD1193" s="40"/>
      <c r="AE1193" s="40"/>
      <c r="AF1193" s="40"/>
      <c r="AG1193" s="40"/>
      <c r="AH1193" s="40"/>
      <c r="AI1193" s="40"/>
      <c r="AJ1193" s="40"/>
      <c r="AK1193" s="40"/>
      <c r="AL1193" s="40"/>
      <c r="AM1193" s="40"/>
    </row>
    <row r="1194" ht="15.75" customHeight="1">
      <c r="A1194" s="32">
        <v>16.1</v>
      </c>
      <c r="B1194" s="33">
        <v>103.4</v>
      </c>
      <c r="C1194" s="33">
        <v>103.6</v>
      </c>
      <c r="D1194" s="32" t="s">
        <v>115</v>
      </c>
      <c r="E1194" s="43">
        <v>4.0</v>
      </c>
      <c r="F1194" s="34">
        <v>100.0</v>
      </c>
      <c r="G1194" s="35">
        <f t="shared" si="3"/>
        <v>0.2</v>
      </c>
      <c r="H1194" s="36">
        <f t="shared" si="4"/>
        <v>0.2</v>
      </c>
      <c r="I1194" s="37" t="s">
        <v>279</v>
      </c>
      <c r="J1194" s="38"/>
      <c r="K1194" s="40"/>
      <c r="L1194" s="40"/>
      <c r="M1194" s="40"/>
      <c r="N1194" s="40"/>
      <c r="O1194" s="40"/>
      <c r="P1194" s="40"/>
      <c r="Q1194" s="40"/>
      <c r="R1194" s="40"/>
      <c r="S1194" s="40"/>
      <c r="T1194" s="40"/>
      <c r="U1194" s="40"/>
      <c r="V1194" s="40"/>
      <c r="W1194" s="40"/>
      <c r="X1194" s="40"/>
      <c r="Y1194" s="40"/>
      <c r="Z1194" s="40"/>
      <c r="AA1194" s="40"/>
      <c r="AB1194" s="40"/>
      <c r="AC1194" s="40"/>
      <c r="AD1194" s="40"/>
      <c r="AE1194" s="40"/>
      <c r="AF1194" s="40"/>
      <c r="AG1194" s="40"/>
      <c r="AH1194" s="40"/>
      <c r="AI1194" s="40"/>
      <c r="AJ1194" s="40"/>
      <c r="AK1194" s="40"/>
      <c r="AL1194" s="40"/>
      <c r="AM1194" s="40"/>
    </row>
    <row r="1195" ht="15.75" customHeight="1">
      <c r="A1195" s="32">
        <v>16.1</v>
      </c>
      <c r="B1195" s="33">
        <v>103.6</v>
      </c>
      <c r="C1195" s="33">
        <v>104.0</v>
      </c>
      <c r="D1195" s="32" t="s">
        <v>80</v>
      </c>
      <c r="E1195" s="43">
        <v>7.0</v>
      </c>
      <c r="F1195" s="34">
        <v>100.0</v>
      </c>
      <c r="G1195" s="35">
        <f t="shared" si="3"/>
        <v>0.4</v>
      </c>
      <c r="H1195" s="36">
        <f t="shared" si="4"/>
        <v>0.4</v>
      </c>
      <c r="I1195" s="37" t="s">
        <v>279</v>
      </c>
      <c r="J1195" s="38"/>
      <c r="K1195" s="40"/>
      <c r="L1195" s="40"/>
      <c r="M1195" s="40"/>
      <c r="N1195" s="40"/>
      <c r="O1195" s="40"/>
      <c r="P1195" s="40"/>
      <c r="Q1195" s="40"/>
      <c r="R1195" s="40"/>
      <c r="S1195" s="40"/>
      <c r="T1195" s="40"/>
      <c r="U1195" s="40"/>
      <c r="V1195" s="40"/>
      <c r="W1195" s="40"/>
      <c r="X1195" s="40"/>
      <c r="Y1195" s="40"/>
      <c r="Z1195" s="40"/>
      <c r="AA1195" s="40"/>
      <c r="AB1195" s="40"/>
      <c r="AC1195" s="40"/>
      <c r="AD1195" s="40"/>
      <c r="AE1195" s="40"/>
      <c r="AF1195" s="40"/>
      <c r="AG1195" s="40"/>
      <c r="AH1195" s="40"/>
      <c r="AI1195" s="40"/>
      <c r="AJ1195" s="40"/>
      <c r="AK1195" s="40"/>
      <c r="AL1195" s="40"/>
      <c r="AM1195" s="40"/>
    </row>
    <row r="1196" ht="15.75" customHeight="1">
      <c r="A1196" s="32">
        <v>16.1</v>
      </c>
      <c r="B1196" s="33">
        <v>104.0</v>
      </c>
      <c r="C1196" s="33">
        <v>104.2</v>
      </c>
      <c r="D1196" s="32" t="s">
        <v>115</v>
      </c>
      <c r="E1196" s="43">
        <v>6.0</v>
      </c>
      <c r="F1196" s="34">
        <v>100.0</v>
      </c>
      <c r="G1196" s="35">
        <f t="shared" si="3"/>
        <v>0.2</v>
      </c>
      <c r="H1196" s="36">
        <f t="shared" si="4"/>
        <v>0.2</v>
      </c>
      <c r="I1196" s="37" t="s">
        <v>279</v>
      </c>
      <c r="J1196" s="38"/>
      <c r="K1196" s="40"/>
      <c r="L1196" s="40"/>
      <c r="M1196" s="40"/>
      <c r="N1196" s="40"/>
      <c r="O1196" s="40"/>
      <c r="P1196" s="40"/>
      <c r="Q1196" s="40"/>
      <c r="R1196" s="40"/>
      <c r="S1196" s="40"/>
      <c r="T1196" s="40"/>
      <c r="U1196" s="40"/>
      <c r="V1196" s="40"/>
      <c r="W1196" s="40"/>
      <c r="X1196" s="40"/>
      <c r="Y1196" s="40"/>
      <c r="Z1196" s="40"/>
      <c r="AA1196" s="40"/>
      <c r="AB1196" s="40"/>
      <c r="AC1196" s="40"/>
      <c r="AD1196" s="40"/>
      <c r="AE1196" s="40"/>
      <c r="AF1196" s="40"/>
      <c r="AG1196" s="40"/>
      <c r="AH1196" s="40"/>
      <c r="AI1196" s="40"/>
      <c r="AJ1196" s="40"/>
      <c r="AK1196" s="40"/>
      <c r="AL1196" s="40"/>
      <c r="AM1196" s="40"/>
    </row>
    <row r="1197" ht="15.75" customHeight="1">
      <c r="A1197" s="32">
        <v>16.1</v>
      </c>
      <c r="B1197" s="33">
        <v>104.2</v>
      </c>
      <c r="C1197" s="33">
        <v>106.3</v>
      </c>
      <c r="D1197" s="32" t="s">
        <v>80</v>
      </c>
      <c r="E1197" s="43">
        <v>7.0</v>
      </c>
      <c r="F1197" s="34">
        <v>100.0</v>
      </c>
      <c r="G1197" s="35">
        <f t="shared" si="3"/>
        <v>2.1</v>
      </c>
      <c r="H1197" s="36">
        <f t="shared" si="4"/>
        <v>2.1</v>
      </c>
      <c r="I1197" s="37" t="s">
        <v>279</v>
      </c>
      <c r="J1197" s="38"/>
      <c r="K1197" s="40"/>
      <c r="L1197" s="40"/>
      <c r="M1197" s="40"/>
      <c r="N1197" s="40"/>
      <c r="O1197" s="40"/>
      <c r="P1197" s="40"/>
      <c r="Q1197" s="40"/>
      <c r="R1197" s="40"/>
      <c r="S1197" s="40"/>
      <c r="T1197" s="40"/>
      <c r="U1197" s="40"/>
      <c r="V1197" s="40"/>
      <c r="W1197" s="40"/>
      <c r="X1197" s="40"/>
      <c r="Y1197" s="40"/>
      <c r="Z1197" s="40"/>
      <c r="AA1197" s="40"/>
      <c r="AB1197" s="40"/>
      <c r="AC1197" s="40"/>
      <c r="AD1197" s="40"/>
      <c r="AE1197" s="40"/>
      <c r="AF1197" s="40"/>
      <c r="AG1197" s="40"/>
      <c r="AH1197" s="40"/>
      <c r="AI1197" s="40"/>
      <c r="AJ1197" s="40"/>
      <c r="AK1197" s="40"/>
      <c r="AL1197" s="40"/>
      <c r="AM1197" s="40"/>
    </row>
    <row r="1198" ht="15.75" customHeight="1">
      <c r="A1198" s="32">
        <v>16.1</v>
      </c>
      <c r="B1198" s="33">
        <v>109.4</v>
      </c>
      <c r="C1198" s="33">
        <v>109.7</v>
      </c>
      <c r="D1198" s="32" t="s">
        <v>80</v>
      </c>
      <c r="E1198" s="43">
        <v>3.0</v>
      </c>
      <c r="F1198" s="34">
        <v>100.0</v>
      </c>
      <c r="G1198" s="35">
        <f t="shared" si="3"/>
        <v>0.3</v>
      </c>
      <c r="H1198" s="36">
        <f t="shared" si="4"/>
        <v>0.3</v>
      </c>
      <c r="I1198" s="37" t="s">
        <v>279</v>
      </c>
      <c r="J1198" s="38"/>
      <c r="K1198" s="40"/>
      <c r="L1198" s="40"/>
      <c r="M1198" s="40"/>
      <c r="N1198" s="40"/>
      <c r="O1198" s="40"/>
      <c r="P1198" s="40"/>
      <c r="Q1198" s="40"/>
      <c r="R1198" s="40"/>
      <c r="S1198" s="40"/>
      <c r="T1198" s="40"/>
      <c r="U1198" s="40"/>
      <c r="V1198" s="40"/>
      <c r="W1198" s="40"/>
      <c r="X1198" s="40"/>
      <c r="Y1198" s="40"/>
      <c r="Z1198" s="40"/>
      <c r="AA1198" s="40"/>
      <c r="AB1198" s="40"/>
      <c r="AC1198" s="40"/>
      <c r="AD1198" s="40"/>
      <c r="AE1198" s="40"/>
      <c r="AF1198" s="40"/>
      <c r="AG1198" s="40"/>
      <c r="AH1198" s="40"/>
      <c r="AI1198" s="40"/>
      <c r="AJ1198" s="40"/>
      <c r="AK1198" s="40"/>
      <c r="AL1198" s="40"/>
      <c r="AM1198" s="40"/>
    </row>
    <row r="1199" ht="15.75" customHeight="1">
      <c r="A1199" s="32">
        <v>16.1</v>
      </c>
      <c r="B1199" s="33">
        <v>110.0</v>
      </c>
      <c r="C1199" s="33">
        <v>110.2</v>
      </c>
      <c r="D1199" s="32" t="s">
        <v>80</v>
      </c>
      <c r="E1199" s="43">
        <v>2.0</v>
      </c>
      <c r="F1199" s="34">
        <v>100.0</v>
      </c>
      <c r="G1199" s="35">
        <f t="shared" si="3"/>
        <v>0.2</v>
      </c>
      <c r="H1199" s="36">
        <f t="shared" si="4"/>
        <v>0.2</v>
      </c>
      <c r="I1199" s="37" t="s">
        <v>279</v>
      </c>
      <c r="J1199" s="38"/>
      <c r="K1199" s="40"/>
      <c r="L1199" s="40"/>
      <c r="M1199" s="40"/>
      <c r="N1199" s="40"/>
      <c r="O1199" s="40"/>
      <c r="P1199" s="40"/>
      <c r="Q1199" s="40"/>
      <c r="R1199" s="40"/>
      <c r="S1199" s="40"/>
      <c r="T1199" s="40"/>
      <c r="U1199" s="40"/>
      <c r="V1199" s="40"/>
      <c r="W1199" s="40"/>
      <c r="X1199" s="40"/>
      <c r="Y1199" s="40"/>
      <c r="Z1199" s="40"/>
      <c r="AA1199" s="40"/>
      <c r="AB1199" s="40"/>
      <c r="AC1199" s="40"/>
      <c r="AD1199" s="40"/>
      <c r="AE1199" s="40"/>
      <c r="AF1199" s="40"/>
      <c r="AG1199" s="40"/>
      <c r="AH1199" s="40"/>
      <c r="AI1199" s="40"/>
      <c r="AJ1199" s="40"/>
      <c r="AK1199" s="40"/>
      <c r="AL1199" s="40"/>
      <c r="AM1199" s="40"/>
    </row>
    <row r="1200" ht="15.75" customHeight="1">
      <c r="A1200" s="32">
        <v>16.1</v>
      </c>
      <c r="B1200" s="33">
        <v>110.7</v>
      </c>
      <c r="C1200" s="33">
        <v>111.3</v>
      </c>
      <c r="D1200" s="32" t="s">
        <v>80</v>
      </c>
      <c r="E1200" s="43">
        <v>2.0</v>
      </c>
      <c r="F1200" s="34">
        <v>100.0</v>
      </c>
      <c r="G1200" s="35">
        <f t="shared" si="3"/>
        <v>0.6</v>
      </c>
      <c r="H1200" s="36">
        <f t="shared" si="4"/>
        <v>0.6</v>
      </c>
      <c r="I1200" s="37" t="s">
        <v>279</v>
      </c>
      <c r="J1200" s="38"/>
      <c r="K1200" s="40"/>
      <c r="L1200" s="40"/>
      <c r="M1200" s="40"/>
      <c r="N1200" s="40"/>
      <c r="O1200" s="40"/>
      <c r="P1200" s="40"/>
      <c r="Q1200" s="40"/>
      <c r="R1200" s="40"/>
      <c r="S1200" s="40"/>
      <c r="T1200" s="40"/>
      <c r="U1200" s="40"/>
      <c r="V1200" s="40"/>
      <c r="W1200" s="40"/>
      <c r="X1200" s="40"/>
      <c r="Y1200" s="40"/>
      <c r="Z1200" s="40"/>
      <c r="AA1200" s="40"/>
      <c r="AB1200" s="40"/>
      <c r="AC1200" s="40"/>
      <c r="AD1200" s="40"/>
      <c r="AE1200" s="40"/>
      <c r="AF1200" s="40"/>
      <c r="AG1200" s="40"/>
      <c r="AH1200" s="40"/>
      <c r="AI1200" s="40"/>
      <c r="AJ1200" s="40"/>
      <c r="AK1200" s="40"/>
      <c r="AL1200" s="40"/>
      <c r="AM1200" s="40"/>
    </row>
    <row r="1201" ht="15.75" customHeight="1">
      <c r="A1201" s="32">
        <v>16.1</v>
      </c>
      <c r="B1201" s="33">
        <v>112.6</v>
      </c>
      <c r="C1201" s="33">
        <v>112.7</v>
      </c>
      <c r="D1201" s="32" t="s">
        <v>80</v>
      </c>
      <c r="E1201" s="43">
        <v>2.0</v>
      </c>
      <c r="F1201" s="34">
        <v>100.0</v>
      </c>
      <c r="G1201" s="35">
        <f t="shared" si="3"/>
        <v>0.1</v>
      </c>
      <c r="H1201" s="36">
        <f t="shared" si="4"/>
        <v>0.1</v>
      </c>
      <c r="I1201" s="37" t="s">
        <v>279</v>
      </c>
      <c r="J1201" s="38"/>
      <c r="K1201" s="40"/>
      <c r="L1201" s="40"/>
      <c r="M1201" s="40"/>
      <c r="N1201" s="40"/>
      <c r="O1201" s="40"/>
      <c r="P1201" s="40"/>
      <c r="Q1201" s="40"/>
      <c r="R1201" s="40"/>
      <c r="S1201" s="40"/>
      <c r="T1201" s="40"/>
      <c r="U1201" s="40"/>
      <c r="V1201" s="40"/>
      <c r="W1201" s="40"/>
      <c r="X1201" s="40"/>
      <c r="Y1201" s="40"/>
      <c r="Z1201" s="40"/>
      <c r="AA1201" s="40"/>
      <c r="AB1201" s="40"/>
      <c r="AC1201" s="40"/>
      <c r="AD1201" s="40"/>
      <c r="AE1201" s="40"/>
      <c r="AF1201" s="40"/>
      <c r="AG1201" s="40"/>
      <c r="AH1201" s="40"/>
      <c r="AI1201" s="40"/>
      <c r="AJ1201" s="40"/>
      <c r="AK1201" s="40"/>
      <c r="AL1201" s="40"/>
      <c r="AM1201" s="40"/>
    </row>
    <row r="1202" ht="15.75" customHeight="1">
      <c r="A1202" s="32">
        <v>16.1</v>
      </c>
      <c r="B1202" s="33">
        <v>113.0</v>
      </c>
      <c r="C1202" s="33">
        <v>113.1</v>
      </c>
      <c r="D1202" s="32" t="s">
        <v>119</v>
      </c>
      <c r="E1202" s="43">
        <v>2.0</v>
      </c>
      <c r="F1202" s="34">
        <v>100.0</v>
      </c>
      <c r="G1202" s="35">
        <f t="shared" si="3"/>
        <v>0.1</v>
      </c>
      <c r="H1202" s="36">
        <f t="shared" si="4"/>
        <v>0.1</v>
      </c>
      <c r="I1202" s="37" t="s">
        <v>279</v>
      </c>
      <c r="J1202" s="38"/>
      <c r="K1202" s="40"/>
      <c r="L1202" s="40"/>
      <c r="M1202" s="40"/>
      <c r="N1202" s="40"/>
      <c r="O1202" s="40"/>
      <c r="P1202" s="40"/>
      <c r="Q1202" s="40"/>
      <c r="R1202" s="40"/>
      <c r="S1202" s="40"/>
      <c r="T1202" s="40"/>
      <c r="U1202" s="40"/>
      <c r="V1202" s="40"/>
      <c r="W1202" s="40"/>
      <c r="X1202" s="40"/>
      <c r="Y1202" s="40"/>
      <c r="Z1202" s="40"/>
      <c r="AA1202" s="40"/>
      <c r="AB1202" s="40"/>
      <c r="AC1202" s="40"/>
      <c r="AD1202" s="40"/>
      <c r="AE1202" s="40"/>
      <c r="AF1202" s="40"/>
      <c r="AG1202" s="40"/>
      <c r="AH1202" s="40"/>
      <c r="AI1202" s="40"/>
      <c r="AJ1202" s="40"/>
      <c r="AK1202" s="40"/>
      <c r="AL1202" s="40"/>
      <c r="AM1202" s="40"/>
    </row>
    <row r="1203" ht="15.75" customHeight="1">
      <c r="A1203" s="32">
        <v>16.1</v>
      </c>
      <c r="B1203" s="33">
        <v>115.1</v>
      </c>
      <c r="C1203" s="33">
        <v>115.4</v>
      </c>
      <c r="D1203" s="32" t="s">
        <v>68</v>
      </c>
      <c r="E1203" s="43">
        <v>3.0</v>
      </c>
      <c r="F1203" s="34">
        <v>100.0</v>
      </c>
      <c r="G1203" s="35">
        <f t="shared" si="3"/>
        <v>0.3</v>
      </c>
      <c r="H1203" s="36">
        <f t="shared" si="4"/>
        <v>0.3</v>
      </c>
      <c r="I1203" s="37" t="s">
        <v>279</v>
      </c>
      <c r="J1203" s="38"/>
      <c r="K1203" s="40"/>
      <c r="L1203" s="40"/>
      <c r="M1203" s="40"/>
      <c r="N1203" s="40"/>
      <c r="O1203" s="40"/>
      <c r="P1203" s="40"/>
      <c r="Q1203" s="40"/>
      <c r="R1203" s="40"/>
      <c r="S1203" s="40"/>
      <c r="T1203" s="40"/>
      <c r="U1203" s="40"/>
      <c r="V1203" s="40"/>
      <c r="W1203" s="40"/>
      <c r="X1203" s="40"/>
      <c r="Y1203" s="40"/>
      <c r="Z1203" s="40"/>
      <c r="AA1203" s="40"/>
      <c r="AB1203" s="40"/>
      <c r="AC1203" s="40"/>
      <c r="AD1203" s="40"/>
      <c r="AE1203" s="40"/>
      <c r="AF1203" s="40"/>
      <c r="AG1203" s="40"/>
      <c r="AH1203" s="40"/>
      <c r="AI1203" s="40"/>
      <c r="AJ1203" s="40"/>
      <c r="AK1203" s="40"/>
      <c r="AL1203" s="40"/>
      <c r="AM1203" s="40"/>
    </row>
    <row r="1204" ht="15.75" customHeight="1">
      <c r="A1204" s="32">
        <v>16.1</v>
      </c>
      <c r="B1204" s="33">
        <v>116.9</v>
      </c>
      <c r="C1204" s="33">
        <v>117.2</v>
      </c>
      <c r="D1204" s="32" t="s">
        <v>80</v>
      </c>
      <c r="E1204" s="43">
        <v>3.0</v>
      </c>
      <c r="F1204" s="34">
        <v>100.0</v>
      </c>
      <c r="G1204" s="35">
        <f t="shared" si="3"/>
        <v>0.3</v>
      </c>
      <c r="H1204" s="36">
        <f t="shared" si="4"/>
        <v>0.3</v>
      </c>
      <c r="I1204" s="37" t="s">
        <v>279</v>
      </c>
      <c r="J1204" s="38"/>
      <c r="K1204" s="40"/>
      <c r="L1204" s="40"/>
      <c r="M1204" s="40"/>
      <c r="N1204" s="40"/>
      <c r="O1204" s="40"/>
      <c r="P1204" s="40"/>
      <c r="Q1204" s="40"/>
      <c r="R1204" s="40"/>
      <c r="S1204" s="40"/>
      <c r="T1204" s="40"/>
      <c r="U1204" s="40"/>
      <c r="V1204" s="40"/>
      <c r="W1204" s="40"/>
      <c r="X1204" s="40"/>
      <c r="Y1204" s="40"/>
      <c r="Z1204" s="40"/>
      <c r="AA1204" s="40"/>
      <c r="AB1204" s="40"/>
      <c r="AC1204" s="40"/>
      <c r="AD1204" s="40"/>
      <c r="AE1204" s="40"/>
      <c r="AF1204" s="40"/>
      <c r="AG1204" s="40"/>
      <c r="AH1204" s="40"/>
      <c r="AI1204" s="40"/>
      <c r="AJ1204" s="40"/>
      <c r="AK1204" s="40"/>
      <c r="AL1204" s="40"/>
      <c r="AM1204" s="40"/>
    </row>
    <row r="1205" ht="15.75" customHeight="1">
      <c r="A1205" s="32">
        <v>16.1</v>
      </c>
      <c r="B1205" s="33">
        <v>121.6</v>
      </c>
      <c r="C1205" s="33">
        <v>123.4</v>
      </c>
      <c r="D1205" s="32" t="s">
        <v>80</v>
      </c>
      <c r="E1205" s="43">
        <v>3.0</v>
      </c>
      <c r="F1205" s="34">
        <v>100.0</v>
      </c>
      <c r="G1205" s="35">
        <f t="shared" si="3"/>
        <v>1.8</v>
      </c>
      <c r="H1205" s="36">
        <f t="shared" si="4"/>
        <v>1.8</v>
      </c>
      <c r="I1205" s="37" t="s">
        <v>279</v>
      </c>
      <c r="J1205" s="38"/>
      <c r="K1205" s="40"/>
      <c r="L1205" s="40"/>
      <c r="M1205" s="40"/>
      <c r="N1205" s="40"/>
      <c r="O1205" s="40"/>
      <c r="P1205" s="40"/>
      <c r="Q1205" s="40"/>
      <c r="R1205" s="40"/>
      <c r="S1205" s="40"/>
      <c r="T1205" s="40"/>
      <c r="U1205" s="40"/>
      <c r="V1205" s="40"/>
      <c r="W1205" s="40"/>
      <c r="X1205" s="40"/>
      <c r="Y1205" s="40"/>
      <c r="Z1205" s="40"/>
      <c r="AA1205" s="40"/>
      <c r="AB1205" s="40"/>
      <c r="AC1205" s="40"/>
      <c r="AD1205" s="40"/>
      <c r="AE1205" s="40"/>
      <c r="AF1205" s="40"/>
      <c r="AG1205" s="40"/>
      <c r="AH1205" s="40"/>
      <c r="AI1205" s="40"/>
      <c r="AJ1205" s="40"/>
      <c r="AK1205" s="40"/>
      <c r="AL1205" s="40"/>
      <c r="AM1205" s="40"/>
    </row>
    <row r="1206" ht="15.75" customHeight="1">
      <c r="A1206" s="32">
        <v>16.1</v>
      </c>
      <c r="B1206" s="33">
        <v>125.1</v>
      </c>
      <c r="C1206" s="33">
        <v>125.4</v>
      </c>
      <c r="D1206" s="32" t="s">
        <v>80</v>
      </c>
      <c r="E1206" s="43">
        <v>3.0</v>
      </c>
      <c r="F1206" s="34">
        <v>100.0</v>
      </c>
      <c r="G1206" s="35">
        <f t="shared" si="3"/>
        <v>0.3</v>
      </c>
      <c r="H1206" s="36">
        <f t="shared" si="4"/>
        <v>0.3</v>
      </c>
      <c r="I1206" s="37" t="s">
        <v>279</v>
      </c>
      <c r="J1206" s="38"/>
      <c r="K1206" s="40"/>
      <c r="L1206" s="40"/>
      <c r="M1206" s="40"/>
      <c r="N1206" s="40"/>
      <c r="O1206" s="40"/>
      <c r="P1206" s="40"/>
      <c r="Q1206" s="40"/>
      <c r="R1206" s="40"/>
      <c r="S1206" s="40"/>
      <c r="T1206" s="40"/>
      <c r="U1206" s="40"/>
      <c r="V1206" s="40"/>
      <c r="W1206" s="40"/>
      <c r="X1206" s="40"/>
      <c r="Y1206" s="40"/>
      <c r="Z1206" s="40"/>
      <c r="AA1206" s="40"/>
      <c r="AB1206" s="40"/>
      <c r="AC1206" s="40"/>
      <c r="AD1206" s="40"/>
      <c r="AE1206" s="40"/>
      <c r="AF1206" s="40"/>
      <c r="AG1206" s="40"/>
      <c r="AH1206" s="40"/>
      <c r="AI1206" s="40"/>
      <c r="AJ1206" s="40"/>
      <c r="AK1206" s="40"/>
      <c r="AL1206" s="40"/>
      <c r="AM1206" s="40"/>
    </row>
    <row r="1207" ht="15.75" customHeight="1">
      <c r="A1207" s="32">
        <v>16.1</v>
      </c>
      <c r="B1207" s="33">
        <v>125.9</v>
      </c>
      <c r="C1207" s="33">
        <v>126.0</v>
      </c>
      <c r="D1207" s="32" t="s">
        <v>80</v>
      </c>
      <c r="E1207" s="43">
        <v>3.0</v>
      </c>
      <c r="F1207" s="34">
        <v>100.0</v>
      </c>
      <c r="G1207" s="35">
        <f t="shared" si="3"/>
        <v>0.1</v>
      </c>
      <c r="H1207" s="36">
        <f t="shared" si="4"/>
        <v>0.1</v>
      </c>
      <c r="I1207" s="37" t="s">
        <v>279</v>
      </c>
      <c r="J1207" s="38"/>
      <c r="K1207" s="40"/>
      <c r="L1207" s="40"/>
      <c r="M1207" s="40"/>
      <c r="N1207" s="40"/>
      <c r="O1207" s="40"/>
      <c r="P1207" s="40"/>
      <c r="Q1207" s="40"/>
      <c r="R1207" s="40"/>
      <c r="S1207" s="40"/>
      <c r="T1207" s="40"/>
      <c r="U1207" s="40"/>
      <c r="V1207" s="40"/>
      <c r="W1207" s="40"/>
      <c r="X1207" s="40"/>
      <c r="Y1207" s="40"/>
      <c r="Z1207" s="40"/>
      <c r="AA1207" s="40"/>
      <c r="AB1207" s="40"/>
      <c r="AC1207" s="40"/>
      <c r="AD1207" s="40"/>
      <c r="AE1207" s="40"/>
      <c r="AF1207" s="40"/>
      <c r="AG1207" s="40"/>
      <c r="AH1207" s="40"/>
      <c r="AI1207" s="40"/>
      <c r="AJ1207" s="40"/>
      <c r="AK1207" s="40"/>
      <c r="AL1207" s="40"/>
      <c r="AM1207" s="40"/>
    </row>
    <row r="1208" ht="15.75" customHeight="1">
      <c r="A1208" s="32">
        <v>16.1</v>
      </c>
      <c r="B1208" s="33">
        <v>127.3</v>
      </c>
      <c r="C1208" s="33">
        <v>127.4</v>
      </c>
      <c r="D1208" s="32" t="s">
        <v>68</v>
      </c>
      <c r="E1208" s="43">
        <v>3.0</v>
      </c>
      <c r="F1208" s="34">
        <v>100.0</v>
      </c>
      <c r="G1208" s="35">
        <f t="shared" si="3"/>
        <v>0.1</v>
      </c>
      <c r="H1208" s="36">
        <f t="shared" si="4"/>
        <v>0.1</v>
      </c>
      <c r="I1208" s="37" t="s">
        <v>279</v>
      </c>
      <c r="J1208" s="38"/>
      <c r="K1208" s="40"/>
      <c r="L1208" s="40"/>
      <c r="M1208" s="40"/>
      <c r="N1208" s="40"/>
      <c r="O1208" s="40"/>
      <c r="P1208" s="40"/>
      <c r="Q1208" s="40"/>
      <c r="R1208" s="40"/>
      <c r="S1208" s="40"/>
      <c r="T1208" s="40"/>
      <c r="U1208" s="40"/>
      <c r="V1208" s="40"/>
      <c r="W1208" s="40"/>
      <c r="X1208" s="40"/>
      <c r="Y1208" s="40"/>
      <c r="Z1208" s="40"/>
      <c r="AA1208" s="40"/>
      <c r="AB1208" s="40"/>
      <c r="AC1208" s="40"/>
      <c r="AD1208" s="40"/>
      <c r="AE1208" s="40"/>
      <c r="AF1208" s="40"/>
      <c r="AG1208" s="40"/>
      <c r="AH1208" s="40"/>
      <c r="AI1208" s="40"/>
      <c r="AJ1208" s="40"/>
      <c r="AK1208" s="40"/>
      <c r="AL1208" s="40"/>
      <c r="AM1208" s="40"/>
    </row>
    <row r="1209" ht="15.75" customHeight="1">
      <c r="A1209" s="32">
        <v>16.1</v>
      </c>
      <c r="B1209" s="33">
        <v>128.0</v>
      </c>
      <c r="C1209" s="33">
        <v>128.7</v>
      </c>
      <c r="D1209" s="32" t="s">
        <v>80</v>
      </c>
      <c r="E1209" s="43">
        <v>6.0</v>
      </c>
      <c r="F1209" s="34">
        <v>100.0</v>
      </c>
      <c r="G1209" s="35">
        <f t="shared" si="3"/>
        <v>0.7</v>
      </c>
      <c r="H1209" s="36">
        <f t="shared" si="4"/>
        <v>0.7</v>
      </c>
      <c r="I1209" s="37" t="s">
        <v>279</v>
      </c>
      <c r="J1209" s="38"/>
      <c r="K1209" s="40"/>
      <c r="L1209" s="40"/>
      <c r="M1209" s="40"/>
      <c r="N1209" s="40"/>
      <c r="O1209" s="40"/>
      <c r="P1209" s="40"/>
      <c r="Q1209" s="40"/>
      <c r="R1209" s="40"/>
      <c r="S1209" s="40"/>
      <c r="T1209" s="40"/>
      <c r="U1209" s="40"/>
      <c r="V1209" s="40"/>
      <c r="W1209" s="40"/>
      <c r="X1209" s="40"/>
      <c r="Y1209" s="40"/>
      <c r="Z1209" s="40"/>
      <c r="AA1209" s="40"/>
      <c r="AB1209" s="40"/>
      <c r="AC1209" s="40"/>
      <c r="AD1209" s="40"/>
      <c r="AE1209" s="40"/>
      <c r="AF1209" s="40"/>
      <c r="AG1209" s="40"/>
      <c r="AH1209" s="40"/>
      <c r="AI1209" s="40"/>
      <c r="AJ1209" s="40"/>
      <c r="AK1209" s="40"/>
      <c r="AL1209" s="40"/>
      <c r="AM1209" s="40"/>
    </row>
    <row r="1210" ht="15.75" customHeight="1">
      <c r="A1210" s="32">
        <v>16.1</v>
      </c>
      <c r="B1210" s="33">
        <v>128.7</v>
      </c>
      <c r="C1210" s="33">
        <v>128.8</v>
      </c>
      <c r="D1210" s="32" t="s">
        <v>68</v>
      </c>
      <c r="E1210" s="43">
        <v>4.0</v>
      </c>
      <c r="F1210" s="34">
        <v>100.0</v>
      </c>
      <c r="G1210" s="35">
        <f t="shared" si="3"/>
        <v>0.1</v>
      </c>
      <c r="H1210" s="36">
        <f t="shared" si="4"/>
        <v>0.1</v>
      </c>
      <c r="I1210" s="37" t="s">
        <v>279</v>
      </c>
      <c r="J1210" s="38"/>
      <c r="K1210" s="40"/>
      <c r="L1210" s="40"/>
      <c r="M1210" s="40"/>
      <c r="N1210" s="40"/>
      <c r="O1210" s="40"/>
      <c r="P1210" s="40"/>
      <c r="Q1210" s="40"/>
      <c r="R1210" s="40"/>
      <c r="S1210" s="40"/>
      <c r="T1210" s="40"/>
      <c r="U1210" s="40"/>
      <c r="V1210" s="40"/>
      <c r="W1210" s="40"/>
      <c r="X1210" s="40"/>
      <c r="Y1210" s="40"/>
      <c r="Z1210" s="40"/>
      <c r="AA1210" s="40"/>
      <c r="AB1210" s="40"/>
      <c r="AC1210" s="40"/>
      <c r="AD1210" s="40"/>
      <c r="AE1210" s="40"/>
      <c r="AF1210" s="40"/>
      <c r="AG1210" s="40"/>
      <c r="AH1210" s="40"/>
      <c r="AI1210" s="40"/>
      <c r="AJ1210" s="40"/>
      <c r="AK1210" s="40"/>
      <c r="AL1210" s="40"/>
      <c r="AM1210" s="40"/>
    </row>
    <row r="1211" ht="15.75" customHeight="1">
      <c r="A1211" s="32">
        <v>16.1</v>
      </c>
      <c r="B1211" s="33">
        <v>129.8</v>
      </c>
      <c r="C1211" s="33">
        <v>130.0</v>
      </c>
      <c r="D1211" s="32" t="s">
        <v>80</v>
      </c>
      <c r="E1211" s="43">
        <v>3.0</v>
      </c>
      <c r="F1211" s="34">
        <v>100.0</v>
      </c>
      <c r="G1211" s="35">
        <f t="shared" si="3"/>
        <v>0.2</v>
      </c>
      <c r="H1211" s="36">
        <f t="shared" si="4"/>
        <v>0.2</v>
      </c>
      <c r="I1211" s="37" t="s">
        <v>279</v>
      </c>
      <c r="J1211" s="38"/>
      <c r="K1211" s="40"/>
      <c r="L1211" s="40"/>
      <c r="M1211" s="40"/>
      <c r="N1211" s="40"/>
      <c r="O1211" s="40"/>
      <c r="P1211" s="40"/>
      <c r="Q1211" s="40"/>
      <c r="R1211" s="40"/>
      <c r="S1211" s="40"/>
      <c r="T1211" s="40"/>
      <c r="U1211" s="40"/>
      <c r="V1211" s="40"/>
      <c r="W1211" s="40"/>
      <c r="X1211" s="40"/>
      <c r="Y1211" s="40"/>
      <c r="Z1211" s="40"/>
      <c r="AA1211" s="40"/>
      <c r="AB1211" s="40"/>
      <c r="AC1211" s="40"/>
      <c r="AD1211" s="40"/>
      <c r="AE1211" s="40"/>
      <c r="AF1211" s="40"/>
      <c r="AG1211" s="40"/>
      <c r="AH1211" s="40"/>
      <c r="AI1211" s="40"/>
      <c r="AJ1211" s="40"/>
      <c r="AK1211" s="40"/>
      <c r="AL1211" s="40"/>
      <c r="AM1211" s="40"/>
    </row>
    <row r="1212" ht="15.75" customHeight="1">
      <c r="A1212" s="32">
        <v>16.1</v>
      </c>
      <c r="B1212" s="33">
        <v>130.7</v>
      </c>
      <c r="C1212" s="33">
        <v>131.0</v>
      </c>
      <c r="D1212" s="32" t="s">
        <v>68</v>
      </c>
      <c r="E1212" s="43">
        <v>3.0</v>
      </c>
      <c r="F1212" s="34">
        <v>100.0</v>
      </c>
      <c r="G1212" s="35">
        <f t="shared" si="3"/>
        <v>0.3</v>
      </c>
      <c r="H1212" s="36">
        <f t="shared" si="4"/>
        <v>0.3</v>
      </c>
      <c r="I1212" s="37" t="s">
        <v>279</v>
      </c>
      <c r="J1212" s="38"/>
      <c r="K1212" s="40"/>
      <c r="L1212" s="40"/>
      <c r="M1212" s="40"/>
      <c r="N1212" s="40"/>
      <c r="O1212" s="40"/>
      <c r="P1212" s="40"/>
      <c r="Q1212" s="40"/>
      <c r="R1212" s="40"/>
      <c r="S1212" s="40"/>
      <c r="T1212" s="40"/>
      <c r="U1212" s="40"/>
      <c r="V1212" s="40"/>
      <c r="W1212" s="40"/>
      <c r="X1212" s="40"/>
      <c r="Y1212" s="40"/>
      <c r="Z1212" s="40"/>
      <c r="AA1212" s="40"/>
      <c r="AB1212" s="40"/>
      <c r="AC1212" s="40"/>
      <c r="AD1212" s="40"/>
      <c r="AE1212" s="40"/>
      <c r="AF1212" s="40"/>
      <c r="AG1212" s="40"/>
      <c r="AH1212" s="40"/>
      <c r="AI1212" s="40"/>
      <c r="AJ1212" s="40"/>
      <c r="AK1212" s="40"/>
      <c r="AL1212" s="40"/>
      <c r="AM1212" s="40"/>
    </row>
    <row r="1213" ht="15.75" customHeight="1">
      <c r="A1213" s="32">
        <v>16.1</v>
      </c>
      <c r="B1213" s="33">
        <v>132.7</v>
      </c>
      <c r="C1213" s="33">
        <v>133.1</v>
      </c>
      <c r="D1213" s="32" t="s">
        <v>119</v>
      </c>
      <c r="E1213" s="43">
        <v>4.0</v>
      </c>
      <c r="F1213" s="34">
        <v>100.0</v>
      </c>
      <c r="G1213" s="35">
        <f t="shared" si="3"/>
        <v>0.4</v>
      </c>
      <c r="H1213" s="36">
        <f t="shared" si="4"/>
        <v>0.4</v>
      </c>
      <c r="I1213" s="37" t="s">
        <v>279</v>
      </c>
      <c r="J1213" s="38"/>
      <c r="K1213" s="40"/>
      <c r="L1213" s="40"/>
      <c r="M1213" s="40"/>
      <c r="N1213" s="40"/>
      <c r="O1213" s="40"/>
      <c r="P1213" s="40"/>
      <c r="Q1213" s="40"/>
      <c r="R1213" s="40"/>
      <c r="S1213" s="40"/>
      <c r="T1213" s="40"/>
      <c r="U1213" s="40"/>
      <c r="V1213" s="40"/>
      <c r="W1213" s="40"/>
      <c r="X1213" s="40"/>
      <c r="Y1213" s="40"/>
      <c r="Z1213" s="40"/>
      <c r="AA1213" s="40"/>
      <c r="AB1213" s="40"/>
      <c r="AC1213" s="40"/>
      <c r="AD1213" s="40"/>
      <c r="AE1213" s="40"/>
      <c r="AF1213" s="40"/>
      <c r="AG1213" s="40"/>
      <c r="AH1213" s="40"/>
      <c r="AI1213" s="40"/>
      <c r="AJ1213" s="40"/>
      <c r="AK1213" s="40"/>
      <c r="AL1213" s="40"/>
      <c r="AM1213" s="40"/>
    </row>
    <row r="1214" ht="15.75" customHeight="1">
      <c r="A1214" s="32">
        <v>16.1</v>
      </c>
      <c r="B1214" s="33">
        <v>134.3</v>
      </c>
      <c r="C1214" s="33">
        <v>134.7</v>
      </c>
      <c r="D1214" s="32" t="s">
        <v>119</v>
      </c>
      <c r="E1214" s="43">
        <v>3.0</v>
      </c>
      <c r="F1214" s="34">
        <v>100.0</v>
      </c>
      <c r="G1214" s="35">
        <f t="shared" si="3"/>
        <v>0.4</v>
      </c>
      <c r="H1214" s="36">
        <f t="shared" si="4"/>
        <v>0.4</v>
      </c>
      <c r="I1214" s="37" t="s">
        <v>279</v>
      </c>
      <c r="J1214" s="38"/>
      <c r="K1214" s="40"/>
      <c r="L1214" s="40"/>
      <c r="M1214" s="40"/>
      <c r="N1214" s="40"/>
      <c r="O1214" s="40"/>
      <c r="P1214" s="40"/>
      <c r="Q1214" s="40"/>
      <c r="R1214" s="40"/>
      <c r="S1214" s="40"/>
      <c r="T1214" s="40"/>
      <c r="U1214" s="40"/>
      <c r="V1214" s="40"/>
      <c r="W1214" s="40"/>
      <c r="X1214" s="40"/>
      <c r="Y1214" s="40"/>
      <c r="Z1214" s="40"/>
      <c r="AA1214" s="40"/>
      <c r="AB1214" s="40"/>
      <c r="AC1214" s="40"/>
      <c r="AD1214" s="40"/>
      <c r="AE1214" s="40"/>
      <c r="AF1214" s="40"/>
      <c r="AG1214" s="40"/>
      <c r="AH1214" s="40"/>
      <c r="AI1214" s="40"/>
      <c r="AJ1214" s="40"/>
      <c r="AK1214" s="40"/>
      <c r="AL1214" s="40"/>
      <c r="AM1214" s="40"/>
    </row>
    <row r="1215" ht="15.75" customHeight="1">
      <c r="A1215" s="32">
        <v>16.1</v>
      </c>
      <c r="B1215" s="33">
        <v>141.1</v>
      </c>
      <c r="C1215" s="33">
        <v>141.7</v>
      </c>
      <c r="D1215" s="32" t="s">
        <v>68</v>
      </c>
      <c r="E1215" s="43">
        <v>3.0</v>
      </c>
      <c r="F1215" s="34">
        <v>100.0</v>
      </c>
      <c r="G1215" s="35">
        <f t="shared" si="3"/>
        <v>0.6</v>
      </c>
      <c r="H1215" s="36">
        <f t="shared" si="4"/>
        <v>0.6</v>
      </c>
      <c r="I1215" s="37" t="s">
        <v>279</v>
      </c>
      <c r="J1215" s="38"/>
      <c r="K1215" s="40"/>
      <c r="L1215" s="40"/>
      <c r="M1215" s="40"/>
      <c r="N1215" s="40"/>
      <c r="O1215" s="40"/>
      <c r="P1215" s="40"/>
      <c r="Q1215" s="40"/>
      <c r="R1215" s="40"/>
      <c r="S1215" s="40"/>
      <c r="T1215" s="40"/>
      <c r="U1215" s="40"/>
      <c r="V1215" s="40"/>
      <c r="W1215" s="40"/>
      <c r="X1215" s="40"/>
      <c r="Y1215" s="40"/>
      <c r="Z1215" s="40"/>
      <c r="AA1215" s="40"/>
      <c r="AB1215" s="40"/>
      <c r="AC1215" s="40"/>
      <c r="AD1215" s="40"/>
      <c r="AE1215" s="40"/>
      <c r="AF1215" s="40"/>
      <c r="AG1215" s="40"/>
      <c r="AH1215" s="40"/>
      <c r="AI1215" s="40"/>
      <c r="AJ1215" s="40"/>
      <c r="AK1215" s="40"/>
      <c r="AL1215" s="40"/>
      <c r="AM1215" s="40"/>
    </row>
    <row r="1216" ht="15.75" customHeight="1">
      <c r="A1216" s="32">
        <v>16.1</v>
      </c>
      <c r="B1216" s="33">
        <v>143.1</v>
      </c>
      <c r="C1216" s="33">
        <v>143.3</v>
      </c>
      <c r="D1216" s="32" t="s">
        <v>119</v>
      </c>
      <c r="E1216" s="43">
        <v>6.0</v>
      </c>
      <c r="F1216" s="34">
        <v>100.0</v>
      </c>
      <c r="G1216" s="35">
        <f t="shared" si="3"/>
        <v>0.2</v>
      </c>
      <c r="H1216" s="36">
        <f t="shared" si="4"/>
        <v>0.2</v>
      </c>
      <c r="I1216" s="37" t="s">
        <v>279</v>
      </c>
      <c r="J1216" s="38"/>
      <c r="K1216" s="40"/>
      <c r="L1216" s="40"/>
      <c r="M1216" s="40"/>
      <c r="N1216" s="40"/>
      <c r="O1216" s="40"/>
      <c r="P1216" s="40"/>
      <c r="Q1216" s="40"/>
      <c r="R1216" s="40"/>
      <c r="S1216" s="40"/>
      <c r="T1216" s="40"/>
      <c r="U1216" s="40"/>
      <c r="V1216" s="40"/>
      <c r="W1216" s="40"/>
      <c r="X1216" s="40"/>
      <c r="Y1216" s="40"/>
      <c r="Z1216" s="40"/>
      <c r="AA1216" s="40"/>
      <c r="AB1216" s="40"/>
      <c r="AC1216" s="40"/>
      <c r="AD1216" s="40"/>
      <c r="AE1216" s="40"/>
      <c r="AF1216" s="40"/>
      <c r="AG1216" s="40"/>
      <c r="AH1216" s="40"/>
      <c r="AI1216" s="40"/>
      <c r="AJ1216" s="40"/>
      <c r="AK1216" s="40"/>
      <c r="AL1216" s="40"/>
      <c r="AM1216" s="40"/>
    </row>
    <row r="1217" ht="15.75" customHeight="1">
      <c r="A1217" s="32">
        <v>16.1</v>
      </c>
      <c r="B1217" s="33">
        <v>155.7</v>
      </c>
      <c r="C1217" s="33">
        <v>156.0</v>
      </c>
      <c r="D1217" s="32" t="s">
        <v>266</v>
      </c>
      <c r="E1217" s="43">
        <v>100.0</v>
      </c>
      <c r="F1217" s="34">
        <v>100.0</v>
      </c>
      <c r="G1217" s="35">
        <f t="shared" si="3"/>
        <v>0.3</v>
      </c>
      <c r="H1217" s="36">
        <f t="shared" si="4"/>
        <v>0.3</v>
      </c>
      <c r="I1217" s="37" t="s">
        <v>279</v>
      </c>
      <c r="J1217" s="38"/>
      <c r="K1217" s="40"/>
      <c r="L1217" s="40"/>
      <c r="M1217" s="40"/>
      <c r="N1217" s="40"/>
      <c r="O1217" s="40"/>
      <c r="P1217" s="40"/>
      <c r="Q1217" s="40"/>
      <c r="R1217" s="40"/>
      <c r="S1217" s="40"/>
      <c r="T1217" s="40"/>
      <c r="U1217" s="40"/>
      <c r="V1217" s="40"/>
      <c r="W1217" s="40"/>
      <c r="X1217" s="40"/>
      <c r="Y1217" s="40"/>
      <c r="Z1217" s="40"/>
      <c r="AA1217" s="40"/>
      <c r="AB1217" s="40"/>
      <c r="AC1217" s="40"/>
      <c r="AD1217" s="40"/>
      <c r="AE1217" s="40"/>
      <c r="AF1217" s="40"/>
      <c r="AG1217" s="40"/>
      <c r="AH1217" s="40"/>
      <c r="AI1217" s="40"/>
      <c r="AJ1217" s="40"/>
      <c r="AK1217" s="40"/>
      <c r="AL1217" s="40"/>
      <c r="AM1217" s="40"/>
    </row>
    <row r="1218" ht="15.75" customHeight="1">
      <c r="A1218" s="32">
        <v>16.2</v>
      </c>
      <c r="B1218" s="33">
        <v>7.96</v>
      </c>
      <c r="C1218" s="33">
        <v>8.34</v>
      </c>
      <c r="D1218" s="32" t="s">
        <v>258</v>
      </c>
      <c r="E1218" s="43">
        <v>5.0</v>
      </c>
      <c r="F1218" s="34">
        <v>100.0</v>
      </c>
      <c r="G1218" s="35">
        <f t="shared" si="3"/>
        <v>0.38</v>
      </c>
      <c r="H1218" s="36">
        <f t="shared" si="4"/>
        <v>0.38</v>
      </c>
      <c r="I1218" s="37" t="s">
        <v>279</v>
      </c>
      <c r="J1218" s="38"/>
      <c r="K1218" s="40"/>
      <c r="L1218" s="40"/>
      <c r="M1218" s="40"/>
      <c r="N1218" s="40"/>
      <c r="O1218" s="40"/>
      <c r="P1218" s="40"/>
      <c r="Q1218" s="40"/>
      <c r="R1218" s="40"/>
      <c r="S1218" s="40"/>
      <c r="T1218" s="40"/>
      <c r="U1218" s="40"/>
      <c r="V1218" s="40"/>
      <c r="W1218" s="40"/>
      <c r="X1218" s="40"/>
      <c r="Y1218" s="40"/>
      <c r="Z1218" s="40"/>
      <c r="AA1218" s="40"/>
      <c r="AB1218" s="40"/>
      <c r="AC1218" s="40"/>
      <c r="AD1218" s="40"/>
      <c r="AE1218" s="40"/>
      <c r="AF1218" s="40"/>
      <c r="AG1218" s="40"/>
      <c r="AH1218" s="40"/>
      <c r="AI1218" s="40"/>
      <c r="AJ1218" s="40"/>
      <c r="AK1218" s="40"/>
      <c r="AL1218" s="40"/>
      <c r="AM1218" s="40"/>
    </row>
    <row r="1219" ht="15.75" customHeight="1">
      <c r="A1219" s="32">
        <v>16.2</v>
      </c>
      <c r="B1219" s="33">
        <v>13.18</v>
      </c>
      <c r="C1219" s="33">
        <v>13.62</v>
      </c>
      <c r="D1219" s="32" t="s">
        <v>258</v>
      </c>
      <c r="E1219" s="43">
        <v>10.0</v>
      </c>
      <c r="F1219" s="34">
        <v>100.0</v>
      </c>
      <c r="G1219" s="35">
        <f t="shared" si="3"/>
        <v>0.44</v>
      </c>
      <c r="H1219" s="36">
        <f t="shared" si="4"/>
        <v>0.44</v>
      </c>
      <c r="I1219" s="37" t="s">
        <v>279</v>
      </c>
      <c r="J1219" s="38"/>
      <c r="K1219" s="40"/>
      <c r="L1219" s="40"/>
      <c r="M1219" s="40"/>
      <c r="N1219" s="40"/>
      <c r="O1219" s="40"/>
      <c r="P1219" s="40"/>
      <c r="Q1219" s="40"/>
      <c r="R1219" s="40"/>
      <c r="S1219" s="40"/>
      <c r="T1219" s="40"/>
      <c r="U1219" s="40"/>
      <c r="V1219" s="40"/>
      <c r="W1219" s="40"/>
      <c r="X1219" s="40"/>
      <c r="Y1219" s="40"/>
      <c r="Z1219" s="40"/>
      <c r="AA1219" s="40"/>
      <c r="AB1219" s="40"/>
      <c r="AC1219" s="40"/>
      <c r="AD1219" s="40"/>
      <c r="AE1219" s="40"/>
      <c r="AF1219" s="40"/>
      <c r="AG1219" s="40"/>
      <c r="AH1219" s="40"/>
      <c r="AI1219" s="40"/>
      <c r="AJ1219" s="40"/>
      <c r="AK1219" s="40"/>
      <c r="AL1219" s="40"/>
      <c r="AM1219" s="40"/>
    </row>
    <row r="1220" ht="15.75" customHeight="1">
      <c r="A1220" s="32">
        <v>16.2</v>
      </c>
      <c r="B1220" s="33">
        <v>16.59</v>
      </c>
      <c r="C1220" s="33">
        <v>19.17</v>
      </c>
      <c r="D1220" s="32" t="s">
        <v>80</v>
      </c>
      <c r="E1220" s="43">
        <v>5.0</v>
      </c>
      <c r="F1220" s="34">
        <v>100.0</v>
      </c>
      <c r="G1220" s="35">
        <f t="shared" si="3"/>
        <v>2.58</v>
      </c>
      <c r="H1220" s="36">
        <f t="shared" si="4"/>
        <v>2.58</v>
      </c>
      <c r="I1220" s="37" t="s">
        <v>279</v>
      </c>
      <c r="J1220" s="38"/>
      <c r="K1220" s="40"/>
      <c r="L1220" s="40"/>
      <c r="M1220" s="40"/>
      <c r="N1220" s="40"/>
      <c r="O1220" s="40"/>
      <c r="P1220" s="40"/>
      <c r="Q1220" s="40"/>
      <c r="R1220" s="40"/>
      <c r="S1220" s="40"/>
      <c r="T1220" s="40"/>
      <c r="U1220" s="40"/>
      <c r="V1220" s="40"/>
      <c r="W1220" s="40"/>
      <c r="X1220" s="40"/>
      <c r="Y1220" s="40"/>
      <c r="Z1220" s="40"/>
      <c r="AA1220" s="40"/>
      <c r="AB1220" s="40"/>
      <c r="AC1220" s="40"/>
      <c r="AD1220" s="40"/>
      <c r="AE1220" s="40"/>
      <c r="AF1220" s="40"/>
      <c r="AG1220" s="40"/>
      <c r="AH1220" s="40"/>
      <c r="AI1220" s="40"/>
      <c r="AJ1220" s="40"/>
      <c r="AK1220" s="40"/>
      <c r="AL1220" s="40"/>
      <c r="AM1220" s="40"/>
    </row>
    <row r="1221" ht="15.75" customHeight="1">
      <c r="A1221" s="32">
        <v>16.2</v>
      </c>
      <c r="B1221" s="33">
        <v>19.47</v>
      </c>
      <c r="C1221" s="33">
        <v>20.65</v>
      </c>
      <c r="D1221" s="32" t="s">
        <v>68</v>
      </c>
      <c r="E1221" s="43">
        <v>5.0</v>
      </c>
      <c r="F1221" s="34">
        <v>100.0</v>
      </c>
      <c r="G1221" s="35">
        <f t="shared" si="3"/>
        <v>1.18</v>
      </c>
      <c r="H1221" s="36">
        <f t="shared" si="4"/>
        <v>1.18</v>
      </c>
      <c r="I1221" s="37" t="s">
        <v>279</v>
      </c>
      <c r="J1221" s="38"/>
      <c r="K1221" s="40"/>
      <c r="L1221" s="40"/>
      <c r="M1221" s="40"/>
      <c r="N1221" s="40"/>
      <c r="O1221" s="40"/>
      <c r="P1221" s="40"/>
      <c r="Q1221" s="40"/>
      <c r="R1221" s="40"/>
      <c r="S1221" s="40"/>
      <c r="T1221" s="40"/>
      <c r="U1221" s="40"/>
      <c r="V1221" s="40"/>
      <c r="W1221" s="40"/>
      <c r="X1221" s="40"/>
      <c r="Y1221" s="40"/>
      <c r="Z1221" s="40"/>
      <c r="AA1221" s="40"/>
      <c r="AB1221" s="40"/>
      <c r="AC1221" s="40"/>
      <c r="AD1221" s="40"/>
      <c r="AE1221" s="40"/>
      <c r="AF1221" s="40"/>
      <c r="AG1221" s="40"/>
      <c r="AH1221" s="40"/>
      <c r="AI1221" s="40"/>
      <c r="AJ1221" s="40"/>
      <c r="AK1221" s="40"/>
      <c r="AL1221" s="40"/>
      <c r="AM1221" s="40"/>
    </row>
    <row r="1222" ht="15.75" customHeight="1">
      <c r="A1222" s="32">
        <v>16.2</v>
      </c>
      <c r="B1222" s="33">
        <v>36.18</v>
      </c>
      <c r="C1222" s="33">
        <v>36.99</v>
      </c>
      <c r="D1222" s="32" t="s">
        <v>80</v>
      </c>
      <c r="E1222" s="43">
        <v>0.0</v>
      </c>
      <c r="F1222" s="34">
        <v>100.0</v>
      </c>
      <c r="G1222" s="35">
        <f t="shared" si="3"/>
        <v>0.81</v>
      </c>
      <c r="H1222" s="36">
        <f t="shared" si="4"/>
        <v>0.81</v>
      </c>
      <c r="I1222" s="37" t="s">
        <v>279</v>
      </c>
      <c r="J1222" s="38"/>
      <c r="K1222" s="40"/>
      <c r="L1222" s="40"/>
      <c r="M1222" s="40"/>
      <c r="N1222" s="40"/>
      <c r="O1222" s="40"/>
      <c r="P1222" s="40"/>
      <c r="Q1222" s="40"/>
      <c r="R1222" s="40"/>
      <c r="S1222" s="40"/>
      <c r="T1222" s="40"/>
      <c r="U1222" s="40"/>
      <c r="V1222" s="40"/>
      <c r="W1222" s="40"/>
      <c r="X1222" s="40"/>
      <c r="Y1222" s="40"/>
      <c r="Z1222" s="40"/>
      <c r="AA1222" s="40"/>
      <c r="AB1222" s="40"/>
      <c r="AC1222" s="40"/>
      <c r="AD1222" s="40"/>
      <c r="AE1222" s="40"/>
      <c r="AF1222" s="40"/>
      <c r="AG1222" s="40"/>
      <c r="AH1222" s="40"/>
      <c r="AI1222" s="40"/>
      <c r="AJ1222" s="40"/>
      <c r="AK1222" s="40"/>
      <c r="AL1222" s="40"/>
      <c r="AM1222" s="40"/>
    </row>
    <row r="1223" ht="15.75" customHeight="1">
      <c r="A1223" s="32">
        <v>16.2</v>
      </c>
      <c r="B1223" s="33">
        <v>37.64</v>
      </c>
      <c r="C1223" s="33">
        <v>38.34</v>
      </c>
      <c r="D1223" s="32" t="s">
        <v>80</v>
      </c>
      <c r="E1223" s="43">
        <v>0.0</v>
      </c>
      <c r="F1223" s="34">
        <v>100.0</v>
      </c>
      <c r="G1223" s="35">
        <f t="shared" si="3"/>
        <v>0.7</v>
      </c>
      <c r="H1223" s="36">
        <f t="shared" si="4"/>
        <v>0.7</v>
      </c>
      <c r="I1223" s="37" t="s">
        <v>279</v>
      </c>
      <c r="J1223" s="38"/>
      <c r="K1223" s="40"/>
      <c r="L1223" s="40"/>
      <c r="M1223" s="40"/>
      <c r="N1223" s="40"/>
      <c r="O1223" s="40"/>
      <c r="P1223" s="40"/>
      <c r="Q1223" s="40"/>
      <c r="R1223" s="40"/>
      <c r="S1223" s="40"/>
      <c r="T1223" s="40"/>
      <c r="U1223" s="40"/>
      <c r="V1223" s="40"/>
      <c r="W1223" s="40"/>
      <c r="X1223" s="40"/>
      <c r="Y1223" s="40"/>
      <c r="Z1223" s="40"/>
      <c r="AA1223" s="40"/>
      <c r="AB1223" s="40"/>
      <c r="AC1223" s="40"/>
      <c r="AD1223" s="40"/>
      <c r="AE1223" s="40"/>
      <c r="AF1223" s="40"/>
      <c r="AG1223" s="40"/>
      <c r="AH1223" s="40"/>
      <c r="AI1223" s="40"/>
      <c r="AJ1223" s="40"/>
      <c r="AK1223" s="40"/>
      <c r="AL1223" s="40"/>
      <c r="AM1223" s="40"/>
    </row>
    <row r="1224" ht="15.75" customHeight="1">
      <c r="A1224" s="32">
        <v>16.2</v>
      </c>
      <c r="B1224" s="33">
        <v>38.44</v>
      </c>
      <c r="C1224" s="33">
        <v>41.45</v>
      </c>
      <c r="D1224" s="32" t="s">
        <v>117</v>
      </c>
      <c r="E1224" s="43">
        <v>10.0</v>
      </c>
      <c r="F1224" s="34">
        <v>100.0</v>
      </c>
      <c r="G1224" s="35">
        <f t="shared" si="3"/>
        <v>3.01</v>
      </c>
      <c r="H1224" s="36">
        <f t="shared" si="4"/>
        <v>3.01</v>
      </c>
      <c r="I1224" s="37" t="s">
        <v>279</v>
      </c>
      <c r="J1224" s="38"/>
      <c r="K1224" s="40"/>
      <c r="L1224" s="40"/>
      <c r="M1224" s="40"/>
      <c r="N1224" s="40"/>
      <c r="O1224" s="40"/>
      <c r="P1224" s="40"/>
      <c r="Q1224" s="40"/>
      <c r="R1224" s="40"/>
      <c r="S1224" s="40"/>
      <c r="T1224" s="40"/>
      <c r="U1224" s="40"/>
      <c r="V1224" s="40"/>
      <c r="W1224" s="40"/>
      <c r="X1224" s="40"/>
      <c r="Y1224" s="40"/>
      <c r="Z1224" s="40"/>
      <c r="AA1224" s="40"/>
      <c r="AB1224" s="40"/>
      <c r="AC1224" s="40"/>
      <c r="AD1224" s="40"/>
      <c r="AE1224" s="40"/>
      <c r="AF1224" s="40"/>
      <c r="AG1224" s="40"/>
      <c r="AH1224" s="40"/>
      <c r="AI1224" s="40"/>
      <c r="AJ1224" s="40"/>
      <c r="AK1224" s="40"/>
      <c r="AL1224" s="40"/>
      <c r="AM1224" s="40"/>
    </row>
    <row r="1225" ht="15.75" customHeight="1">
      <c r="A1225" s="32">
        <v>16.2</v>
      </c>
      <c r="B1225" s="33">
        <v>41.45</v>
      </c>
      <c r="C1225" s="33">
        <v>46.61</v>
      </c>
      <c r="D1225" s="32" t="s">
        <v>80</v>
      </c>
      <c r="E1225" s="43">
        <v>5.0</v>
      </c>
      <c r="F1225" s="34">
        <v>100.0</v>
      </c>
      <c r="G1225" s="35">
        <f t="shared" si="3"/>
        <v>5.16</v>
      </c>
      <c r="H1225" s="36">
        <f t="shared" si="4"/>
        <v>5.16</v>
      </c>
      <c r="I1225" s="37" t="s">
        <v>279</v>
      </c>
      <c r="J1225" s="38"/>
      <c r="K1225" s="40"/>
      <c r="L1225" s="40"/>
      <c r="M1225" s="40"/>
      <c r="N1225" s="40"/>
      <c r="O1225" s="40"/>
      <c r="P1225" s="40"/>
      <c r="Q1225" s="40"/>
      <c r="R1225" s="40"/>
      <c r="S1225" s="40"/>
      <c r="T1225" s="40"/>
      <c r="U1225" s="40"/>
      <c r="V1225" s="40"/>
      <c r="W1225" s="40"/>
      <c r="X1225" s="40"/>
      <c r="Y1225" s="40"/>
      <c r="Z1225" s="40"/>
      <c r="AA1225" s="40"/>
      <c r="AB1225" s="40"/>
      <c r="AC1225" s="40"/>
      <c r="AD1225" s="40"/>
      <c r="AE1225" s="40"/>
      <c r="AF1225" s="40"/>
      <c r="AG1225" s="40"/>
      <c r="AH1225" s="40"/>
      <c r="AI1225" s="40"/>
      <c r="AJ1225" s="40"/>
      <c r="AK1225" s="40"/>
      <c r="AL1225" s="40"/>
      <c r="AM1225" s="40"/>
    </row>
    <row r="1226" ht="15.75" customHeight="1">
      <c r="A1226" s="32">
        <v>16.2</v>
      </c>
      <c r="B1226" s="33">
        <v>47.46</v>
      </c>
      <c r="C1226" s="33">
        <v>47.96</v>
      </c>
      <c r="D1226" s="32" t="s">
        <v>80</v>
      </c>
      <c r="E1226" s="43">
        <v>10.0</v>
      </c>
      <c r="F1226" s="34">
        <v>100.0</v>
      </c>
      <c r="G1226" s="35">
        <f t="shared" si="3"/>
        <v>0.5</v>
      </c>
      <c r="H1226" s="36">
        <f t="shared" si="4"/>
        <v>0.5</v>
      </c>
      <c r="I1226" s="37" t="s">
        <v>279</v>
      </c>
      <c r="J1226" s="38"/>
      <c r="K1226" s="40"/>
      <c r="L1226" s="40"/>
      <c r="M1226" s="40"/>
      <c r="N1226" s="40"/>
      <c r="O1226" s="40"/>
      <c r="P1226" s="40"/>
      <c r="Q1226" s="40"/>
      <c r="R1226" s="40"/>
      <c r="S1226" s="40"/>
      <c r="T1226" s="40"/>
      <c r="U1226" s="40"/>
      <c r="V1226" s="40"/>
      <c r="W1226" s="40"/>
      <c r="X1226" s="40"/>
      <c r="Y1226" s="40"/>
      <c r="Z1226" s="40"/>
      <c r="AA1226" s="40"/>
      <c r="AB1226" s="40"/>
      <c r="AC1226" s="40"/>
      <c r="AD1226" s="40"/>
      <c r="AE1226" s="40"/>
      <c r="AF1226" s="40"/>
      <c r="AG1226" s="40"/>
      <c r="AH1226" s="40"/>
      <c r="AI1226" s="40"/>
      <c r="AJ1226" s="40"/>
      <c r="AK1226" s="40"/>
      <c r="AL1226" s="40"/>
      <c r="AM1226" s="40"/>
    </row>
    <row r="1227" ht="15.75" customHeight="1">
      <c r="A1227" s="32">
        <v>16.2</v>
      </c>
      <c r="B1227" s="33">
        <v>53.65</v>
      </c>
      <c r="C1227" s="33">
        <v>55.38</v>
      </c>
      <c r="D1227" s="32" t="s">
        <v>80</v>
      </c>
      <c r="E1227" s="43">
        <v>10.0</v>
      </c>
      <c r="F1227" s="34">
        <v>100.0</v>
      </c>
      <c r="G1227" s="35">
        <f t="shared" si="3"/>
        <v>1.73</v>
      </c>
      <c r="H1227" s="36">
        <f t="shared" si="4"/>
        <v>1.73</v>
      </c>
      <c r="I1227" s="37" t="s">
        <v>279</v>
      </c>
      <c r="J1227" s="38"/>
      <c r="K1227" s="40"/>
      <c r="L1227" s="40"/>
      <c r="M1227" s="40"/>
      <c r="N1227" s="40"/>
      <c r="O1227" s="40"/>
      <c r="P1227" s="40"/>
      <c r="Q1227" s="40"/>
      <c r="R1227" s="40"/>
      <c r="S1227" s="40"/>
      <c r="T1227" s="40"/>
      <c r="U1227" s="40"/>
      <c r="V1227" s="40"/>
      <c r="W1227" s="40"/>
      <c r="X1227" s="40"/>
      <c r="Y1227" s="40"/>
      <c r="Z1227" s="40"/>
      <c r="AA1227" s="40"/>
      <c r="AB1227" s="40"/>
      <c r="AC1227" s="40"/>
      <c r="AD1227" s="40"/>
      <c r="AE1227" s="40"/>
      <c r="AF1227" s="40"/>
      <c r="AG1227" s="40"/>
      <c r="AH1227" s="40"/>
      <c r="AI1227" s="40"/>
      <c r="AJ1227" s="40"/>
      <c r="AK1227" s="40"/>
      <c r="AL1227" s="40"/>
      <c r="AM1227" s="40"/>
    </row>
    <row r="1228" ht="15.75" customHeight="1">
      <c r="A1228" s="32">
        <v>16.2</v>
      </c>
      <c r="B1228" s="33">
        <v>56.18</v>
      </c>
      <c r="C1228" s="33">
        <v>56.53</v>
      </c>
      <c r="D1228" s="32" t="s">
        <v>191</v>
      </c>
      <c r="E1228" s="43">
        <v>10.0</v>
      </c>
      <c r="F1228" s="34">
        <v>100.0</v>
      </c>
      <c r="G1228" s="35">
        <f t="shared" si="3"/>
        <v>0.35</v>
      </c>
      <c r="H1228" s="36">
        <f t="shared" si="4"/>
        <v>0.35</v>
      </c>
      <c r="I1228" s="37" t="s">
        <v>279</v>
      </c>
      <c r="J1228" s="38"/>
      <c r="K1228" s="40"/>
      <c r="L1228" s="40"/>
      <c r="M1228" s="40"/>
      <c r="N1228" s="40"/>
      <c r="O1228" s="40"/>
      <c r="P1228" s="40"/>
      <c r="Q1228" s="40"/>
      <c r="R1228" s="40"/>
      <c r="S1228" s="40"/>
      <c r="T1228" s="40"/>
      <c r="U1228" s="40"/>
      <c r="V1228" s="40"/>
      <c r="W1228" s="40"/>
      <c r="X1228" s="40"/>
      <c r="Y1228" s="40"/>
      <c r="Z1228" s="40"/>
      <c r="AA1228" s="40"/>
      <c r="AB1228" s="40"/>
      <c r="AC1228" s="40"/>
      <c r="AD1228" s="40"/>
      <c r="AE1228" s="40"/>
      <c r="AF1228" s="40"/>
      <c r="AG1228" s="40"/>
      <c r="AH1228" s="40"/>
      <c r="AI1228" s="40"/>
      <c r="AJ1228" s="40"/>
      <c r="AK1228" s="40"/>
      <c r="AL1228" s="40"/>
      <c r="AM1228" s="40"/>
    </row>
    <row r="1229" ht="15.75" customHeight="1">
      <c r="A1229" s="32">
        <v>16.2</v>
      </c>
      <c r="B1229" s="33">
        <v>56.73</v>
      </c>
      <c r="C1229" s="33">
        <v>57.08</v>
      </c>
      <c r="D1229" s="32" t="s">
        <v>80</v>
      </c>
      <c r="E1229" s="43">
        <v>5.0</v>
      </c>
      <c r="F1229" s="34">
        <v>100.0</v>
      </c>
      <c r="G1229" s="35">
        <f t="shared" si="3"/>
        <v>0.35</v>
      </c>
      <c r="H1229" s="36">
        <f t="shared" si="4"/>
        <v>0.35</v>
      </c>
      <c r="I1229" s="37" t="s">
        <v>279</v>
      </c>
      <c r="J1229" s="38"/>
      <c r="K1229" s="40"/>
      <c r="L1229" s="40"/>
      <c r="M1229" s="40"/>
      <c r="N1229" s="40"/>
      <c r="O1229" s="40"/>
      <c r="P1229" s="40"/>
      <c r="Q1229" s="40"/>
      <c r="R1229" s="40"/>
      <c r="S1229" s="40"/>
      <c r="T1229" s="40"/>
      <c r="U1229" s="40"/>
      <c r="V1229" s="40"/>
      <c r="W1229" s="40"/>
      <c r="X1229" s="40"/>
      <c r="Y1229" s="40"/>
      <c r="Z1229" s="40"/>
      <c r="AA1229" s="40"/>
      <c r="AB1229" s="40"/>
      <c r="AC1229" s="40"/>
      <c r="AD1229" s="40"/>
      <c r="AE1229" s="40"/>
      <c r="AF1229" s="40"/>
      <c r="AG1229" s="40"/>
      <c r="AH1229" s="40"/>
      <c r="AI1229" s="40"/>
      <c r="AJ1229" s="40"/>
      <c r="AK1229" s="40"/>
      <c r="AL1229" s="40"/>
      <c r="AM1229" s="40"/>
    </row>
    <row r="1230" ht="15.75" customHeight="1">
      <c r="A1230" s="32">
        <v>16.2</v>
      </c>
      <c r="B1230" s="33">
        <v>58.84</v>
      </c>
      <c r="C1230" s="33">
        <v>59.24</v>
      </c>
      <c r="D1230" s="32" t="s">
        <v>258</v>
      </c>
      <c r="E1230" s="43">
        <v>5.0</v>
      </c>
      <c r="F1230" s="34">
        <v>100.0</v>
      </c>
      <c r="G1230" s="35">
        <f t="shared" si="3"/>
        <v>0.4</v>
      </c>
      <c r="H1230" s="36">
        <f t="shared" si="4"/>
        <v>0.4</v>
      </c>
      <c r="I1230" s="37" t="s">
        <v>279</v>
      </c>
      <c r="J1230" s="38"/>
      <c r="K1230" s="40"/>
      <c r="L1230" s="40"/>
      <c r="M1230" s="40"/>
      <c r="N1230" s="40"/>
      <c r="O1230" s="40"/>
      <c r="P1230" s="40"/>
      <c r="Q1230" s="40"/>
      <c r="R1230" s="40"/>
      <c r="S1230" s="40"/>
      <c r="T1230" s="40"/>
      <c r="U1230" s="40"/>
      <c r="V1230" s="40"/>
      <c r="W1230" s="40"/>
      <c r="X1230" s="40"/>
      <c r="Y1230" s="40"/>
      <c r="Z1230" s="40"/>
      <c r="AA1230" s="40"/>
      <c r="AB1230" s="40"/>
      <c r="AC1230" s="40"/>
      <c r="AD1230" s="40"/>
      <c r="AE1230" s="40"/>
      <c r="AF1230" s="40"/>
      <c r="AG1230" s="40"/>
      <c r="AH1230" s="40"/>
      <c r="AI1230" s="40"/>
      <c r="AJ1230" s="40"/>
      <c r="AK1230" s="40"/>
      <c r="AL1230" s="40"/>
      <c r="AM1230" s="40"/>
    </row>
    <row r="1231" ht="15.75" customHeight="1">
      <c r="A1231" s="32">
        <v>16.2</v>
      </c>
      <c r="B1231" s="33">
        <v>62.52</v>
      </c>
      <c r="C1231" s="33">
        <v>63.3</v>
      </c>
      <c r="D1231" s="32" t="s">
        <v>80</v>
      </c>
      <c r="E1231" s="43">
        <v>5.0</v>
      </c>
      <c r="F1231" s="34">
        <v>100.0</v>
      </c>
      <c r="G1231" s="35">
        <f t="shared" si="3"/>
        <v>0.78</v>
      </c>
      <c r="H1231" s="36">
        <f t="shared" si="4"/>
        <v>0.78</v>
      </c>
      <c r="I1231" s="37" t="s">
        <v>279</v>
      </c>
      <c r="J1231" s="38"/>
      <c r="K1231" s="40"/>
      <c r="L1231" s="40"/>
      <c r="M1231" s="40"/>
      <c r="N1231" s="40"/>
      <c r="O1231" s="40"/>
      <c r="P1231" s="40"/>
      <c r="Q1231" s="40"/>
      <c r="R1231" s="40"/>
      <c r="S1231" s="40"/>
      <c r="T1231" s="40"/>
      <c r="U1231" s="40"/>
      <c r="V1231" s="40"/>
      <c r="W1231" s="40"/>
      <c r="X1231" s="40"/>
      <c r="Y1231" s="40"/>
      <c r="Z1231" s="40"/>
      <c r="AA1231" s="40"/>
      <c r="AB1231" s="40"/>
      <c r="AC1231" s="40"/>
      <c r="AD1231" s="40"/>
      <c r="AE1231" s="40"/>
      <c r="AF1231" s="40"/>
      <c r="AG1231" s="40"/>
      <c r="AH1231" s="40"/>
      <c r="AI1231" s="40"/>
      <c r="AJ1231" s="40"/>
      <c r="AK1231" s="40"/>
      <c r="AL1231" s="40"/>
      <c r="AM1231" s="40"/>
    </row>
    <row r="1232" ht="15.75" customHeight="1">
      <c r="A1232" s="32">
        <v>16.2</v>
      </c>
      <c r="B1232" s="33">
        <v>74.53</v>
      </c>
      <c r="C1232" s="33">
        <v>74.83</v>
      </c>
      <c r="D1232" s="32" t="s">
        <v>258</v>
      </c>
      <c r="E1232" s="43">
        <v>10.0</v>
      </c>
      <c r="F1232" s="34">
        <v>100.0</v>
      </c>
      <c r="G1232" s="35">
        <f t="shared" si="3"/>
        <v>0.3</v>
      </c>
      <c r="H1232" s="36">
        <f t="shared" si="4"/>
        <v>0.3</v>
      </c>
      <c r="I1232" s="37" t="s">
        <v>279</v>
      </c>
      <c r="J1232" s="38"/>
      <c r="K1232" s="40"/>
      <c r="L1232" s="40"/>
      <c r="M1232" s="40"/>
      <c r="N1232" s="40"/>
      <c r="O1232" s="40"/>
      <c r="P1232" s="40"/>
      <c r="Q1232" s="40"/>
      <c r="R1232" s="40"/>
      <c r="S1232" s="40"/>
      <c r="T1232" s="40"/>
      <c r="U1232" s="40"/>
      <c r="V1232" s="40"/>
      <c r="W1232" s="40"/>
      <c r="X1232" s="40"/>
      <c r="Y1232" s="40"/>
      <c r="Z1232" s="40"/>
      <c r="AA1232" s="40"/>
      <c r="AB1232" s="40"/>
      <c r="AC1232" s="40"/>
      <c r="AD1232" s="40"/>
      <c r="AE1232" s="40"/>
      <c r="AF1232" s="40"/>
      <c r="AG1232" s="40"/>
      <c r="AH1232" s="40"/>
      <c r="AI1232" s="40"/>
      <c r="AJ1232" s="40"/>
      <c r="AK1232" s="40"/>
      <c r="AL1232" s="40"/>
      <c r="AM1232" s="40"/>
    </row>
    <row r="1233" ht="15.75" customHeight="1">
      <c r="A1233" s="32">
        <v>16.2</v>
      </c>
      <c r="B1233" s="33">
        <v>75.58</v>
      </c>
      <c r="C1233" s="33">
        <v>76.21</v>
      </c>
      <c r="D1233" s="32" t="s">
        <v>258</v>
      </c>
      <c r="E1233" s="43">
        <v>5.0</v>
      </c>
      <c r="F1233" s="34">
        <v>100.0</v>
      </c>
      <c r="G1233" s="35">
        <f t="shared" si="3"/>
        <v>0.63</v>
      </c>
      <c r="H1233" s="36">
        <f t="shared" si="4"/>
        <v>0.63</v>
      </c>
      <c r="I1233" s="37" t="s">
        <v>279</v>
      </c>
      <c r="J1233" s="38"/>
      <c r="K1233" s="40"/>
      <c r="L1233" s="40"/>
      <c r="M1233" s="40"/>
      <c r="N1233" s="40"/>
      <c r="O1233" s="40"/>
      <c r="P1233" s="40"/>
      <c r="Q1233" s="40"/>
      <c r="R1233" s="40"/>
      <c r="S1233" s="40"/>
      <c r="T1233" s="40"/>
      <c r="U1233" s="40"/>
      <c r="V1233" s="40"/>
      <c r="W1233" s="40"/>
      <c r="X1233" s="40"/>
      <c r="Y1233" s="40"/>
      <c r="Z1233" s="40"/>
      <c r="AA1233" s="40"/>
      <c r="AB1233" s="40"/>
      <c r="AC1233" s="40"/>
      <c r="AD1233" s="40"/>
      <c r="AE1233" s="40"/>
      <c r="AF1233" s="40"/>
      <c r="AG1233" s="40"/>
      <c r="AH1233" s="40"/>
      <c r="AI1233" s="40"/>
      <c r="AJ1233" s="40"/>
      <c r="AK1233" s="40"/>
      <c r="AL1233" s="40"/>
      <c r="AM1233" s="40"/>
    </row>
    <row r="1234" ht="15.75" customHeight="1">
      <c r="A1234" s="32">
        <v>16.2</v>
      </c>
      <c r="B1234" s="33">
        <v>82.9</v>
      </c>
      <c r="C1234" s="33">
        <v>85.65</v>
      </c>
      <c r="D1234" s="32" t="s">
        <v>258</v>
      </c>
      <c r="E1234" s="43">
        <v>0.0</v>
      </c>
      <c r="F1234" s="34">
        <v>100.0</v>
      </c>
      <c r="G1234" s="35">
        <f t="shared" si="3"/>
        <v>2.75</v>
      </c>
      <c r="H1234" s="36">
        <f t="shared" si="4"/>
        <v>2.75</v>
      </c>
      <c r="I1234" s="37" t="s">
        <v>279</v>
      </c>
      <c r="J1234" s="38"/>
      <c r="K1234" s="40"/>
      <c r="L1234" s="40"/>
      <c r="M1234" s="40"/>
      <c r="N1234" s="40"/>
      <c r="O1234" s="40"/>
      <c r="P1234" s="40"/>
      <c r="Q1234" s="40"/>
      <c r="R1234" s="40"/>
      <c r="S1234" s="40"/>
      <c r="T1234" s="40"/>
      <c r="U1234" s="40"/>
      <c r="V1234" s="40"/>
      <c r="W1234" s="40"/>
      <c r="X1234" s="40"/>
      <c r="Y1234" s="40"/>
      <c r="Z1234" s="40"/>
      <c r="AA1234" s="40"/>
      <c r="AB1234" s="40"/>
      <c r="AC1234" s="40"/>
      <c r="AD1234" s="40"/>
      <c r="AE1234" s="40"/>
      <c r="AF1234" s="40"/>
      <c r="AG1234" s="40"/>
      <c r="AH1234" s="40"/>
      <c r="AI1234" s="40"/>
      <c r="AJ1234" s="40"/>
      <c r="AK1234" s="40"/>
      <c r="AL1234" s="40"/>
      <c r="AM1234" s="40"/>
    </row>
    <row r="1235" ht="15.75" customHeight="1">
      <c r="A1235" s="32">
        <v>16.2</v>
      </c>
      <c r="B1235" s="33">
        <v>92.12</v>
      </c>
      <c r="C1235" s="33">
        <v>93.0</v>
      </c>
      <c r="D1235" s="32" t="s">
        <v>80</v>
      </c>
      <c r="E1235" s="43">
        <v>10.0</v>
      </c>
      <c r="F1235" s="34">
        <v>100.0</v>
      </c>
      <c r="G1235" s="35">
        <f t="shared" si="3"/>
        <v>0.88</v>
      </c>
      <c r="H1235" s="36">
        <f t="shared" si="4"/>
        <v>0.88</v>
      </c>
      <c r="I1235" s="37" t="s">
        <v>279</v>
      </c>
      <c r="J1235" s="38"/>
      <c r="K1235" s="40"/>
      <c r="L1235" s="40"/>
      <c r="M1235" s="40"/>
      <c r="N1235" s="40"/>
      <c r="O1235" s="40"/>
      <c r="P1235" s="40"/>
      <c r="Q1235" s="40"/>
      <c r="R1235" s="40"/>
      <c r="S1235" s="40"/>
      <c r="T1235" s="40"/>
      <c r="U1235" s="40"/>
      <c r="V1235" s="40"/>
      <c r="W1235" s="40"/>
      <c r="X1235" s="40"/>
      <c r="Y1235" s="40"/>
      <c r="Z1235" s="40"/>
      <c r="AA1235" s="40"/>
      <c r="AB1235" s="40"/>
      <c r="AC1235" s="40"/>
      <c r="AD1235" s="40"/>
      <c r="AE1235" s="40"/>
      <c r="AF1235" s="40"/>
      <c r="AG1235" s="40"/>
      <c r="AH1235" s="40"/>
      <c r="AI1235" s="40"/>
      <c r="AJ1235" s="40"/>
      <c r="AK1235" s="40"/>
      <c r="AL1235" s="40"/>
      <c r="AM1235" s="40"/>
    </row>
    <row r="1236" ht="15.75" customHeight="1">
      <c r="A1236" s="32">
        <v>16.2</v>
      </c>
      <c r="B1236" s="33">
        <v>95.65</v>
      </c>
      <c r="C1236" s="33">
        <v>97.18</v>
      </c>
      <c r="D1236" s="32" t="s">
        <v>80</v>
      </c>
      <c r="E1236" s="43">
        <v>10.0</v>
      </c>
      <c r="F1236" s="34">
        <v>100.0</v>
      </c>
      <c r="G1236" s="35">
        <f t="shared" si="3"/>
        <v>1.53</v>
      </c>
      <c r="H1236" s="36">
        <f t="shared" si="4"/>
        <v>1.53</v>
      </c>
      <c r="I1236" s="37" t="s">
        <v>279</v>
      </c>
      <c r="J1236" s="38"/>
      <c r="K1236" s="40"/>
      <c r="L1236" s="40"/>
      <c r="M1236" s="40"/>
      <c r="N1236" s="40"/>
      <c r="O1236" s="40"/>
      <c r="P1236" s="40"/>
      <c r="Q1236" s="40"/>
      <c r="R1236" s="40"/>
      <c r="S1236" s="40"/>
      <c r="T1236" s="40"/>
      <c r="U1236" s="40"/>
      <c r="V1236" s="40"/>
      <c r="W1236" s="40"/>
      <c r="X1236" s="40"/>
      <c r="Y1236" s="40"/>
      <c r="Z1236" s="40"/>
      <c r="AA1236" s="40"/>
      <c r="AB1236" s="40"/>
      <c r="AC1236" s="40"/>
      <c r="AD1236" s="40"/>
      <c r="AE1236" s="40"/>
      <c r="AF1236" s="40"/>
      <c r="AG1236" s="40"/>
      <c r="AH1236" s="40"/>
      <c r="AI1236" s="40"/>
      <c r="AJ1236" s="40"/>
      <c r="AK1236" s="40"/>
      <c r="AL1236" s="40"/>
      <c r="AM1236" s="40"/>
    </row>
    <row r="1237" ht="15.75" customHeight="1">
      <c r="A1237" s="32">
        <v>16.2</v>
      </c>
      <c r="B1237" s="33">
        <v>121.89</v>
      </c>
      <c r="C1237" s="33">
        <v>122.32</v>
      </c>
      <c r="D1237" s="32" t="s">
        <v>258</v>
      </c>
      <c r="E1237" s="43">
        <v>10.0</v>
      </c>
      <c r="F1237" s="34">
        <v>100.0</v>
      </c>
      <c r="G1237" s="35">
        <f t="shared" si="3"/>
        <v>0.43</v>
      </c>
      <c r="H1237" s="36">
        <f t="shared" si="4"/>
        <v>0.43</v>
      </c>
      <c r="I1237" s="37" t="s">
        <v>279</v>
      </c>
      <c r="J1237" s="38"/>
      <c r="K1237" s="40"/>
      <c r="L1237" s="40"/>
      <c r="M1237" s="40"/>
      <c r="N1237" s="40"/>
      <c r="O1237" s="40"/>
      <c r="P1237" s="40"/>
      <c r="Q1237" s="40"/>
      <c r="R1237" s="40"/>
      <c r="S1237" s="40"/>
      <c r="T1237" s="40"/>
      <c r="U1237" s="40"/>
      <c r="V1237" s="40"/>
      <c r="W1237" s="40"/>
      <c r="X1237" s="40"/>
      <c r="Y1237" s="40"/>
      <c r="Z1237" s="40"/>
      <c r="AA1237" s="40"/>
      <c r="AB1237" s="40"/>
      <c r="AC1237" s="40"/>
      <c r="AD1237" s="40"/>
      <c r="AE1237" s="40"/>
      <c r="AF1237" s="40"/>
      <c r="AG1237" s="40"/>
      <c r="AH1237" s="40"/>
      <c r="AI1237" s="40"/>
      <c r="AJ1237" s="40"/>
      <c r="AK1237" s="40"/>
      <c r="AL1237" s="40"/>
      <c r="AM1237" s="40"/>
    </row>
    <row r="1238" ht="15.75" customHeight="1">
      <c r="A1238" s="32">
        <v>16.2</v>
      </c>
      <c r="B1238" s="33">
        <v>123.25</v>
      </c>
      <c r="C1238" s="33">
        <v>124.65</v>
      </c>
      <c r="D1238" s="32" t="s">
        <v>68</v>
      </c>
      <c r="E1238" s="43">
        <v>5.0</v>
      </c>
      <c r="F1238" s="34">
        <v>100.0</v>
      </c>
      <c r="G1238" s="35">
        <f t="shared" si="3"/>
        <v>1.4</v>
      </c>
      <c r="H1238" s="36">
        <f t="shared" si="4"/>
        <v>1.4</v>
      </c>
      <c r="I1238" s="37" t="s">
        <v>279</v>
      </c>
      <c r="J1238" s="38"/>
      <c r="K1238" s="40"/>
      <c r="L1238" s="40"/>
      <c r="M1238" s="40"/>
      <c r="N1238" s="40"/>
      <c r="O1238" s="40"/>
      <c r="P1238" s="40"/>
      <c r="Q1238" s="40"/>
      <c r="R1238" s="40"/>
      <c r="S1238" s="40"/>
      <c r="T1238" s="40"/>
      <c r="U1238" s="40"/>
      <c r="V1238" s="40"/>
      <c r="W1238" s="40"/>
      <c r="X1238" s="40"/>
      <c r="Y1238" s="40"/>
      <c r="Z1238" s="40"/>
      <c r="AA1238" s="40"/>
      <c r="AB1238" s="40"/>
      <c r="AC1238" s="40"/>
      <c r="AD1238" s="40"/>
      <c r="AE1238" s="40"/>
      <c r="AF1238" s="40"/>
      <c r="AG1238" s="40"/>
      <c r="AH1238" s="40"/>
      <c r="AI1238" s="40"/>
      <c r="AJ1238" s="40"/>
      <c r="AK1238" s="40"/>
      <c r="AL1238" s="40"/>
      <c r="AM1238" s="40"/>
    </row>
    <row r="1239" ht="15.75" customHeight="1">
      <c r="A1239" s="32">
        <v>16.2</v>
      </c>
      <c r="B1239" s="33">
        <v>129.04</v>
      </c>
      <c r="C1239" s="33">
        <v>129.46</v>
      </c>
      <c r="D1239" s="32" t="s">
        <v>115</v>
      </c>
      <c r="E1239" s="43">
        <v>0.0</v>
      </c>
      <c r="F1239" s="34">
        <v>100.0</v>
      </c>
      <c r="G1239" s="35">
        <f t="shared" si="3"/>
        <v>0.42</v>
      </c>
      <c r="H1239" s="36">
        <f t="shared" si="4"/>
        <v>0.42</v>
      </c>
      <c r="I1239" s="37" t="s">
        <v>279</v>
      </c>
      <c r="J1239" s="38"/>
      <c r="K1239" s="40"/>
      <c r="L1239" s="40"/>
      <c r="M1239" s="40"/>
      <c r="N1239" s="40"/>
      <c r="O1239" s="40"/>
      <c r="P1239" s="40"/>
      <c r="Q1239" s="40"/>
      <c r="R1239" s="40"/>
      <c r="S1239" s="40"/>
      <c r="T1239" s="40"/>
      <c r="U1239" s="40"/>
      <c r="V1239" s="40"/>
      <c r="W1239" s="40"/>
      <c r="X1239" s="40"/>
      <c r="Y1239" s="40"/>
      <c r="Z1239" s="40"/>
      <c r="AA1239" s="40"/>
      <c r="AB1239" s="40"/>
      <c r="AC1239" s="40"/>
      <c r="AD1239" s="40"/>
      <c r="AE1239" s="40"/>
      <c r="AF1239" s="40"/>
      <c r="AG1239" s="40"/>
      <c r="AH1239" s="40"/>
      <c r="AI1239" s="40"/>
      <c r="AJ1239" s="40"/>
      <c r="AK1239" s="40"/>
      <c r="AL1239" s="40"/>
      <c r="AM1239" s="40"/>
    </row>
    <row r="1240" ht="15.75" customHeight="1">
      <c r="A1240" s="32">
        <v>16.2</v>
      </c>
      <c r="B1240" s="33">
        <v>129.86</v>
      </c>
      <c r="C1240" s="33">
        <v>130.56</v>
      </c>
      <c r="D1240" s="32" t="s">
        <v>258</v>
      </c>
      <c r="E1240" s="43">
        <v>10.0</v>
      </c>
      <c r="F1240" s="34">
        <v>100.0</v>
      </c>
      <c r="G1240" s="35">
        <f t="shared" si="3"/>
        <v>0.7</v>
      </c>
      <c r="H1240" s="36">
        <f t="shared" si="4"/>
        <v>0.7</v>
      </c>
      <c r="I1240" s="37" t="s">
        <v>279</v>
      </c>
      <c r="J1240" s="38"/>
      <c r="K1240" s="40"/>
      <c r="L1240" s="40"/>
      <c r="M1240" s="40"/>
      <c r="N1240" s="40"/>
      <c r="O1240" s="40"/>
      <c r="P1240" s="40"/>
      <c r="Q1240" s="40"/>
      <c r="R1240" s="40"/>
      <c r="S1240" s="40"/>
      <c r="T1240" s="40"/>
      <c r="U1240" s="40"/>
      <c r="V1240" s="40"/>
      <c r="W1240" s="40"/>
      <c r="X1240" s="40"/>
      <c r="Y1240" s="40"/>
      <c r="Z1240" s="40"/>
      <c r="AA1240" s="40"/>
      <c r="AB1240" s="40"/>
      <c r="AC1240" s="40"/>
      <c r="AD1240" s="40"/>
      <c r="AE1240" s="40"/>
      <c r="AF1240" s="40"/>
      <c r="AG1240" s="40"/>
      <c r="AH1240" s="40"/>
      <c r="AI1240" s="40"/>
      <c r="AJ1240" s="40"/>
      <c r="AK1240" s="40"/>
      <c r="AL1240" s="40"/>
      <c r="AM1240" s="40"/>
    </row>
    <row r="1241" ht="15.75" customHeight="1">
      <c r="A1241" s="32">
        <v>16.2</v>
      </c>
      <c r="B1241" s="33">
        <v>135.78</v>
      </c>
      <c r="C1241" s="33">
        <v>136.2</v>
      </c>
      <c r="D1241" s="32" t="s">
        <v>258</v>
      </c>
      <c r="E1241" s="43">
        <v>5.0</v>
      </c>
      <c r="F1241" s="34">
        <v>100.0</v>
      </c>
      <c r="G1241" s="35">
        <f t="shared" si="3"/>
        <v>0.42</v>
      </c>
      <c r="H1241" s="36">
        <f t="shared" si="4"/>
        <v>0.42</v>
      </c>
      <c r="I1241" s="37" t="s">
        <v>279</v>
      </c>
      <c r="J1241" s="38"/>
      <c r="K1241" s="40"/>
      <c r="L1241" s="40"/>
      <c r="M1241" s="40"/>
      <c r="N1241" s="40"/>
      <c r="O1241" s="40"/>
      <c r="P1241" s="40"/>
      <c r="Q1241" s="40"/>
      <c r="R1241" s="40"/>
      <c r="S1241" s="40"/>
      <c r="T1241" s="40"/>
      <c r="U1241" s="40"/>
      <c r="V1241" s="40"/>
      <c r="W1241" s="40"/>
      <c r="X1241" s="40"/>
      <c r="Y1241" s="40"/>
      <c r="Z1241" s="40"/>
      <c r="AA1241" s="40"/>
      <c r="AB1241" s="40"/>
      <c r="AC1241" s="40"/>
      <c r="AD1241" s="40"/>
      <c r="AE1241" s="40"/>
      <c r="AF1241" s="40"/>
      <c r="AG1241" s="40"/>
      <c r="AH1241" s="40"/>
      <c r="AI1241" s="40"/>
      <c r="AJ1241" s="40"/>
      <c r="AK1241" s="40"/>
      <c r="AL1241" s="40"/>
      <c r="AM1241" s="40"/>
    </row>
    <row r="1242" ht="15.75" customHeight="1">
      <c r="A1242" s="32">
        <v>16.2</v>
      </c>
      <c r="B1242" s="33">
        <v>138.61</v>
      </c>
      <c r="C1242" s="33">
        <v>139.09</v>
      </c>
      <c r="D1242" s="32" t="s">
        <v>119</v>
      </c>
      <c r="E1242" s="43">
        <v>10.0</v>
      </c>
      <c r="F1242" s="34">
        <v>100.0</v>
      </c>
      <c r="G1242" s="35">
        <f t="shared" si="3"/>
        <v>0.48</v>
      </c>
      <c r="H1242" s="36">
        <f t="shared" si="4"/>
        <v>0.48</v>
      </c>
      <c r="I1242" s="37" t="s">
        <v>279</v>
      </c>
      <c r="J1242" s="38"/>
      <c r="K1242" s="40"/>
      <c r="L1242" s="40"/>
      <c r="M1242" s="40"/>
      <c r="N1242" s="40"/>
      <c r="O1242" s="40"/>
      <c r="P1242" s="40"/>
      <c r="Q1242" s="40"/>
      <c r="R1242" s="40"/>
      <c r="S1242" s="40"/>
      <c r="T1242" s="40"/>
      <c r="U1242" s="40"/>
      <c r="V1242" s="40"/>
      <c r="W1242" s="40"/>
      <c r="X1242" s="40"/>
      <c r="Y1242" s="40"/>
      <c r="Z1242" s="40"/>
      <c r="AA1242" s="40"/>
      <c r="AB1242" s="40"/>
      <c r="AC1242" s="40"/>
      <c r="AD1242" s="40"/>
      <c r="AE1242" s="40"/>
      <c r="AF1242" s="40"/>
      <c r="AG1242" s="40"/>
      <c r="AH1242" s="40"/>
      <c r="AI1242" s="40"/>
      <c r="AJ1242" s="40"/>
      <c r="AK1242" s="40"/>
      <c r="AL1242" s="40"/>
      <c r="AM1242" s="40"/>
    </row>
    <row r="1243" ht="15.75" customHeight="1">
      <c r="A1243" s="32">
        <v>16.2</v>
      </c>
      <c r="B1243" s="33">
        <v>140.91</v>
      </c>
      <c r="C1243" s="33">
        <v>141.34</v>
      </c>
      <c r="D1243" s="32" t="s">
        <v>258</v>
      </c>
      <c r="E1243" s="43">
        <v>5.0</v>
      </c>
      <c r="F1243" s="34">
        <v>100.0</v>
      </c>
      <c r="G1243" s="35">
        <f t="shared" si="3"/>
        <v>0.43</v>
      </c>
      <c r="H1243" s="36">
        <f t="shared" si="4"/>
        <v>0.43</v>
      </c>
      <c r="I1243" s="37" t="s">
        <v>279</v>
      </c>
      <c r="J1243" s="38"/>
      <c r="K1243" s="40"/>
      <c r="L1243" s="40"/>
      <c r="M1243" s="40"/>
      <c r="N1243" s="40"/>
      <c r="O1243" s="40"/>
      <c r="P1243" s="40"/>
      <c r="Q1243" s="40"/>
      <c r="R1243" s="40"/>
      <c r="S1243" s="40"/>
      <c r="T1243" s="40"/>
      <c r="U1243" s="40"/>
      <c r="V1243" s="40"/>
      <c r="W1243" s="40"/>
      <c r="X1243" s="40"/>
      <c r="Y1243" s="40"/>
      <c r="Z1243" s="40"/>
      <c r="AA1243" s="40"/>
      <c r="AB1243" s="40"/>
      <c r="AC1243" s="40"/>
      <c r="AD1243" s="40"/>
      <c r="AE1243" s="40"/>
      <c r="AF1243" s="40"/>
      <c r="AG1243" s="40"/>
      <c r="AH1243" s="40"/>
      <c r="AI1243" s="40"/>
      <c r="AJ1243" s="40"/>
      <c r="AK1243" s="40"/>
      <c r="AL1243" s="40"/>
      <c r="AM1243" s="40"/>
    </row>
    <row r="1244" ht="15.75" customHeight="1">
      <c r="A1244" s="32">
        <v>16.2</v>
      </c>
      <c r="B1244" s="33">
        <v>143.02</v>
      </c>
      <c r="C1244" s="33">
        <v>143.65</v>
      </c>
      <c r="D1244" s="32" t="s">
        <v>258</v>
      </c>
      <c r="E1244" s="43">
        <v>5.0</v>
      </c>
      <c r="F1244" s="34">
        <v>100.0</v>
      </c>
      <c r="G1244" s="35">
        <f t="shared" si="3"/>
        <v>0.63</v>
      </c>
      <c r="H1244" s="36">
        <f t="shared" si="4"/>
        <v>0.63</v>
      </c>
      <c r="I1244" s="37" t="s">
        <v>279</v>
      </c>
      <c r="J1244" s="38"/>
      <c r="K1244" s="40"/>
      <c r="L1244" s="40"/>
      <c r="M1244" s="40"/>
      <c r="N1244" s="40"/>
      <c r="O1244" s="40"/>
      <c r="P1244" s="40"/>
      <c r="Q1244" s="40"/>
      <c r="R1244" s="40"/>
      <c r="S1244" s="40"/>
      <c r="T1244" s="40"/>
      <c r="U1244" s="40"/>
      <c r="V1244" s="40"/>
      <c r="W1244" s="40"/>
      <c r="X1244" s="40"/>
      <c r="Y1244" s="40"/>
      <c r="Z1244" s="40"/>
      <c r="AA1244" s="40"/>
      <c r="AB1244" s="40"/>
      <c r="AC1244" s="40"/>
      <c r="AD1244" s="40"/>
      <c r="AE1244" s="40"/>
      <c r="AF1244" s="40"/>
      <c r="AG1244" s="40"/>
      <c r="AH1244" s="40"/>
      <c r="AI1244" s="40"/>
      <c r="AJ1244" s="40"/>
      <c r="AK1244" s="40"/>
      <c r="AL1244" s="40"/>
      <c r="AM1244" s="40"/>
    </row>
    <row r="1245" ht="15.75" customHeight="1">
      <c r="A1245" s="32">
        <v>16.3</v>
      </c>
      <c r="B1245" s="33">
        <v>0.0</v>
      </c>
      <c r="C1245" s="33">
        <v>0.37</v>
      </c>
      <c r="D1245" s="32" t="s">
        <v>80</v>
      </c>
      <c r="E1245" s="43">
        <v>5.0</v>
      </c>
      <c r="F1245" s="34">
        <v>100.0</v>
      </c>
      <c r="G1245" s="35">
        <f t="shared" si="3"/>
        <v>0.37</v>
      </c>
      <c r="H1245" s="36">
        <f t="shared" si="4"/>
        <v>0.37</v>
      </c>
      <c r="I1245" s="37" t="s">
        <v>279</v>
      </c>
      <c r="J1245" s="38"/>
      <c r="K1245" s="40"/>
      <c r="L1245" s="40"/>
      <c r="M1245" s="40"/>
      <c r="N1245" s="40"/>
      <c r="O1245" s="40"/>
      <c r="P1245" s="40"/>
      <c r="Q1245" s="40"/>
      <c r="R1245" s="40"/>
      <c r="S1245" s="40"/>
      <c r="T1245" s="40"/>
      <c r="U1245" s="40"/>
      <c r="V1245" s="40"/>
      <c r="W1245" s="40"/>
      <c r="X1245" s="40"/>
      <c r="Y1245" s="40"/>
      <c r="Z1245" s="40"/>
      <c r="AA1245" s="40"/>
      <c r="AB1245" s="40"/>
      <c r="AC1245" s="40"/>
      <c r="AD1245" s="40"/>
      <c r="AE1245" s="40"/>
      <c r="AF1245" s="40"/>
      <c r="AG1245" s="40"/>
      <c r="AH1245" s="40"/>
      <c r="AI1245" s="40"/>
      <c r="AJ1245" s="40"/>
      <c r="AK1245" s="40"/>
      <c r="AL1245" s="40"/>
      <c r="AM1245" s="40"/>
    </row>
    <row r="1246" ht="15.75" customHeight="1">
      <c r="A1246" s="32">
        <v>16.3</v>
      </c>
      <c r="B1246" s="33">
        <v>1.17</v>
      </c>
      <c r="C1246" s="33">
        <v>2.72</v>
      </c>
      <c r="D1246" s="32" t="s">
        <v>80</v>
      </c>
      <c r="E1246" s="43">
        <v>10.0</v>
      </c>
      <c r="F1246" s="34">
        <v>100.0</v>
      </c>
      <c r="G1246" s="35">
        <f t="shared" si="3"/>
        <v>1.55</v>
      </c>
      <c r="H1246" s="36">
        <f t="shared" si="4"/>
        <v>1.55</v>
      </c>
      <c r="I1246" s="37" t="s">
        <v>279</v>
      </c>
      <c r="J1246" s="38"/>
      <c r="K1246" s="40"/>
      <c r="L1246" s="40"/>
      <c r="M1246" s="40"/>
      <c r="N1246" s="40"/>
      <c r="O1246" s="40"/>
      <c r="P1246" s="40"/>
      <c r="Q1246" s="40"/>
      <c r="R1246" s="40"/>
      <c r="S1246" s="40"/>
      <c r="T1246" s="40"/>
      <c r="U1246" s="40"/>
      <c r="V1246" s="40"/>
      <c r="W1246" s="40"/>
      <c r="X1246" s="40"/>
      <c r="Y1246" s="40"/>
      <c r="Z1246" s="40"/>
      <c r="AA1246" s="40"/>
      <c r="AB1246" s="40"/>
      <c r="AC1246" s="40"/>
      <c r="AD1246" s="40"/>
      <c r="AE1246" s="40"/>
      <c r="AF1246" s="40"/>
      <c r="AG1246" s="40"/>
      <c r="AH1246" s="40"/>
      <c r="AI1246" s="40"/>
      <c r="AJ1246" s="40"/>
      <c r="AK1246" s="40"/>
      <c r="AL1246" s="40"/>
      <c r="AM1246" s="40"/>
    </row>
    <row r="1247" ht="15.75" customHeight="1">
      <c r="A1247" s="32">
        <v>16.3</v>
      </c>
      <c r="B1247" s="33">
        <v>8.67</v>
      </c>
      <c r="C1247" s="33">
        <v>10.4</v>
      </c>
      <c r="D1247" s="32" t="s">
        <v>80</v>
      </c>
      <c r="E1247" s="43">
        <v>10.0</v>
      </c>
      <c r="F1247" s="34">
        <v>100.0</v>
      </c>
      <c r="G1247" s="35">
        <f t="shared" si="3"/>
        <v>1.73</v>
      </c>
      <c r="H1247" s="36">
        <f t="shared" si="4"/>
        <v>1.73</v>
      </c>
      <c r="I1247" s="37" t="s">
        <v>279</v>
      </c>
      <c r="J1247" s="38"/>
      <c r="K1247" s="40"/>
      <c r="L1247" s="40"/>
      <c r="M1247" s="40"/>
      <c r="N1247" s="40"/>
      <c r="O1247" s="40"/>
      <c r="P1247" s="40"/>
      <c r="Q1247" s="40"/>
      <c r="R1247" s="40"/>
      <c r="S1247" s="40"/>
      <c r="T1247" s="40"/>
      <c r="U1247" s="40"/>
      <c r="V1247" s="40"/>
      <c r="W1247" s="40"/>
      <c r="X1247" s="40"/>
      <c r="Y1247" s="40"/>
      <c r="Z1247" s="40"/>
      <c r="AA1247" s="40"/>
      <c r="AB1247" s="40"/>
      <c r="AC1247" s="40"/>
      <c r="AD1247" s="40"/>
      <c r="AE1247" s="40"/>
      <c r="AF1247" s="40"/>
      <c r="AG1247" s="40"/>
      <c r="AH1247" s="40"/>
      <c r="AI1247" s="40"/>
      <c r="AJ1247" s="40"/>
      <c r="AK1247" s="40"/>
      <c r="AL1247" s="40"/>
      <c r="AM1247" s="40"/>
    </row>
    <row r="1248" ht="15.75" customHeight="1">
      <c r="A1248" s="32">
        <v>16.3</v>
      </c>
      <c r="B1248" s="33">
        <v>11.27</v>
      </c>
      <c r="C1248" s="33">
        <v>12.25</v>
      </c>
      <c r="D1248" s="32" t="s">
        <v>68</v>
      </c>
      <c r="E1248" s="43">
        <v>5.0</v>
      </c>
      <c r="F1248" s="34">
        <v>100.0</v>
      </c>
      <c r="G1248" s="35">
        <f t="shared" si="3"/>
        <v>0.98</v>
      </c>
      <c r="H1248" s="36">
        <f t="shared" si="4"/>
        <v>0.98</v>
      </c>
      <c r="I1248" s="37" t="s">
        <v>279</v>
      </c>
      <c r="J1248" s="38"/>
      <c r="K1248" s="40"/>
      <c r="L1248" s="40"/>
      <c r="M1248" s="40"/>
      <c r="N1248" s="40"/>
      <c r="O1248" s="40"/>
      <c r="P1248" s="40"/>
      <c r="Q1248" s="40"/>
      <c r="R1248" s="40"/>
      <c r="S1248" s="40"/>
      <c r="T1248" s="40"/>
      <c r="U1248" s="40"/>
      <c r="V1248" s="40"/>
      <c r="W1248" s="40"/>
      <c r="X1248" s="40"/>
      <c r="Y1248" s="40"/>
      <c r="Z1248" s="40"/>
      <c r="AA1248" s="40"/>
      <c r="AB1248" s="40"/>
      <c r="AC1248" s="40"/>
      <c r="AD1248" s="40"/>
      <c r="AE1248" s="40"/>
      <c r="AF1248" s="40"/>
      <c r="AG1248" s="40"/>
      <c r="AH1248" s="40"/>
      <c r="AI1248" s="40"/>
      <c r="AJ1248" s="40"/>
      <c r="AK1248" s="40"/>
      <c r="AL1248" s="40"/>
      <c r="AM1248" s="40"/>
    </row>
    <row r="1249" ht="15.75" customHeight="1">
      <c r="A1249" s="32">
        <v>16.3</v>
      </c>
      <c r="B1249" s="33">
        <v>16.17</v>
      </c>
      <c r="C1249" s="33">
        <v>17.39</v>
      </c>
      <c r="D1249" s="32" t="s">
        <v>80</v>
      </c>
      <c r="E1249" s="43">
        <v>10.0</v>
      </c>
      <c r="F1249" s="34">
        <v>100.0</v>
      </c>
      <c r="G1249" s="35">
        <f t="shared" si="3"/>
        <v>1.22</v>
      </c>
      <c r="H1249" s="36">
        <f t="shared" si="4"/>
        <v>1.22</v>
      </c>
      <c r="I1249" s="37" t="s">
        <v>279</v>
      </c>
      <c r="J1249" s="38"/>
      <c r="K1249" s="40"/>
      <c r="L1249" s="40"/>
      <c r="M1249" s="40"/>
      <c r="N1249" s="40"/>
      <c r="O1249" s="40"/>
      <c r="P1249" s="40"/>
      <c r="Q1249" s="40"/>
      <c r="R1249" s="40"/>
      <c r="S1249" s="40"/>
      <c r="T1249" s="40"/>
      <c r="U1249" s="40"/>
      <c r="V1249" s="40"/>
      <c r="W1249" s="40"/>
      <c r="X1249" s="40"/>
      <c r="Y1249" s="40"/>
      <c r="Z1249" s="40"/>
      <c r="AA1249" s="40"/>
      <c r="AB1249" s="40"/>
      <c r="AC1249" s="40"/>
      <c r="AD1249" s="40"/>
      <c r="AE1249" s="40"/>
      <c r="AF1249" s="40"/>
      <c r="AG1249" s="40"/>
      <c r="AH1249" s="40"/>
      <c r="AI1249" s="40"/>
      <c r="AJ1249" s="40"/>
      <c r="AK1249" s="40"/>
      <c r="AL1249" s="40"/>
      <c r="AM1249" s="40"/>
    </row>
    <row r="1250" ht="15.75" customHeight="1">
      <c r="A1250" s="32">
        <v>16.3</v>
      </c>
      <c r="B1250" s="33">
        <v>63.7</v>
      </c>
      <c r="C1250" s="33">
        <v>64.5</v>
      </c>
      <c r="D1250" s="32" t="s">
        <v>80</v>
      </c>
      <c r="E1250" s="43">
        <v>10.0</v>
      </c>
      <c r="F1250" s="34">
        <v>100.0</v>
      </c>
      <c r="G1250" s="35">
        <f t="shared" si="3"/>
        <v>0.8</v>
      </c>
      <c r="H1250" s="36">
        <f t="shared" si="4"/>
        <v>0.8</v>
      </c>
      <c r="I1250" s="37" t="s">
        <v>279</v>
      </c>
      <c r="J1250" s="38"/>
      <c r="K1250" s="40"/>
      <c r="L1250" s="40"/>
      <c r="M1250" s="40"/>
      <c r="N1250" s="40"/>
      <c r="O1250" s="40"/>
      <c r="P1250" s="40"/>
      <c r="Q1250" s="40"/>
      <c r="R1250" s="40"/>
      <c r="S1250" s="40"/>
      <c r="T1250" s="40"/>
      <c r="U1250" s="40"/>
      <c r="V1250" s="40"/>
      <c r="W1250" s="40"/>
      <c r="X1250" s="40"/>
      <c r="Y1250" s="40"/>
      <c r="Z1250" s="40"/>
      <c r="AA1250" s="40"/>
      <c r="AB1250" s="40"/>
      <c r="AC1250" s="40"/>
      <c r="AD1250" s="40"/>
      <c r="AE1250" s="40"/>
      <c r="AF1250" s="40"/>
      <c r="AG1250" s="40"/>
      <c r="AH1250" s="40"/>
      <c r="AI1250" s="40"/>
      <c r="AJ1250" s="40"/>
      <c r="AK1250" s="40"/>
      <c r="AL1250" s="40"/>
      <c r="AM1250" s="40"/>
    </row>
    <row r="1251" ht="15.75" customHeight="1">
      <c r="A1251" s="32">
        <v>16.3</v>
      </c>
      <c r="B1251" s="33">
        <v>64.5</v>
      </c>
      <c r="C1251" s="33">
        <v>66.85</v>
      </c>
      <c r="D1251" s="32" t="s">
        <v>258</v>
      </c>
      <c r="E1251" s="43">
        <v>20.0</v>
      </c>
      <c r="F1251" s="34">
        <v>100.0</v>
      </c>
      <c r="G1251" s="35">
        <f t="shared" si="3"/>
        <v>2.35</v>
      </c>
      <c r="H1251" s="36">
        <f t="shared" si="4"/>
        <v>2.35</v>
      </c>
      <c r="I1251" s="37" t="s">
        <v>279</v>
      </c>
      <c r="J1251" s="38"/>
      <c r="K1251" s="40"/>
      <c r="L1251" s="40"/>
      <c r="M1251" s="40"/>
      <c r="N1251" s="40"/>
      <c r="O1251" s="40"/>
      <c r="P1251" s="40"/>
      <c r="Q1251" s="40"/>
      <c r="R1251" s="40"/>
      <c r="S1251" s="40"/>
      <c r="T1251" s="40"/>
      <c r="U1251" s="40"/>
      <c r="V1251" s="40"/>
      <c r="W1251" s="40"/>
      <c r="X1251" s="40"/>
      <c r="Y1251" s="40"/>
      <c r="Z1251" s="40"/>
      <c r="AA1251" s="40"/>
      <c r="AB1251" s="40"/>
      <c r="AC1251" s="40"/>
      <c r="AD1251" s="40"/>
      <c r="AE1251" s="40"/>
      <c r="AF1251" s="40"/>
      <c r="AG1251" s="40"/>
      <c r="AH1251" s="40"/>
      <c r="AI1251" s="40"/>
      <c r="AJ1251" s="40"/>
      <c r="AK1251" s="40"/>
      <c r="AL1251" s="40"/>
      <c r="AM1251" s="40"/>
    </row>
    <row r="1252" ht="15.75" customHeight="1">
      <c r="A1252" s="32">
        <v>16.3</v>
      </c>
      <c r="B1252" s="33">
        <v>72.9</v>
      </c>
      <c r="C1252" s="33">
        <v>75.0</v>
      </c>
      <c r="D1252" s="32" t="s">
        <v>80</v>
      </c>
      <c r="E1252" s="43">
        <v>10.0</v>
      </c>
      <c r="F1252" s="34">
        <v>100.0</v>
      </c>
      <c r="G1252" s="35">
        <f t="shared" si="3"/>
        <v>2.1</v>
      </c>
      <c r="H1252" s="36">
        <f t="shared" si="4"/>
        <v>2.1</v>
      </c>
      <c r="I1252" s="37" t="s">
        <v>279</v>
      </c>
      <c r="J1252" s="38"/>
      <c r="K1252" s="40"/>
      <c r="L1252" s="40"/>
      <c r="M1252" s="40"/>
      <c r="N1252" s="40"/>
      <c r="O1252" s="40"/>
      <c r="P1252" s="40"/>
      <c r="Q1252" s="40"/>
      <c r="R1252" s="40"/>
      <c r="S1252" s="40"/>
      <c r="T1252" s="40"/>
      <c r="U1252" s="40"/>
      <c r="V1252" s="40"/>
      <c r="W1252" s="40"/>
      <c r="X1252" s="40"/>
      <c r="Y1252" s="40"/>
      <c r="Z1252" s="40"/>
      <c r="AA1252" s="40"/>
      <c r="AB1252" s="40"/>
      <c r="AC1252" s="40"/>
      <c r="AD1252" s="40"/>
      <c r="AE1252" s="40"/>
      <c r="AF1252" s="40"/>
      <c r="AG1252" s="40"/>
      <c r="AH1252" s="40"/>
      <c r="AI1252" s="40"/>
      <c r="AJ1252" s="40"/>
      <c r="AK1252" s="40"/>
      <c r="AL1252" s="40"/>
      <c r="AM1252" s="40"/>
    </row>
    <row r="1253" ht="15.75" customHeight="1">
      <c r="A1253" s="32">
        <v>16.3</v>
      </c>
      <c r="B1253" s="33">
        <v>77.3</v>
      </c>
      <c r="C1253" s="33">
        <v>78.67</v>
      </c>
      <c r="D1253" s="32" t="s">
        <v>258</v>
      </c>
      <c r="E1253" s="43">
        <v>10.0</v>
      </c>
      <c r="F1253" s="34">
        <v>100.0</v>
      </c>
      <c r="G1253" s="35">
        <f t="shared" si="3"/>
        <v>1.37</v>
      </c>
      <c r="H1253" s="36">
        <f t="shared" si="4"/>
        <v>1.37</v>
      </c>
      <c r="I1253" s="37" t="s">
        <v>279</v>
      </c>
      <c r="J1253" s="38"/>
      <c r="K1253" s="40"/>
      <c r="L1253" s="40"/>
      <c r="M1253" s="40"/>
      <c r="N1253" s="40"/>
      <c r="O1253" s="40"/>
      <c r="P1253" s="40"/>
      <c r="Q1253" s="40"/>
      <c r="R1253" s="40"/>
      <c r="S1253" s="40"/>
      <c r="T1253" s="40"/>
      <c r="U1253" s="40"/>
      <c r="V1253" s="40"/>
      <c r="W1253" s="40"/>
      <c r="X1253" s="40"/>
      <c r="Y1253" s="40"/>
      <c r="Z1253" s="40"/>
      <c r="AA1253" s="40"/>
      <c r="AB1253" s="40"/>
      <c r="AC1253" s="40"/>
      <c r="AD1253" s="40"/>
      <c r="AE1253" s="40"/>
      <c r="AF1253" s="40"/>
      <c r="AG1253" s="40"/>
      <c r="AH1253" s="40"/>
      <c r="AI1253" s="40"/>
      <c r="AJ1253" s="40"/>
      <c r="AK1253" s="40"/>
      <c r="AL1253" s="40"/>
      <c r="AM1253" s="40"/>
    </row>
    <row r="1254" ht="15.75" customHeight="1">
      <c r="A1254" s="32">
        <v>16.3</v>
      </c>
      <c r="B1254" s="33">
        <v>98.65</v>
      </c>
      <c r="C1254" s="33">
        <v>99.65</v>
      </c>
      <c r="D1254" s="32" t="s">
        <v>80</v>
      </c>
      <c r="E1254" s="43">
        <v>10.0</v>
      </c>
      <c r="F1254" s="34">
        <v>100.0</v>
      </c>
      <c r="G1254" s="35">
        <f t="shared" si="3"/>
        <v>1</v>
      </c>
      <c r="H1254" s="36">
        <f t="shared" si="4"/>
        <v>1</v>
      </c>
      <c r="I1254" s="37" t="s">
        <v>279</v>
      </c>
      <c r="J1254" s="38"/>
      <c r="K1254" s="40"/>
      <c r="L1254" s="40"/>
      <c r="M1254" s="40"/>
      <c r="N1254" s="40"/>
      <c r="O1254" s="40"/>
      <c r="P1254" s="40"/>
      <c r="Q1254" s="40"/>
      <c r="R1254" s="40"/>
      <c r="S1254" s="40"/>
      <c r="T1254" s="40"/>
      <c r="U1254" s="40"/>
      <c r="V1254" s="40"/>
      <c r="W1254" s="40"/>
      <c r="X1254" s="40"/>
      <c r="Y1254" s="40"/>
      <c r="Z1254" s="40"/>
      <c r="AA1254" s="40"/>
      <c r="AB1254" s="40"/>
      <c r="AC1254" s="40"/>
      <c r="AD1254" s="40"/>
      <c r="AE1254" s="40"/>
      <c r="AF1254" s="40"/>
      <c r="AG1254" s="40"/>
      <c r="AH1254" s="40"/>
      <c r="AI1254" s="40"/>
      <c r="AJ1254" s="40"/>
      <c r="AK1254" s="40"/>
      <c r="AL1254" s="40"/>
      <c r="AM1254" s="40"/>
    </row>
    <row r="1255" ht="15.75" customHeight="1">
      <c r="A1255" s="32">
        <v>16.3</v>
      </c>
      <c r="B1255" s="33">
        <v>99.65</v>
      </c>
      <c r="C1255" s="33">
        <v>100.85</v>
      </c>
      <c r="D1255" s="32" t="s">
        <v>115</v>
      </c>
      <c r="E1255" s="43">
        <v>5.0</v>
      </c>
      <c r="F1255" s="34">
        <v>100.0</v>
      </c>
      <c r="G1255" s="35">
        <f t="shared" si="3"/>
        <v>1.2</v>
      </c>
      <c r="H1255" s="36">
        <f t="shared" si="4"/>
        <v>1.2</v>
      </c>
      <c r="I1255" s="37" t="s">
        <v>279</v>
      </c>
      <c r="J1255" s="38"/>
      <c r="K1255" s="40"/>
      <c r="L1255" s="40"/>
      <c r="M1255" s="40"/>
      <c r="N1255" s="40"/>
      <c r="O1255" s="40"/>
      <c r="P1255" s="40"/>
      <c r="Q1255" s="40"/>
      <c r="R1255" s="40"/>
      <c r="S1255" s="40"/>
      <c r="T1255" s="40"/>
      <c r="U1255" s="40"/>
      <c r="V1255" s="40"/>
      <c r="W1255" s="40"/>
      <c r="X1255" s="40"/>
      <c r="Y1255" s="40"/>
      <c r="Z1255" s="40"/>
      <c r="AA1255" s="40"/>
      <c r="AB1255" s="40"/>
      <c r="AC1255" s="40"/>
      <c r="AD1255" s="40"/>
      <c r="AE1255" s="40"/>
      <c r="AF1255" s="40"/>
      <c r="AG1255" s="40"/>
      <c r="AH1255" s="40"/>
      <c r="AI1255" s="40"/>
      <c r="AJ1255" s="40"/>
      <c r="AK1255" s="40"/>
      <c r="AL1255" s="40"/>
      <c r="AM1255" s="40"/>
    </row>
    <row r="1256" ht="15.75" customHeight="1">
      <c r="A1256" s="32">
        <v>16.3</v>
      </c>
      <c r="B1256" s="33">
        <v>102.25</v>
      </c>
      <c r="C1256" s="33">
        <v>106.27</v>
      </c>
      <c r="D1256" s="32" t="s">
        <v>80</v>
      </c>
      <c r="E1256" s="43">
        <v>-9.0</v>
      </c>
      <c r="F1256" s="34">
        <v>100.0</v>
      </c>
      <c r="G1256" s="35">
        <f t="shared" si="3"/>
        <v>4.02</v>
      </c>
      <c r="H1256" s="36">
        <f t="shared" si="4"/>
        <v>4.02</v>
      </c>
      <c r="I1256" s="41" t="s">
        <v>299</v>
      </c>
      <c r="J1256" s="38"/>
      <c r="K1256" s="40"/>
      <c r="L1256" s="40"/>
      <c r="M1256" s="40"/>
      <c r="N1256" s="40"/>
      <c r="O1256" s="40"/>
      <c r="P1256" s="40"/>
      <c r="Q1256" s="40"/>
      <c r="R1256" s="40"/>
      <c r="S1256" s="40"/>
      <c r="T1256" s="40"/>
      <c r="U1256" s="40"/>
      <c r="V1256" s="40"/>
      <c r="W1256" s="40"/>
      <c r="X1256" s="40"/>
      <c r="Y1256" s="40"/>
      <c r="Z1256" s="40"/>
      <c r="AA1256" s="40"/>
      <c r="AB1256" s="40"/>
      <c r="AC1256" s="40"/>
      <c r="AD1256" s="40"/>
      <c r="AE1256" s="40"/>
      <c r="AF1256" s="40"/>
      <c r="AG1256" s="40"/>
      <c r="AH1256" s="40"/>
      <c r="AI1256" s="40"/>
      <c r="AJ1256" s="40"/>
      <c r="AK1256" s="40"/>
      <c r="AL1256" s="40"/>
      <c r="AM1256" s="40"/>
    </row>
    <row r="1257" ht="15.75" customHeight="1">
      <c r="A1257" s="32">
        <v>16.3</v>
      </c>
      <c r="B1257" s="33">
        <v>112.37</v>
      </c>
      <c r="C1257" s="33">
        <v>113.32</v>
      </c>
      <c r="D1257" s="32" t="s">
        <v>80</v>
      </c>
      <c r="E1257" s="43">
        <v>10.0</v>
      </c>
      <c r="F1257" s="34">
        <v>100.0</v>
      </c>
      <c r="G1257" s="35">
        <f t="shared" si="3"/>
        <v>0.95</v>
      </c>
      <c r="H1257" s="36">
        <f t="shared" si="4"/>
        <v>0.95</v>
      </c>
      <c r="I1257" s="37" t="s">
        <v>279</v>
      </c>
      <c r="J1257" s="38"/>
      <c r="K1257" s="40"/>
      <c r="L1257" s="40"/>
      <c r="M1257" s="40"/>
      <c r="N1257" s="40"/>
      <c r="O1257" s="40"/>
      <c r="P1257" s="40"/>
      <c r="Q1257" s="40"/>
      <c r="R1257" s="40"/>
      <c r="S1257" s="40"/>
      <c r="T1257" s="40"/>
      <c r="U1257" s="40"/>
      <c r="V1257" s="40"/>
      <c r="W1257" s="40"/>
      <c r="X1257" s="40"/>
      <c r="Y1257" s="40"/>
      <c r="Z1257" s="40"/>
      <c r="AA1257" s="40"/>
      <c r="AB1257" s="40"/>
      <c r="AC1257" s="40"/>
      <c r="AD1257" s="40"/>
      <c r="AE1257" s="40"/>
      <c r="AF1257" s="40"/>
      <c r="AG1257" s="40"/>
      <c r="AH1257" s="40"/>
      <c r="AI1257" s="40"/>
      <c r="AJ1257" s="40"/>
      <c r="AK1257" s="40"/>
      <c r="AL1257" s="40"/>
      <c r="AM1257" s="40"/>
    </row>
    <row r="1258" ht="15.75" customHeight="1">
      <c r="A1258" s="32">
        <v>16.3</v>
      </c>
      <c r="B1258" s="33">
        <v>114.52</v>
      </c>
      <c r="C1258" s="33">
        <v>115.67</v>
      </c>
      <c r="D1258" s="32" t="s">
        <v>80</v>
      </c>
      <c r="E1258" s="43">
        <v>5.0</v>
      </c>
      <c r="F1258" s="34">
        <v>100.0</v>
      </c>
      <c r="G1258" s="35">
        <f t="shared" si="3"/>
        <v>1.15</v>
      </c>
      <c r="H1258" s="36">
        <f t="shared" si="4"/>
        <v>1.15</v>
      </c>
      <c r="I1258" s="37" t="s">
        <v>279</v>
      </c>
      <c r="J1258" s="38"/>
      <c r="K1258" s="40"/>
      <c r="L1258" s="40"/>
      <c r="M1258" s="40"/>
      <c r="N1258" s="40"/>
      <c r="O1258" s="40"/>
      <c r="P1258" s="40"/>
      <c r="Q1258" s="40"/>
      <c r="R1258" s="40"/>
      <c r="S1258" s="40"/>
      <c r="T1258" s="40"/>
      <c r="U1258" s="40"/>
      <c r="V1258" s="40"/>
      <c r="W1258" s="40"/>
      <c r="X1258" s="40"/>
      <c r="Y1258" s="40"/>
      <c r="Z1258" s="40"/>
      <c r="AA1258" s="40"/>
      <c r="AB1258" s="40"/>
      <c r="AC1258" s="40"/>
      <c r="AD1258" s="40"/>
      <c r="AE1258" s="40"/>
      <c r="AF1258" s="40"/>
      <c r="AG1258" s="40"/>
      <c r="AH1258" s="40"/>
      <c r="AI1258" s="40"/>
      <c r="AJ1258" s="40"/>
      <c r="AK1258" s="40"/>
      <c r="AL1258" s="40"/>
      <c r="AM1258" s="40"/>
    </row>
    <row r="1259" ht="15.75" customHeight="1">
      <c r="A1259" s="32">
        <v>16.3</v>
      </c>
      <c r="B1259" s="33">
        <v>118.27</v>
      </c>
      <c r="C1259" s="33">
        <v>120.1</v>
      </c>
      <c r="D1259" s="32" t="s">
        <v>80</v>
      </c>
      <c r="E1259" s="43">
        <v>5.0</v>
      </c>
      <c r="F1259" s="34">
        <v>100.0</v>
      </c>
      <c r="G1259" s="35">
        <f t="shared" si="3"/>
        <v>1.83</v>
      </c>
      <c r="H1259" s="36">
        <f t="shared" si="4"/>
        <v>1.83</v>
      </c>
      <c r="I1259" s="37" t="s">
        <v>279</v>
      </c>
      <c r="J1259" s="38"/>
      <c r="K1259" s="40"/>
      <c r="L1259" s="40"/>
      <c r="M1259" s="40"/>
      <c r="N1259" s="40"/>
      <c r="O1259" s="40"/>
      <c r="P1259" s="40"/>
      <c r="Q1259" s="40"/>
      <c r="R1259" s="40"/>
      <c r="S1259" s="40"/>
      <c r="T1259" s="40"/>
      <c r="U1259" s="40"/>
      <c r="V1259" s="40"/>
      <c r="W1259" s="40"/>
      <c r="X1259" s="40"/>
      <c r="Y1259" s="40"/>
      <c r="Z1259" s="40"/>
      <c r="AA1259" s="40"/>
      <c r="AB1259" s="40"/>
      <c r="AC1259" s="40"/>
      <c r="AD1259" s="40"/>
      <c r="AE1259" s="40"/>
      <c r="AF1259" s="40"/>
      <c r="AG1259" s="40"/>
      <c r="AH1259" s="40"/>
      <c r="AI1259" s="40"/>
      <c r="AJ1259" s="40"/>
      <c r="AK1259" s="40"/>
      <c r="AL1259" s="40"/>
      <c r="AM1259" s="40"/>
    </row>
    <row r="1260" ht="15.75" customHeight="1">
      <c r="A1260" s="32">
        <v>16.3</v>
      </c>
      <c r="B1260" s="33">
        <v>121.77</v>
      </c>
      <c r="C1260" s="33">
        <v>122.3</v>
      </c>
      <c r="D1260" s="32" t="s">
        <v>68</v>
      </c>
      <c r="E1260" s="43">
        <v>5.0</v>
      </c>
      <c r="F1260" s="34">
        <v>100.0</v>
      </c>
      <c r="G1260" s="35">
        <f t="shared" si="3"/>
        <v>0.53</v>
      </c>
      <c r="H1260" s="36">
        <f t="shared" si="4"/>
        <v>0.53</v>
      </c>
      <c r="I1260" s="37" t="s">
        <v>279</v>
      </c>
      <c r="J1260" s="38"/>
      <c r="K1260" s="40"/>
      <c r="L1260" s="40"/>
      <c r="M1260" s="40"/>
      <c r="N1260" s="40"/>
      <c r="O1260" s="40"/>
      <c r="P1260" s="40"/>
      <c r="Q1260" s="40"/>
      <c r="R1260" s="40"/>
      <c r="S1260" s="40"/>
      <c r="T1260" s="40"/>
      <c r="U1260" s="40"/>
      <c r="V1260" s="40"/>
      <c r="W1260" s="40"/>
      <c r="X1260" s="40"/>
      <c r="Y1260" s="40"/>
      <c r="Z1260" s="40"/>
      <c r="AA1260" s="40"/>
      <c r="AB1260" s="40"/>
      <c r="AC1260" s="40"/>
      <c r="AD1260" s="40"/>
      <c r="AE1260" s="40"/>
      <c r="AF1260" s="40"/>
      <c r="AG1260" s="40"/>
      <c r="AH1260" s="40"/>
      <c r="AI1260" s="40"/>
      <c r="AJ1260" s="40"/>
      <c r="AK1260" s="40"/>
      <c r="AL1260" s="40"/>
      <c r="AM1260" s="40"/>
    </row>
    <row r="1261" ht="15.75" customHeight="1">
      <c r="A1261" s="32">
        <v>16.3</v>
      </c>
      <c r="B1261" s="33">
        <v>122.8</v>
      </c>
      <c r="C1261" s="33">
        <v>123.1</v>
      </c>
      <c r="D1261" s="32" t="s">
        <v>80</v>
      </c>
      <c r="E1261" s="43">
        <v>10.0</v>
      </c>
      <c r="F1261" s="34">
        <v>100.0</v>
      </c>
      <c r="G1261" s="35">
        <f t="shared" si="3"/>
        <v>0.3</v>
      </c>
      <c r="H1261" s="36">
        <f t="shared" si="4"/>
        <v>0.3</v>
      </c>
      <c r="I1261" s="41" t="s">
        <v>300</v>
      </c>
      <c r="J1261" s="38"/>
      <c r="K1261" s="40"/>
      <c r="L1261" s="40"/>
      <c r="M1261" s="40"/>
      <c r="N1261" s="40"/>
      <c r="O1261" s="40"/>
      <c r="P1261" s="40"/>
      <c r="Q1261" s="40"/>
      <c r="R1261" s="40"/>
      <c r="S1261" s="40"/>
      <c r="T1261" s="40"/>
      <c r="U1261" s="40"/>
      <c r="V1261" s="40"/>
      <c r="W1261" s="40"/>
      <c r="X1261" s="40"/>
      <c r="Y1261" s="40"/>
      <c r="Z1261" s="40"/>
      <c r="AA1261" s="40"/>
      <c r="AB1261" s="40"/>
      <c r="AC1261" s="40"/>
      <c r="AD1261" s="40"/>
      <c r="AE1261" s="40"/>
      <c r="AF1261" s="40"/>
      <c r="AG1261" s="40"/>
      <c r="AH1261" s="40"/>
      <c r="AI1261" s="40"/>
      <c r="AJ1261" s="40"/>
      <c r="AK1261" s="40"/>
      <c r="AL1261" s="40"/>
      <c r="AM1261" s="40"/>
    </row>
    <row r="1262" ht="15.75" customHeight="1">
      <c r="A1262" s="32">
        <v>16.3</v>
      </c>
      <c r="B1262" s="33">
        <v>128.42</v>
      </c>
      <c r="C1262" s="33">
        <v>130.3</v>
      </c>
      <c r="D1262" s="32" t="s">
        <v>80</v>
      </c>
      <c r="E1262" s="43">
        <v>5.0</v>
      </c>
      <c r="F1262" s="34">
        <v>100.0</v>
      </c>
      <c r="G1262" s="35">
        <f t="shared" si="3"/>
        <v>1.88</v>
      </c>
      <c r="H1262" s="36">
        <f t="shared" si="4"/>
        <v>1.88</v>
      </c>
      <c r="I1262" s="37" t="s">
        <v>279</v>
      </c>
      <c r="J1262" s="38"/>
      <c r="K1262" s="40"/>
      <c r="L1262" s="40"/>
      <c r="M1262" s="40"/>
      <c r="N1262" s="40"/>
      <c r="O1262" s="40"/>
      <c r="P1262" s="40"/>
      <c r="Q1262" s="40"/>
      <c r="R1262" s="40"/>
      <c r="S1262" s="40"/>
      <c r="T1262" s="40"/>
      <c r="U1262" s="40"/>
      <c r="V1262" s="40"/>
      <c r="W1262" s="40"/>
      <c r="X1262" s="40"/>
      <c r="Y1262" s="40"/>
      <c r="Z1262" s="40"/>
      <c r="AA1262" s="40"/>
      <c r="AB1262" s="40"/>
      <c r="AC1262" s="40"/>
      <c r="AD1262" s="40"/>
      <c r="AE1262" s="40"/>
      <c r="AF1262" s="40"/>
      <c r="AG1262" s="40"/>
      <c r="AH1262" s="40"/>
      <c r="AI1262" s="40"/>
      <c r="AJ1262" s="40"/>
      <c r="AK1262" s="40"/>
      <c r="AL1262" s="40"/>
      <c r="AM1262" s="40"/>
    </row>
    <row r="1263" ht="15.75" customHeight="1">
      <c r="A1263" s="32">
        <v>16.3</v>
      </c>
      <c r="B1263" s="33">
        <v>132.87</v>
      </c>
      <c r="C1263" s="33">
        <v>135.45</v>
      </c>
      <c r="D1263" s="32" t="s">
        <v>80</v>
      </c>
      <c r="E1263" s="43">
        <v>10.0</v>
      </c>
      <c r="F1263" s="34">
        <v>100.0</v>
      </c>
      <c r="G1263" s="35">
        <f t="shared" si="3"/>
        <v>2.58</v>
      </c>
      <c r="H1263" s="36">
        <f t="shared" si="4"/>
        <v>2.58</v>
      </c>
      <c r="I1263" s="37" t="s">
        <v>279</v>
      </c>
      <c r="J1263" s="38"/>
      <c r="K1263" s="40"/>
      <c r="L1263" s="40"/>
      <c r="M1263" s="40"/>
      <c r="N1263" s="40"/>
      <c r="O1263" s="40"/>
      <c r="P1263" s="40"/>
      <c r="Q1263" s="40"/>
      <c r="R1263" s="40"/>
      <c r="S1263" s="40"/>
      <c r="T1263" s="40"/>
      <c r="U1263" s="40"/>
      <c r="V1263" s="40"/>
      <c r="W1263" s="40"/>
      <c r="X1263" s="40"/>
      <c r="Y1263" s="40"/>
      <c r="Z1263" s="40"/>
      <c r="AA1263" s="40"/>
      <c r="AB1263" s="40"/>
      <c r="AC1263" s="40"/>
      <c r="AD1263" s="40"/>
      <c r="AE1263" s="40"/>
      <c r="AF1263" s="40"/>
      <c r="AG1263" s="40"/>
      <c r="AH1263" s="40"/>
      <c r="AI1263" s="40"/>
      <c r="AJ1263" s="40"/>
      <c r="AK1263" s="40"/>
      <c r="AL1263" s="40"/>
      <c r="AM1263" s="40"/>
    </row>
    <row r="1264" ht="15.75" customHeight="1">
      <c r="A1264" s="32">
        <v>17.1</v>
      </c>
      <c r="B1264" s="33">
        <v>10.1</v>
      </c>
      <c r="C1264" s="33">
        <v>11.7</v>
      </c>
      <c r="D1264" s="32" t="s">
        <v>80</v>
      </c>
      <c r="E1264" s="43">
        <v>5.0</v>
      </c>
      <c r="F1264" s="34">
        <v>100.0</v>
      </c>
      <c r="G1264" s="35">
        <f t="shared" si="3"/>
        <v>1.6</v>
      </c>
      <c r="H1264" s="36">
        <f t="shared" si="4"/>
        <v>1.6</v>
      </c>
      <c r="I1264" s="37" t="s">
        <v>279</v>
      </c>
      <c r="J1264" s="38"/>
      <c r="K1264" s="40"/>
      <c r="L1264" s="40"/>
      <c r="M1264" s="40"/>
      <c r="N1264" s="40"/>
      <c r="O1264" s="40"/>
      <c r="P1264" s="40"/>
      <c r="Q1264" s="40"/>
      <c r="R1264" s="40"/>
      <c r="S1264" s="40"/>
      <c r="T1264" s="40"/>
      <c r="U1264" s="40"/>
      <c r="V1264" s="40"/>
      <c r="W1264" s="40"/>
      <c r="X1264" s="40"/>
      <c r="Y1264" s="40"/>
      <c r="Z1264" s="40"/>
      <c r="AA1264" s="40"/>
      <c r="AB1264" s="40"/>
      <c r="AC1264" s="40"/>
      <c r="AD1264" s="40"/>
      <c r="AE1264" s="40"/>
      <c r="AF1264" s="40"/>
      <c r="AG1264" s="40"/>
      <c r="AH1264" s="40"/>
      <c r="AI1264" s="40"/>
      <c r="AJ1264" s="40"/>
      <c r="AK1264" s="40"/>
      <c r="AL1264" s="40"/>
      <c r="AM1264" s="40"/>
    </row>
    <row r="1265" ht="15.75" customHeight="1">
      <c r="A1265" s="32">
        <v>17.1</v>
      </c>
      <c r="B1265" s="33">
        <v>13.0</v>
      </c>
      <c r="C1265" s="33">
        <v>13.7</v>
      </c>
      <c r="D1265" s="32" t="s">
        <v>68</v>
      </c>
      <c r="E1265" s="43">
        <v>5.0</v>
      </c>
      <c r="F1265" s="34">
        <v>100.0</v>
      </c>
      <c r="G1265" s="35">
        <f t="shared" si="3"/>
        <v>0.7</v>
      </c>
      <c r="H1265" s="36">
        <f t="shared" si="4"/>
        <v>0.7</v>
      </c>
      <c r="I1265" s="37" t="s">
        <v>279</v>
      </c>
      <c r="J1265" s="38"/>
      <c r="K1265" s="40"/>
      <c r="L1265" s="40"/>
      <c r="M1265" s="40"/>
      <c r="N1265" s="40"/>
      <c r="O1265" s="40"/>
      <c r="P1265" s="40"/>
      <c r="Q1265" s="40"/>
      <c r="R1265" s="40"/>
      <c r="S1265" s="40"/>
      <c r="T1265" s="40"/>
      <c r="U1265" s="40"/>
      <c r="V1265" s="40"/>
      <c r="W1265" s="40"/>
      <c r="X1265" s="40"/>
      <c r="Y1265" s="40"/>
      <c r="Z1265" s="40"/>
      <c r="AA1265" s="40"/>
      <c r="AB1265" s="40"/>
      <c r="AC1265" s="40"/>
      <c r="AD1265" s="40"/>
      <c r="AE1265" s="40"/>
      <c r="AF1265" s="40"/>
      <c r="AG1265" s="40"/>
      <c r="AH1265" s="40"/>
      <c r="AI1265" s="40"/>
      <c r="AJ1265" s="40"/>
      <c r="AK1265" s="40"/>
      <c r="AL1265" s="40"/>
      <c r="AM1265" s="40"/>
    </row>
    <row r="1266" ht="15.75" customHeight="1">
      <c r="A1266" s="32">
        <v>17.1</v>
      </c>
      <c r="B1266" s="33">
        <v>13.7</v>
      </c>
      <c r="C1266" s="33">
        <v>14.6</v>
      </c>
      <c r="D1266" s="32" t="s">
        <v>80</v>
      </c>
      <c r="E1266" s="43">
        <v>5.0</v>
      </c>
      <c r="F1266" s="34">
        <v>100.0</v>
      </c>
      <c r="G1266" s="35">
        <f t="shared" si="3"/>
        <v>0.9</v>
      </c>
      <c r="H1266" s="36">
        <f t="shared" si="4"/>
        <v>0.9</v>
      </c>
      <c r="I1266" s="37" t="s">
        <v>279</v>
      </c>
      <c r="J1266" s="38"/>
      <c r="K1266" s="40"/>
      <c r="L1266" s="40"/>
      <c r="M1266" s="40"/>
      <c r="N1266" s="40"/>
      <c r="O1266" s="40"/>
      <c r="P1266" s="40"/>
      <c r="Q1266" s="40"/>
      <c r="R1266" s="40"/>
      <c r="S1266" s="40"/>
      <c r="T1266" s="40"/>
      <c r="U1266" s="40"/>
      <c r="V1266" s="40"/>
      <c r="W1266" s="40"/>
      <c r="X1266" s="40"/>
      <c r="Y1266" s="40"/>
      <c r="Z1266" s="40"/>
      <c r="AA1266" s="40"/>
      <c r="AB1266" s="40"/>
      <c r="AC1266" s="40"/>
      <c r="AD1266" s="40"/>
      <c r="AE1266" s="40"/>
      <c r="AF1266" s="40"/>
      <c r="AG1266" s="40"/>
      <c r="AH1266" s="40"/>
      <c r="AI1266" s="40"/>
      <c r="AJ1266" s="40"/>
      <c r="AK1266" s="40"/>
      <c r="AL1266" s="40"/>
      <c r="AM1266" s="40"/>
    </row>
    <row r="1267" ht="15.75" customHeight="1">
      <c r="A1267" s="32">
        <v>17.1</v>
      </c>
      <c r="B1267" s="33">
        <v>14.6</v>
      </c>
      <c r="C1267" s="33">
        <v>15.0</v>
      </c>
      <c r="D1267" s="32" t="s">
        <v>68</v>
      </c>
      <c r="E1267" s="43">
        <v>4.0</v>
      </c>
      <c r="F1267" s="34">
        <v>100.0</v>
      </c>
      <c r="G1267" s="35">
        <f t="shared" si="3"/>
        <v>0.4</v>
      </c>
      <c r="H1267" s="36">
        <f t="shared" si="4"/>
        <v>0.4</v>
      </c>
      <c r="I1267" s="37" t="s">
        <v>279</v>
      </c>
      <c r="J1267" s="38"/>
      <c r="K1267" s="40"/>
      <c r="L1267" s="40"/>
      <c r="M1267" s="40"/>
      <c r="N1267" s="40"/>
      <c r="O1267" s="40"/>
      <c r="P1267" s="40"/>
      <c r="Q1267" s="40"/>
      <c r="R1267" s="40"/>
      <c r="S1267" s="40"/>
      <c r="T1267" s="40"/>
      <c r="U1267" s="40"/>
      <c r="V1267" s="40"/>
      <c r="W1267" s="40"/>
      <c r="X1267" s="40"/>
      <c r="Y1267" s="40"/>
      <c r="Z1267" s="40"/>
      <c r="AA1267" s="40"/>
      <c r="AB1267" s="40"/>
      <c r="AC1267" s="40"/>
      <c r="AD1267" s="40"/>
      <c r="AE1267" s="40"/>
      <c r="AF1267" s="40"/>
      <c r="AG1267" s="40"/>
      <c r="AH1267" s="40"/>
      <c r="AI1267" s="40"/>
      <c r="AJ1267" s="40"/>
      <c r="AK1267" s="40"/>
      <c r="AL1267" s="40"/>
      <c r="AM1267" s="40"/>
    </row>
    <row r="1268" ht="15.75" customHeight="1">
      <c r="A1268" s="32">
        <v>17.1</v>
      </c>
      <c r="B1268" s="33">
        <v>15.0</v>
      </c>
      <c r="C1268" s="33">
        <v>15.7</v>
      </c>
      <c r="D1268" s="32" t="s">
        <v>80</v>
      </c>
      <c r="E1268" s="43">
        <v>10.0</v>
      </c>
      <c r="F1268" s="34">
        <v>100.0</v>
      </c>
      <c r="G1268" s="35">
        <f t="shared" si="3"/>
        <v>0.7</v>
      </c>
      <c r="H1268" s="36">
        <f t="shared" si="4"/>
        <v>0.7</v>
      </c>
      <c r="I1268" s="37" t="s">
        <v>279</v>
      </c>
      <c r="J1268" s="38"/>
      <c r="K1268" s="40"/>
      <c r="L1268" s="40"/>
      <c r="M1268" s="40"/>
      <c r="N1268" s="40"/>
      <c r="O1268" s="40"/>
      <c r="P1268" s="40"/>
      <c r="Q1268" s="40"/>
      <c r="R1268" s="40"/>
      <c r="S1268" s="40"/>
      <c r="T1268" s="40"/>
      <c r="U1268" s="40"/>
      <c r="V1268" s="40"/>
      <c r="W1268" s="40"/>
      <c r="X1268" s="40"/>
      <c r="Y1268" s="40"/>
      <c r="Z1268" s="40"/>
      <c r="AA1268" s="40"/>
      <c r="AB1268" s="40"/>
      <c r="AC1268" s="40"/>
      <c r="AD1268" s="40"/>
      <c r="AE1268" s="40"/>
      <c r="AF1268" s="40"/>
      <c r="AG1268" s="40"/>
      <c r="AH1268" s="40"/>
      <c r="AI1268" s="40"/>
      <c r="AJ1268" s="40"/>
      <c r="AK1268" s="40"/>
      <c r="AL1268" s="40"/>
      <c r="AM1268" s="40"/>
    </row>
    <row r="1269" ht="15.75" customHeight="1">
      <c r="A1269" s="32">
        <v>17.1</v>
      </c>
      <c r="B1269" s="33">
        <v>15.7</v>
      </c>
      <c r="C1269" s="33">
        <v>15.9</v>
      </c>
      <c r="D1269" s="32" t="s">
        <v>68</v>
      </c>
      <c r="E1269" s="43">
        <v>6.0</v>
      </c>
      <c r="F1269" s="34">
        <v>100.0</v>
      </c>
      <c r="G1269" s="35">
        <f t="shared" si="3"/>
        <v>0.2</v>
      </c>
      <c r="H1269" s="36">
        <f t="shared" si="4"/>
        <v>0.2</v>
      </c>
      <c r="I1269" s="37" t="s">
        <v>279</v>
      </c>
      <c r="J1269" s="38"/>
      <c r="K1269" s="40"/>
      <c r="L1269" s="40"/>
      <c r="M1269" s="40"/>
      <c r="N1269" s="40"/>
      <c r="O1269" s="40"/>
      <c r="P1269" s="40"/>
      <c r="Q1269" s="40"/>
      <c r="R1269" s="40"/>
      <c r="S1269" s="40"/>
      <c r="T1269" s="40"/>
      <c r="U1269" s="40"/>
      <c r="V1269" s="40"/>
      <c r="W1269" s="40"/>
      <c r="X1269" s="40"/>
      <c r="Y1269" s="40"/>
      <c r="Z1269" s="40"/>
      <c r="AA1269" s="40"/>
      <c r="AB1269" s="40"/>
      <c r="AC1269" s="40"/>
      <c r="AD1269" s="40"/>
      <c r="AE1269" s="40"/>
      <c r="AF1269" s="40"/>
      <c r="AG1269" s="40"/>
      <c r="AH1269" s="40"/>
      <c r="AI1269" s="40"/>
      <c r="AJ1269" s="40"/>
      <c r="AK1269" s="40"/>
      <c r="AL1269" s="40"/>
      <c r="AM1269" s="40"/>
    </row>
    <row r="1270" ht="15.75" customHeight="1">
      <c r="A1270" s="32">
        <v>17.1</v>
      </c>
      <c r="B1270" s="33">
        <v>15.9</v>
      </c>
      <c r="C1270" s="33">
        <v>17.9</v>
      </c>
      <c r="D1270" s="32" t="s">
        <v>80</v>
      </c>
      <c r="E1270" s="43">
        <v>5.0</v>
      </c>
      <c r="F1270" s="34">
        <v>100.0</v>
      </c>
      <c r="G1270" s="35">
        <f t="shared" si="3"/>
        <v>2</v>
      </c>
      <c r="H1270" s="36">
        <f t="shared" si="4"/>
        <v>2</v>
      </c>
      <c r="I1270" s="37" t="s">
        <v>279</v>
      </c>
      <c r="J1270" s="38"/>
      <c r="K1270" s="40"/>
      <c r="L1270" s="40"/>
      <c r="M1270" s="40"/>
      <c r="N1270" s="40"/>
      <c r="O1270" s="40"/>
      <c r="P1270" s="40"/>
      <c r="Q1270" s="40"/>
      <c r="R1270" s="40"/>
      <c r="S1270" s="40"/>
      <c r="T1270" s="40"/>
      <c r="U1270" s="40"/>
      <c r="V1270" s="40"/>
      <c r="W1270" s="40"/>
      <c r="X1270" s="40"/>
      <c r="Y1270" s="40"/>
      <c r="Z1270" s="40"/>
      <c r="AA1270" s="40"/>
      <c r="AB1270" s="40"/>
      <c r="AC1270" s="40"/>
      <c r="AD1270" s="40"/>
      <c r="AE1270" s="40"/>
      <c r="AF1270" s="40"/>
      <c r="AG1270" s="40"/>
      <c r="AH1270" s="40"/>
      <c r="AI1270" s="40"/>
      <c r="AJ1270" s="40"/>
      <c r="AK1270" s="40"/>
      <c r="AL1270" s="40"/>
      <c r="AM1270" s="40"/>
    </row>
    <row r="1271" ht="15.75" customHeight="1">
      <c r="A1271" s="32">
        <v>17.1</v>
      </c>
      <c r="B1271" s="33">
        <v>18.5</v>
      </c>
      <c r="C1271" s="33">
        <v>18.6</v>
      </c>
      <c r="D1271" s="32" t="s">
        <v>70</v>
      </c>
      <c r="E1271" s="43">
        <v>5.0</v>
      </c>
      <c r="F1271" s="34">
        <v>100.0</v>
      </c>
      <c r="G1271" s="35">
        <f t="shared" si="3"/>
        <v>0.1</v>
      </c>
      <c r="H1271" s="36">
        <f t="shared" si="4"/>
        <v>0.1</v>
      </c>
      <c r="I1271" s="37" t="s">
        <v>279</v>
      </c>
      <c r="J1271" s="38"/>
      <c r="K1271" s="40"/>
      <c r="L1271" s="40"/>
      <c r="M1271" s="40"/>
      <c r="N1271" s="40"/>
      <c r="O1271" s="40"/>
      <c r="P1271" s="40"/>
      <c r="Q1271" s="40"/>
      <c r="R1271" s="40"/>
      <c r="S1271" s="40"/>
      <c r="T1271" s="40"/>
      <c r="U1271" s="40"/>
      <c r="V1271" s="40"/>
      <c r="W1271" s="40"/>
      <c r="X1271" s="40"/>
      <c r="Y1271" s="40"/>
      <c r="Z1271" s="40"/>
      <c r="AA1271" s="40"/>
      <c r="AB1271" s="40"/>
      <c r="AC1271" s="40"/>
      <c r="AD1271" s="40"/>
      <c r="AE1271" s="40"/>
      <c r="AF1271" s="40"/>
      <c r="AG1271" s="40"/>
      <c r="AH1271" s="40"/>
      <c r="AI1271" s="40"/>
      <c r="AJ1271" s="40"/>
      <c r="AK1271" s="40"/>
      <c r="AL1271" s="40"/>
      <c r="AM1271" s="40"/>
    </row>
    <row r="1272" ht="15.75" customHeight="1">
      <c r="A1272" s="32">
        <v>17.1</v>
      </c>
      <c r="B1272" s="33">
        <v>19.6</v>
      </c>
      <c r="C1272" s="33">
        <v>19.7</v>
      </c>
      <c r="D1272" s="32" t="s">
        <v>70</v>
      </c>
      <c r="E1272" s="43">
        <v>5.0</v>
      </c>
      <c r="F1272" s="34">
        <v>100.0</v>
      </c>
      <c r="G1272" s="35">
        <f t="shared" si="3"/>
        <v>0.1</v>
      </c>
      <c r="H1272" s="36">
        <f t="shared" si="4"/>
        <v>0.1</v>
      </c>
      <c r="I1272" s="37" t="s">
        <v>279</v>
      </c>
      <c r="J1272" s="38"/>
      <c r="K1272" s="40"/>
      <c r="L1272" s="40"/>
      <c r="M1272" s="40"/>
      <c r="N1272" s="40"/>
      <c r="O1272" s="40"/>
      <c r="P1272" s="40"/>
      <c r="Q1272" s="40"/>
      <c r="R1272" s="40"/>
      <c r="S1272" s="40"/>
      <c r="T1272" s="40"/>
      <c r="U1272" s="40"/>
      <c r="V1272" s="40"/>
      <c r="W1272" s="40"/>
      <c r="X1272" s="40"/>
      <c r="Y1272" s="40"/>
      <c r="Z1272" s="40"/>
      <c r="AA1272" s="40"/>
      <c r="AB1272" s="40"/>
      <c r="AC1272" s="40"/>
      <c r="AD1272" s="40"/>
      <c r="AE1272" s="40"/>
      <c r="AF1272" s="40"/>
      <c r="AG1272" s="40"/>
      <c r="AH1272" s="40"/>
      <c r="AI1272" s="40"/>
      <c r="AJ1272" s="40"/>
      <c r="AK1272" s="40"/>
      <c r="AL1272" s="40"/>
      <c r="AM1272" s="40"/>
    </row>
    <row r="1273" ht="15.75" customHeight="1">
      <c r="A1273" s="32">
        <v>17.1</v>
      </c>
      <c r="B1273" s="33">
        <v>24.3</v>
      </c>
      <c r="C1273" s="33">
        <v>24.6</v>
      </c>
      <c r="D1273" s="32" t="s">
        <v>80</v>
      </c>
      <c r="E1273" s="43">
        <v>2.0</v>
      </c>
      <c r="F1273" s="34">
        <v>100.0</v>
      </c>
      <c r="G1273" s="35">
        <f t="shared" si="3"/>
        <v>0.3</v>
      </c>
      <c r="H1273" s="36">
        <f t="shared" si="4"/>
        <v>0.3</v>
      </c>
      <c r="I1273" s="37" t="s">
        <v>279</v>
      </c>
      <c r="J1273" s="38"/>
      <c r="K1273" s="40"/>
      <c r="L1273" s="40"/>
      <c r="M1273" s="40"/>
      <c r="N1273" s="40"/>
      <c r="O1273" s="40"/>
      <c r="P1273" s="40"/>
      <c r="Q1273" s="40"/>
      <c r="R1273" s="40"/>
      <c r="S1273" s="40"/>
      <c r="T1273" s="40"/>
      <c r="U1273" s="40"/>
      <c r="V1273" s="40"/>
      <c r="W1273" s="40"/>
      <c r="X1273" s="40"/>
      <c r="Y1273" s="40"/>
      <c r="Z1273" s="40"/>
      <c r="AA1273" s="40"/>
      <c r="AB1273" s="40"/>
      <c r="AC1273" s="40"/>
      <c r="AD1273" s="40"/>
      <c r="AE1273" s="40"/>
      <c r="AF1273" s="40"/>
      <c r="AG1273" s="40"/>
      <c r="AH1273" s="40"/>
      <c r="AI1273" s="40"/>
      <c r="AJ1273" s="40"/>
      <c r="AK1273" s="40"/>
      <c r="AL1273" s="40"/>
      <c r="AM1273" s="40"/>
    </row>
    <row r="1274" ht="15.75" customHeight="1">
      <c r="A1274" s="32">
        <v>17.1</v>
      </c>
      <c r="B1274" s="33">
        <v>25.1</v>
      </c>
      <c r="C1274" s="33">
        <v>25.6</v>
      </c>
      <c r="D1274" s="32" t="s">
        <v>80</v>
      </c>
      <c r="E1274" s="43">
        <v>2.0</v>
      </c>
      <c r="F1274" s="34">
        <v>100.0</v>
      </c>
      <c r="G1274" s="35">
        <f t="shared" si="3"/>
        <v>0.5</v>
      </c>
      <c r="H1274" s="36">
        <f t="shared" si="4"/>
        <v>0.5</v>
      </c>
      <c r="I1274" s="37" t="s">
        <v>279</v>
      </c>
      <c r="J1274" s="38"/>
      <c r="K1274" s="40"/>
      <c r="L1274" s="40"/>
      <c r="M1274" s="40"/>
      <c r="N1274" s="40"/>
      <c r="O1274" s="40"/>
      <c r="P1274" s="40"/>
      <c r="Q1274" s="40"/>
      <c r="R1274" s="40"/>
      <c r="S1274" s="40"/>
      <c r="T1274" s="40"/>
      <c r="U1274" s="40"/>
      <c r="V1274" s="40"/>
      <c r="W1274" s="40"/>
      <c r="X1274" s="40"/>
      <c r="Y1274" s="40"/>
      <c r="Z1274" s="40"/>
      <c r="AA1274" s="40"/>
      <c r="AB1274" s="40"/>
      <c r="AC1274" s="40"/>
      <c r="AD1274" s="40"/>
      <c r="AE1274" s="40"/>
      <c r="AF1274" s="40"/>
      <c r="AG1274" s="40"/>
      <c r="AH1274" s="40"/>
      <c r="AI1274" s="40"/>
      <c r="AJ1274" s="40"/>
      <c r="AK1274" s="40"/>
      <c r="AL1274" s="40"/>
      <c r="AM1274" s="40"/>
    </row>
    <row r="1275" ht="15.75" customHeight="1">
      <c r="A1275" s="32">
        <v>17.1</v>
      </c>
      <c r="B1275" s="33">
        <v>25.7</v>
      </c>
      <c r="C1275" s="33">
        <v>26.0</v>
      </c>
      <c r="D1275" s="32" t="s">
        <v>70</v>
      </c>
      <c r="E1275" s="43">
        <v>2.0</v>
      </c>
      <c r="F1275" s="34">
        <v>100.0</v>
      </c>
      <c r="G1275" s="35">
        <f t="shared" si="3"/>
        <v>0.3</v>
      </c>
      <c r="H1275" s="36">
        <f t="shared" si="4"/>
        <v>0.3</v>
      </c>
      <c r="I1275" s="37" t="s">
        <v>279</v>
      </c>
      <c r="J1275" s="38"/>
      <c r="K1275" s="40"/>
      <c r="L1275" s="40"/>
      <c r="M1275" s="40"/>
      <c r="N1275" s="40"/>
      <c r="O1275" s="40"/>
      <c r="P1275" s="40"/>
      <c r="Q1275" s="40"/>
      <c r="R1275" s="40"/>
      <c r="S1275" s="40"/>
      <c r="T1275" s="40"/>
      <c r="U1275" s="40"/>
      <c r="V1275" s="40"/>
      <c r="W1275" s="40"/>
      <c r="X1275" s="40"/>
      <c r="Y1275" s="40"/>
      <c r="Z1275" s="40"/>
      <c r="AA1275" s="40"/>
      <c r="AB1275" s="40"/>
      <c r="AC1275" s="40"/>
      <c r="AD1275" s="40"/>
      <c r="AE1275" s="40"/>
      <c r="AF1275" s="40"/>
      <c r="AG1275" s="40"/>
      <c r="AH1275" s="40"/>
      <c r="AI1275" s="40"/>
      <c r="AJ1275" s="40"/>
      <c r="AK1275" s="40"/>
      <c r="AL1275" s="40"/>
      <c r="AM1275" s="40"/>
    </row>
    <row r="1276" ht="15.75" customHeight="1">
      <c r="A1276" s="32">
        <v>17.1</v>
      </c>
      <c r="B1276" s="33">
        <v>26.8</v>
      </c>
      <c r="C1276" s="33">
        <v>27.0</v>
      </c>
      <c r="D1276" s="32" t="s">
        <v>80</v>
      </c>
      <c r="E1276" s="43">
        <v>2.0</v>
      </c>
      <c r="F1276" s="34">
        <v>100.0</v>
      </c>
      <c r="G1276" s="35">
        <f t="shared" si="3"/>
        <v>0.2</v>
      </c>
      <c r="H1276" s="36">
        <f t="shared" si="4"/>
        <v>0.2</v>
      </c>
      <c r="I1276" s="37" t="s">
        <v>279</v>
      </c>
      <c r="J1276" s="38"/>
      <c r="K1276" s="40"/>
      <c r="L1276" s="40"/>
      <c r="M1276" s="40"/>
      <c r="N1276" s="40"/>
      <c r="O1276" s="40"/>
      <c r="P1276" s="40"/>
      <c r="Q1276" s="40"/>
      <c r="R1276" s="40"/>
      <c r="S1276" s="40"/>
      <c r="T1276" s="40"/>
      <c r="U1276" s="40"/>
      <c r="V1276" s="40"/>
      <c r="W1276" s="40"/>
      <c r="X1276" s="40"/>
      <c r="Y1276" s="40"/>
      <c r="Z1276" s="40"/>
      <c r="AA1276" s="40"/>
      <c r="AB1276" s="40"/>
      <c r="AC1276" s="40"/>
      <c r="AD1276" s="40"/>
      <c r="AE1276" s="40"/>
      <c r="AF1276" s="40"/>
      <c r="AG1276" s="40"/>
      <c r="AH1276" s="40"/>
      <c r="AI1276" s="40"/>
      <c r="AJ1276" s="40"/>
      <c r="AK1276" s="40"/>
      <c r="AL1276" s="40"/>
      <c r="AM1276" s="40"/>
    </row>
    <row r="1277" ht="15.75" customHeight="1">
      <c r="A1277" s="32">
        <v>17.1</v>
      </c>
      <c r="B1277" s="33">
        <v>27.9</v>
      </c>
      <c r="C1277" s="33">
        <v>28.2</v>
      </c>
      <c r="D1277" s="32" t="s">
        <v>117</v>
      </c>
      <c r="E1277" s="43">
        <v>4.0</v>
      </c>
      <c r="F1277" s="34">
        <v>100.0</v>
      </c>
      <c r="G1277" s="35">
        <f t="shared" si="3"/>
        <v>0.3</v>
      </c>
      <c r="H1277" s="36">
        <f t="shared" si="4"/>
        <v>0.3</v>
      </c>
      <c r="I1277" s="37" t="s">
        <v>279</v>
      </c>
      <c r="J1277" s="38"/>
      <c r="K1277" s="40"/>
      <c r="L1277" s="40"/>
      <c r="M1277" s="40"/>
      <c r="N1277" s="40"/>
      <c r="O1277" s="40"/>
      <c r="P1277" s="40"/>
      <c r="Q1277" s="40"/>
      <c r="R1277" s="40"/>
      <c r="S1277" s="40"/>
      <c r="T1277" s="40"/>
      <c r="U1277" s="40"/>
      <c r="V1277" s="40"/>
      <c r="W1277" s="40"/>
      <c r="X1277" s="40"/>
      <c r="Y1277" s="40"/>
      <c r="Z1277" s="40"/>
      <c r="AA1277" s="40"/>
      <c r="AB1277" s="40"/>
      <c r="AC1277" s="40"/>
      <c r="AD1277" s="40"/>
      <c r="AE1277" s="40"/>
      <c r="AF1277" s="40"/>
      <c r="AG1277" s="40"/>
      <c r="AH1277" s="40"/>
      <c r="AI1277" s="40"/>
      <c r="AJ1277" s="40"/>
      <c r="AK1277" s="40"/>
      <c r="AL1277" s="40"/>
      <c r="AM1277" s="40"/>
    </row>
    <row r="1278" ht="15.75" customHeight="1">
      <c r="A1278" s="32">
        <v>17.1</v>
      </c>
      <c r="B1278" s="33">
        <v>31.1</v>
      </c>
      <c r="C1278" s="33">
        <v>33.0</v>
      </c>
      <c r="D1278" s="32" t="s">
        <v>80</v>
      </c>
      <c r="E1278" s="43">
        <v>9.0</v>
      </c>
      <c r="F1278" s="34">
        <v>100.0</v>
      </c>
      <c r="G1278" s="35">
        <f t="shared" si="3"/>
        <v>1.9</v>
      </c>
      <c r="H1278" s="36">
        <f t="shared" si="4"/>
        <v>1.9</v>
      </c>
      <c r="I1278" s="37" t="s">
        <v>279</v>
      </c>
      <c r="J1278" s="38"/>
      <c r="K1278" s="40"/>
      <c r="L1278" s="40"/>
      <c r="M1278" s="40"/>
      <c r="N1278" s="40"/>
      <c r="O1278" s="40"/>
      <c r="P1278" s="40"/>
      <c r="Q1278" s="40"/>
      <c r="R1278" s="40"/>
      <c r="S1278" s="40"/>
      <c r="T1278" s="40"/>
      <c r="U1278" s="40"/>
      <c r="V1278" s="40"/>
      <c r="W1278" s="40"/>
      <c r="X1278" s="40"/>
      <c r="Y1278" s="40"/>
      <c r="Z1278" s="40"/>
      <c r="AA1278" s="40"/>
      <c r="AB1278" s="40"/>
      <c r="AC1278" s="40"/>
      <c r="AD1278" s="40"/>
      <c r="AE1278" s="40"/>
      <c r="AF1278" s="40"/>
      <c r="AG1278" s="40"/>
      <c r="AH1278" s="40"/>
      <c r="AI1278" s="40"/>
      <c r="AJ1278" s="40"/>
      <c r="AK1278" s="40"/>
      <c r="AL1278" s="40"/>
      <c r="AM1278" s="40"/>
    </row>
    <row r="1279" ht="15.75" customHeight="1">
      <c r="A1279" s="32">
        <v>17.1</v>
      </c>
      <c r="B1279" s="33">
        <v>34.2</v>
      </c>
      <c r="C1279" s="33">
        <v>34.5</v>
      </c>
      <c r="D1279" s="32" t="s">
        <v>80</v>
      </c>
      <c r="E1279" s="43">
        <v>4.0</v>
      </c>
      <c r="F1279" s="34">
        <v>100.0</v>
      </c>
      <c r="G1279" s="35">
        <f t="shared" si="3"/>
        <v>0.3</v>
      </c>
      <c r="H1279" s="36">
        <f t="shared" si="4"/>
        <v>0.3</v>
      </c>
      <c r="I1279" s="37" t="s">
        <v>279</v>
      </c>
      <c r="J1279" s="38"/>
      <c r="K1279" s="40"/>
      <c r="L1279" s="40"/>
      <c r="M1279" s="40"/>
      <c r="N1279" s="40"/>
      <c r="O1279" s="40"/>
      <c r="P1279" s="40"/>
      <c r="Q1279" s="40"/>
      <c r="R1279" s="40"/>
      <c r="S1279" s="40"/>
      <c r="T1279" s="40"/>
      <c r="U1279" s="40"/>
      <c r="V1279" s="40"/>
      <c r="W1279" s="40"/>
      <c r="X1279" s="40"/>
      <c r="Y1279" s="40"/>
      <c r="Z1279" s="40"/>
      <c r="AA1279" s="40"/>
      <c r="AB1279" s="40"/>
      <c r="AC1279" s="40"/>
      <c r="AD1279" s="40"/>
      <c r="AE1279" s="40"/>
      <c r="AF1279" s="40"/>
      <c r="AG1279" s="40"/>
      <c r="AH1279" s="40"/>
      <c r="AI1279" s="40"/>
      <c r="AJ1279" s="40"/>
      <c r="AK1279" s="40"/>
      <c r="AL1279" s="40"/>
      <c r="AM1279" s="40"/>
    </row>
    <row r="1280" ht="15.75" customHeight="1">
      <c r="A1280" s="32">
        <v>17.1</v>
      </c>
      <c r="B1280" s="33">
        <v>36.7</v>
      </c>
      <c r="C1280" s="33">
        <v>36.8</v>
      </c>
      <c r="D1280" s="32" t="s">
        <v>68</v>
      </c>
      <c r="E1280" s="43">
        <v>3.0</v>
      </c>
      <c r="F1280" s="34">
        <v>100.0</v>
      </c>
      <c r="G1280" s="35">
        <f t="shared" si="3"/>
        <v>0.1</v>
      </c>
      <c r="H1280" s="36">
        <f t="shared" si="4"/>
        <v>0.1</v>
      </c>
      <c r="I1280" s="37" t="s">
        <v>279</v>
      </c>
      <c r="J1280" s="38"/>
      <c r="K1280" s="40"/>
      <c r="L1280" s="40"/>
      <c r="M1280" s="40"/>
      <c r="N1280" s="40"/>
      <c r="O1280" s="40"/>
      <c r="P1280" s="40"/>
      <c r="Q1280" s="40"/>
      <c r="R1280" s="40"/>
      <c r="S1280" s="40"/>
      <c r="T1280" s="40"/>
      <c r="U1280" s="40"/>
      <c r="V1280" s="40"/>
      <c r="W1280" s="40"/>
      <c r="X1280" s="40"/>
      <c r="Y1280" s="40"/>
      <c r="Z1280" s="40"/>
      <c r="AA1280" s="40"/>
      <c r="AB1280" s="40"/>
      <c r="AC1280" s="40"/>
      <c r="AD1280" s="40"/>
      <c r="AE1280" s="40"/>
      <c r="AF1280" s="40"/>
      <c r="AG1280" s="40"/>
      <c r="AH1280" s="40"/>
      <c r="AI1280" s="40"/>
      <c r="AJ1280" s="40"/>
      <c r="AK1280" s="40"/>
      <c r="AL1280" s="40"/>
      <c r="AM1280" s="40"/>
    </row>
    <row r="1281" ht="15.75" customHeight="1">
      <c r="A1281" s="32">
        <v>17.1</v>
      </c>
      <c r="B1281" s="33">
        <v>37.1</v>
      </c>
      <c r="C1281" s="33">
        <v>37.2</v>
      </c>
      <c r="D1281" s="32" t="s">
        <v>68</v>
      </c>
      <c r="E1281" s="43">
        <v>2.0</v>
      </c>
      <c r="F1281" s="34">
        <v>100.0</v>
      </c>
      <c r="G1281" s="35">
        <f t="shared" si="3"/>
        <v>0.1</v>
      </c>
      <c r="H1281" s="36">
        <f t="shared" si="4"/>
        <v>0.1</v>
      </c>
      <c r="I1281" s="37" t="s">
        <v>279</v>
      </c>
      <c r="J1281" s="38"/>
      <c r="K1281" s="40"/>
      <c r="L1281" s="40"/>
      <c r="M1281" s="40"/>
      <c r="N1281" s="40"/>
      <c r="O1281" s="40"/>
      <c r="P1281" s="40"/>
      <c r="Q1281" s="40"/>
      <c r="R1281" s="40"/>
      <c r="S1281" s="40"/>
      <c r="T1281" s="40"/>
      <c r="U1281" s="40"/>
      <c r="V1281" s="40"/>
      <c r="W1281" s="40"/>
      <c r="X1281" s="40"/>
      <c r="Y1281" s="40"/>
      <c r="Z1281" s="40"/>
      <c r="AA1281" s="40"/>
      <c r="AB1281" s="40"/>
      <c r="AC1281" s="40"/>
      <c r="AD1281" s="40"/>
      <c r="AE1281" s="40"/>
      <c r="AF1281" s="40"/>
      <c r="AG1281" s="40"/>
      <c r="AH1281" s="40"/>
      <c r="AI1281" s="40"/>
      <c r="AJ1281" s="40"/>
      <c r="AK1281" s="40"/>
      <c r="AL1281" s="40"/>
      <c r="AM1281" s="40"/>
    </row>
    <row r="1282" ht="15.75" customHeight="1">
      <c r="A1282" s="32">
        <v>17.1</v>
      </c>
      <c r="B1282" s="33">
        <v>37.6</v>
      </c>
      <c r="C1282" s="33">
        <v>37.9</v>
      </c>
      <c r="D1282" s="32" t="s">
        <v>68</v>
      </c>
      <c r="E1282" s="43">
        <v>2.0</v>
      </c>
      <c r="F1282" s="34">
        <v>100.0</v>
      </c>
      <c r="G1282" s="35">
        <f t="shared" si="3"/>
        <v>0.3</v>
      </c>
      <c r="H1282" s="36">
        <f t="shared" si="4"/>
        <v>0.3</v>
      </c>
      <c r="I1282" s="37" t="s">
        <v>279</v>
      </c>
      <c r="J1282" s="38"/>
      <c r="K1282" s="40"/>
      <c r="L1282" s="40"/>
      <c r="M1282" s="40"/>
      <c r="N1282" s="40"/>
      <c r="O1282" s="40"/>
      <c r="P1282" s="40"/>
      <c r="Q1282" s="40"/>
      <c r="R1282" s="40"/>
      <c r="S1282" s="40"/>
      <c r="T1282" s="40"/>
      <c r="U1282" s="40"/>
      <c r="V1282" s="40"/>
      <c r="W1282" s="40"/>
      <c r="X1282" s="40"/>
      <c r="Y1282" s="40"/>
      <c r="Z1282" s="40"/>
      <c r="AA1282" s="40"/>
      <c r="AB1282" s="40"/>
      <c r="AC1282" s="40"/>
      <c r="AD1282" s="40"/>
      <c r="AE1282" s="40"/>
      <c r="AF1282" s="40"/>
      <c r="AG1282" s="40"/>
      <c r="AH1282" s="40"/>
      <c r="AI1282" s="40"/>
      <c r="AJ1282" s="40"/>
      <c r="AK1282" s="40"/>
      <c r="AL1282" s="40"/>
      <c r="AM1282" s="40"/>
    </row>
    <row r="1283" ht="15.75" customHeight="1">
      <c r="A1283" s="32">
        <v>17.1</v>
      </c>
      <c r="B1283" s="33">
        <v>38.7</v>
      </c>
      <c r="C1283" s="33">
        <v>38.9</v>
      </c>
      <c r="D1283" s="32" t="s">
        <v>80</v>
      </c>
      <c r="E1283" s="43">
        <v>1.0</v>
      </c>
      <c r="F1283" s="34">
        <v>100.0</v>
      </c>
      <c r="G1283" s="35">
        <f t="shared" si="3"/>
        <v>0.2</v>
      </c>
      <c r="H1283" s="36">
        <f t="shared" si="4"/>
        <v>0.2</v>
      </c>
      <c r="I1283" s="37" t="s">
        <v>279</v>
      </c>
      <c r="J1283" s="38"/>
      <c r="K1283" s="40"/>
      <c r="L1283" s="40"/>
      <c r="M1283" s="40"/>
      <c r="N1283" s="40"/>
      <c r="O1283" s="40"/>
      <c r="P1283" s="40"/>
      <c r="Q1283" s="40"/>
      <c r="R1283" s="40"/>
      <c r="S1283" s="40"/>
      <c r="T1283" s="40"/>
      <c r="U1283" s="40"/>
      <c r="V1283" s="40"/>
      <c r="W1283" s="40"/>
      <c r="X1283" s="40"/>
      <c r="Y1283" s="40"/>
      <c r="Z1283" s="40"/>
      <c r="AA1283" s="40"/>
      <c r="AB1283" s="40"/>
      <c r="AC1283" s="40"/>
      <c r="AD1283" s="40"/>
      <c r="AE1283" s="40"/>
      <c r="AF1283" s="40"/>
      <c r="AG1283" s="40"/>
      <c r="AH1283" s="40"/>
      <c r="AI1283" s="40"/>
      <c r="AJ1283" s="40"/>
      <c r="AK1283" s="40"/>
      <c r="AL1283" s="40"/>
      <c r="AM1283" s="40"/>
    </row>
    <row r="1284" ht="15.75" customHeight="1">
      <c r="A1284" s="32">
        <v>17.1</v>
      </c>
      <c r="B1284" s="33">
        <v>39.3</v>
      </c>
      <c r="C1284" s="33">
        <v>41.4</v>
      </c>
      <c r="D1284" s="32" t="s">
        <v>117</v>
      </c>
      <c r="E1284" s="43">
        <v>5.0</v>
      </c>
      <c r="F1284" s="34">
        <v>100.0</v>
      </c>
      <c r="G1284" s="35">
        <f t="shared" si="3"/>
        <v>2.1</v>
      </c>
      <c r="H1284" s="36">
        <f t="shared" si="4"/>
        <v>2.1</v>
      </c>
      <c r="I1284" s="37" t="s">
        <v>279</v>
      </c>
      <c r="J1284" s="38"/>
      <c r="K1284" s="40"/>
      <c r="L1284" s="40"/>
      <c r="M1284" s="40"/>
      <c r="N1284" s="40"/>
      <c r="O1284" s="40"/>
      <c r="P1284" s="40"/>
      <c r="Q1284" s="40"/>
      <c r="R1284" s="40"/>
      <c r="S1284" s="40"/>
      <c r="T1284" s="40"/>
      <c r="U1284" s="40"/>
      <c r="V1284" s="40"/>
      <c r="W1284" s="40"/>
      <c r="X1284" s="40"/>
      <c r="Y1284" s="40"/>
      <c r="Z1284" s="40"/>
      <c r="AA1284" s="40"/>
      <c r="AB1284" s="40"/>
      <c r="AC1284" s="40"/>
      <c r="AD1284" s="40"/>
      <c r="AE1284" s="40"/>
      <c r="AF1284" s="40"/>
      <c r="AG1284" s="40"/>
      <c r="AH1284" s="40"/>
      <c r="AI1284" s="40"/>
      <c r="AJ1284" s="40"/>
      <c r="AK1284" s="40"/>
      <c r="AL1284" s="40"/>
      <c r="AM1284" s="40"/>
    </row>
    <row r="1285" ht="15.75" customHeight="1">
      <c r="A1285" s="32">
        <v>17.1</v>
      </c>
      <c r="B1285" s="33">
        <v>42.3</v>
      </c>
      <c r="C1285" s="33">
        <v>42.4</v>
      </c>
      <c r="D1285" s="32" t="s">
        <v>68</v>
      </c>
      <c r="E1285" s="43">
        <v>3.0</v>
      </c>
      <c r="F1285" s="34">
        <v>100.0</v>
      </c>
      <c r="G1285" s="35">
        <f t="shared" si="3"/>
        <v>0.1</v>
      </c>
      <c r="H1285" s="36">
        <f t="shared" si="4"/>
        <v>0.1</v>
      </c>
      <c r="I1285" s="37" t="s">
        <v>279</v>
      </c>
      <c r="J1285" s="38"/>
      <c r="K1285" s="40"/>
      <c r="L1285" s="40"/>
      <c r="M1285" s="40"/>
      <c r="N1285" s="40"/>
      <c r="O1285" s="40"/>
      <c r="P1285" s="40"/>
      <c r="Q1285" s="40"/>
      <c r="R1285" s="40"/>
      <c r="S1285" s="40"/>
      <c r="T1285" s="40"/>
      <c r="U1285" s="40"/>
      <c r="V1285" s="40"/>
      <c r="W1285" s="40"/>
      <c r="X1285" s="40"/>
      <c r="Y1285" s="40"/>
      <c r="Z1285" s="40"/>
      <c r="AA1285" s="40"/>
      <c r="AB1285" s="40"/>
      <c r="AC1285" s="40"/>
      <c r="AD1285" s="40"/>
      <c r="AE1285" s="40"/>
      <c r="AF1285" s="40"/>
      <c r="AG1285" s="40"/>
      <c r="AH1285" s="40"/>
      <c r="AI1285" s="40"/>
      <c r="AJ1285" s="40"/>
      <c r="AK1285" s="40"/>
      <c r="AL1285" s="40"/>
      <c r="AM1285" s="40"/>
    </row>
    <row r="1286" ht="15.75" customHeight="1">
      <c r="A1286" s="32">
        <v>17.1</v>
      </c>
      <c r="B1286" s="33">
        <v>42.4</v>
      </c>
      <c r="C1286" s="33">
        <v>44.6</v>
      </c>
      <c r="D1286" s="32" t="s">
        <v>80</v>
      </c>
      <c r="E1286" s="43">
        <v>6.0</v>
      </c>
      <c r="F1286" s="34">
        <v>100.0</v>
      </c>
      <c r="G1286" s="35">
        <f t="shared" si="3"/>
        <v>2.2</v>
      </c>
      <c r="H1286" s="36">
        <f t="shared" si="4"/>
        <v>2.2</v>
      </c>
      <c r="I1286" s="37" t="s">
        <v>279</v>
      </c>
      <c r="J1286" s="38"/>
      <c r="K1286" s="40"/>
      <c r="L1286" s="40"/>
      <c r="M1286" s="40"/>
      <c r="N1286" s="40"/>
      <c r="O1286" s="40"/>
      <c r="P1286" s="40"/>
      <c r="Q1286" s="40"/>
      <c r="R1286" s="40"/>
      <c r="S1286" s="40"/>
      <c r="T1286" s="40"/>
      <c r="U1286" s="40"/>
      <c r="V1286" s="40"/>
      <c r="W1286" s="40"/>
      <c r="X1286" s="40"/>
      <c r="Y1286" s="40"/>
      <c r="Z1286" s="40"/>
      <c r="AA1286" s="40"/>
      <c r="AB1286" s="40"/>
      <c r="AC1286" s="40"/>
      <c r="AD1286" s="40"/>
      <c r="AE1286" s="40"/>
      <c r="AF1286" s="40"/>
      <c r="AG1286" s="40"/>
      <c r="AH1286" s="40"/>
      <c r="AI1286" s="40"/>
      <c r="AJ1286" s="40"/>
      <c r="AK1286" s="40"/>
      <c r="AL1286" s="40"/>
      <c r="AM1286" s="40"/>
    </row>
    <row r="1287" ht="15.75" customHeight="1">
      <c r="A1287" s="32">
        <v>17.1</v>
      </c>
      <c r="B1287" s="33">
        <v>44.6</v>
      </c>
      <c r="C1287" s="33">
        <v>44.8</v>
      </c>
      <c r="D1287" s="32" t="s">
        <v>117</v>
      </c>
      <c r="E1287" s="43">
        <v>5.0</v>
      </c>
      <c r="F1287" s="34">
        <v>100.0</v>
      </c>
      <c r="G1287" s="35">
        <f t="shared" si="3"/>
        <v>0.2</v>
      </c>
      <c r="H1287" s="36">
        <f t="shared" si="4"/>
        <v>0.2</v>
      </c>
      <c r="I1287" s="37" t="s">
        <v>279</v>
      </c>
      <c r="J1287" s="38"/>
      <c r="K1287" s="40"/>
      <c r="L1287" s="40"/>
      <c r="M1287" s="40"/>
      <c r="N1287" s="40"/>
      <c r="O1287" s="40"/>
      <c r="P1287" s="40"/>
      <c r="Q1287" s="40"/>
      <c r="R1287" s="40"/>
      <c r="S1287" s="40"/>
      <c r="T1287" s="40"/>
      <c r="U1287" s="40"/>
      <c r="V1287" s="40"/>
      <c r="W1287" s="40"/>
      <c r="X1287" s="40"/>
      <c r="Y1287" s="40"/>
      <c r="Z1287" s="40"/>
      <c r="AA1287" s="40"/>
      <c r="AB1287" s="40"/>
      <c r="AC1287" s="40"/>
      <c r="AD1287" s="40"/>
      <c r="AE1287" s="40"/>
      <c r="AF1287" s="40"/>
      <c r="AG1287" s="40"/>
      <c r="AH1287" s="40"/>
      <c r="AI1287" s="40"/>
      <c r="AJ1287" s="40"/>
      <c r="AK1287" s="40"/>
      <c r="AL1287" s="40"/>
      <c r="AM1287" s="40"/>
    </row>
    <row r="1288" ht="15.75" customHeight="1">
      <c r="A1288" s="32">
        <v>17.1</v>
      </c>
      <c r="B1288" s="33">
        <v>45.0</v>
      </c>
      <c r="C1288" s="33">
        <v>45.4</v>
      </c>
      <c r="D1288" s="32" t="s">
        <v>80</v>
      </c>
      <c r="E1288" s="43">
        <v>6.0</v>
      </c>
      <c r="F1288" s="34">
        <v>100.0</v>
      </c>
      <c r="G1288" s="35">
        <f t="shared" si="3"/>
        <v>0.4</v>
      </c>
      <c r="H1288" s="36">
        <f t="shared" si="4"/>
        <v>0.4</v>
      </c>
      <c r="I1288" s="37" t="s">
        <v>279</v>
      </c>
      <c r="J1288" s="38"/>
      <c r="K1288" s="40"/>
      <c r="L1288" s="40"/>
      <c r="M1288" s="40"/>
      <c r="N1288" s="40"/>
      <c r="O1288" s="40"/>
      <c r="P1288" s="40"/>
      <c r="Q1288" s="40"/>
      <c r="R1288" s="40"/>
      <c r="S1288" s="40"/>
      <c r="T1288" s="40"/>
      <c r="U1288" s="40"/>
      <c r="V1288" s="40"/>
      <c r="W1288" s="40"/>
      <c r="X1288" s="40"/>
      <c r="Y1288" s="40"/>
      <c r="Z1288" s="40"/>
      <c r="AA1288" s="40"/>
      <c r="AB1288" s="40"/>
      <c r="AC1288" s="40"/>
      <c r="AD1288" s="40"/>
      <c r="AE1288" s="40"/>
      <c r="AF1288" s="40"/>
      <c r="AG1288" s="40"/>
      <c r="AH1288" s="40"/>
      <c r="AI1288" s="40"/>
      <c r="AJ1288" s="40"/>
      <c r="AK1288" s="40"/>
      <c r="AL1288" s="40"/>
      <c r="AM1288" s="40"/>
    </row>
    <row r="1289" ht="15.75" customHeight="1">
      <c r="A1289" s="32">
        <v>17.1</v>
      </c>
      <c r="B1289" s="33">
        <v>45.4</v>
      </c>
      <c r="C1289" s="33">
        <v>45.5</v>
      </c>
      <c r="D1289" s="32" t="s">
        <v>115</v>
      </c>
      <c r="E1289" s="43">
        <v>5.0</v>
      </c>
      <c r="F1289" s="34">
        <v>100.0</v>
      </c>
      <c r="G1289" s="35">
        <f t="shared" si="3"/>
        <v>0.1</v>
      </c>
      <c r="H1289" s="36">
        <f t="shared" si="4"/>
        <v>0.1</v>
      </c>
      <c r="I1289" s="37" t="s">
        <v>279</v>
      </c>
      <c r="J1289" s="38"/>
      <c r="K1289" s="40"/>
      <c r="L1289" s="40"/>
      <c r="M1289" s="40"/>
      <c r="N1289" s="40"/>
      <c r="O1289" s="40"/>
      <c r="P1289" s="40"/>
      <c r="Q1289" s="40"/>
      <c r="R1289" s="40"/>
      <c r="S1289" s="40"/>
      <c r="T1289" s="40"/>
      <c r="U1289" s="40"/>
      <c r="V1289" s="40"/>
      <c r="W1289" s="40"/>
      <c r="X1289" s="40"/>
      <c r="Y1289" s="40"/>
      <c r="Z1289" s="40"/>
      <c r="AA1289" s="40"/>
      <c r="AB1289" s="40"/>
      <c r="AC1289" s="40"/>
      <c r="AD1289" s="40"/>
      <c r="AE1289" s="40"/>
      <c r="AF1289" s="40"/>
      <c r="AG1289" s="40"/>
      <c r="AH1289" s="40"/>
      <c r="AI1289" s="40"/>
      <c r="AJ1289" s="40"/>
      <c r="AK1289" s="40"/>
      <c r="AL1289" s="40"/>
      <c r="AM1289" s="40"/>
    </row>
    <row r="1290" ht="15.75" customHeight="1">
      <c r="A1290" s="32">
        <v>17.1</v>
      </c>
      <c r="B1290" s="33">
        <v>45.5</v>
      </c>
      <c r="C1290" s="33">
        <v>46.4</v>
      </c>
      <c r="D1290" s="32" t="s">
        <v>80</v>
      </c>
      <c r="E1290" s="43">
        <v>7.0</v>
      </c>
      <c r="F1290" s="34">
        <v>100.0</v>
      </c>
      <c r="G1290" s="35">
        <f t="shared" si="3"/>
        <v>0.9</v>
      </c>
      <c r="H1290" s="36">
        <f t="shared" si="4"/>
        <v>0.9</v>
      </c>
      <c r="I1290" s="37" t="s">
        <v>279</v>
      </c>
      <c r="J1290" s="38"/>
      <c r="K1290" s="40"/>
      <c r="L1290" s="40"/>
      <c r="M1290" s="40"/>
      <c r="N1290" s="40"/>
      <c r="O1290" s="40"/>
      <c r="P1290" s="40"/>
      <c r="Q1290" s="40"/>
      <c r="R1290" s="40"/>
      <c r="S1290" s="40"/>
      <c r="T1290" s="40"/>
      <c r="U1290" s="40"/>
      <c r="V1290" s="40"/>
      <c r="W1290" s="40"/>
      <c r="X1290" s="40"/>
      <c r="Y1290" s="40"/>
      <c r="Z1290" s="40"/>
      <c r="AA1290" s="40"/>
      <c r="AB1290" s="40"/>
      <c r="AC1290" s="40"/>
      <c r="AD1290" s="40"/>
      <c r="AE1290" s="40"/>
      <c r="AF1290" s="40"/>
      <c r="AG1290" s="40"/>
      <c r="AH1290" s="40"/>
      <c r="AI1290" s="40"/>
      <c r="AJ1290" s="40"/>
      <c r="AK1290" s="40"/>
      <c r="AL1290" s="40"/>
      <c r="AM1290" s="40"/>
    </row>
    <row r="1291" ht="15.75" customHeight="1">
      <c r="A1291" s="32">
        <v>17.1</v>
      </c>
      <c r="B1291" s="33">
        <v>46.4</v>
      </c>
      <c r="C1291" s="33">
        <v>46.5</v>
      </c>
      <c r="D1291" s="32" t="s">
        <v>68</v>
      </c>
      <c r="E1291" s="43">
        <v>5.0</v>
      </c>
      <c r="F1291" s="34">
        <v>100.0</v>
      </c>
      <c r="G1291" s="35">
        <f t="shared" si="3"/>
        <v>0.1</v>
      </c>
      <c r="H1291" s="36">
        <f t="shared" si="4"/>
        <v>0.1</v>
      </c>
      <c r="I1291" s="37" t="s">
        <v>279</v>
      </c>
      <c r="J1291" s="38"/>
      <c r="K1291" s="40"/>
      <c r="L1291" s="40"/>
      <c r="M1291" s="40"/>
      <c r="N1291" s="40"/>
      <c r="O1291" s="40"/>
      <c r="P1291" s="40"/>
      <c r="Q1291" s="40"/>
      <c r="R1291" s="40"/>
      <c r="S1291" s="40"/>
      <c r="T1291" s="40"/>
      <c r="U1291" s="40"/>
      <c r="V1291" s="40"/>
      <c r="W1291" s="40"/>
      <c r="X1291" s="40"/>
      <c r="Y1291" s="40"/>
      <c r="Z1291" s="40"/>
      <c r="AA1291" s="40"/>
      <c r="AB1291" s="40"/>
      <c r="AC1291" s="40"/>
      <c r="AD1291" s="40"/>
      <c r="AE1291" s="40"/>
      <c r="AF1291" s="40"/>
      <c r="AG1291" s="40"/>
      <c r="AH1291" s="40"/>
      <c r="AI1291" s="40"/>
      <c r="AJ1291" s="40"/>
      <c r="AK1291" s="40"/>
      <c r="AL1291" s="40"/>
      <c r="AM1291" s="40"/>
    </row>
    <row r="1292" ht="15.75" customHeight="1">
      <c r="A1292" s="32">
        <v>17.1</v>
      </c>
      <c r="B1292" s="33">
        <v>46.5</v>
      </c>
      <c r="C1292" s="33">
        <v>47.8</v>
      </c>
      <c r="D1292" s="32" t="s">
        <v>80</v>
      </c>
      <c r="E1292" s="43">
        <v>6.0</v>
      </c>
      <c r="F1292" s="34">
        <v>100.0</v>
      </c>
      <c r="G1292" s="35">
        <f t="shared" si="3"/>
        <v>1.3</v>
      </c>
      <c r="H1292" s="36">
        <f t="shared" si="4"/>
        <v>1.3</v>
      </c>
      <c r="I1292" s="37" t="s">
        <v>279</v>
      </c>
      <c r="J1292" s="38"/>
      <c r="K1292" s="40"/>
      <c r="L1292" s="40"/>
      <c r="M1292" s="40"/>
      <c r="N1292" s="40"/>
      <c r="O1292" s="40"/>
      <c r="P1292" s="40"/>
      <c r="Q1292" s="40"/>
      <c r="R1292" s="40"/>
      <c r="S1292" s="40"/>
      <c r="T1292" s="40"/>
      <c r="U1292" s="40"/>
      <c r="V1292" s="40"/>
      <c r="W1292" s="40"/>
      <c r="X1292" s="40"/>
      <c r="Y1292" s="40"/>
      <c r="Z1292" s="40"/>
      <c r="AA1292" s="40"/>
      <c r="AB1292" s="40"/>
      <c r="AC1292" s="40"/>
      <c r="AD1292" s="40"/>
      <c r="AE1292" s="40"/>
      <c r="AF1292" s="40"/>
      <c r="AG1292" s="40"/>
      <c r="AH1292" s="40"/>
      <c r="AI1292" s="40"/>
      <c r="AJ1292" s="40"/>
      <c r="AK1292" s="40"/>
      <c r="AL1292" s="40"/>
      <c r="AM1292" s="40"/>
    </row>
    <row r="1293" ht="15.75" customHeight="1">
      <c r="A1293" s="32">
        <v>17.1</v>
      </c>
      <c r="B1293" s="33">
        <v>48.4</v>
      </c>
      <c r="C1293" s="33">
        <v>48.5</v>
      </c>
      <c r="D1293" s="32" t="s">
        <v>115</v>
      </c>
      <c r="E1293" s="43">
        <v>3.0</v>
      </c>
      <c r="F1293" s="34">
        <v>100.0</v>
      </c>
      <c r="G1293" s="35">
        <f t="shared" si="3"/>
        <v>0.1</v>
      </c>
      <c r="H1293" s="36">
        <f t="shared" si="4"/>
        <v>0.1</v>
      </c>
      <c r="I1293" s="37" t="s">
        <v>279</v>
      </c>
      <c r="J1293" s="38"/>
      <c r="K1293" s="40"/>
      <c r="L1293" s="40"/>
      <c r="M1293" s="40"/>
      <c r="N1293" s="40"/>
      <c r="O1293" s="40"/>
      <c r="P1293" s="40"/>
      <c r="Q1293" s="40"/>
      <c r="R1293" s="40"/>
      <c r="S1293" s="40"/>
      <c r="T1293" s="40"/>
      <c r="U1293" s="40"/>
      <c r="V1293" s="40"/>
      <c r="W1293" s="40"/>
      <c r="X1293" s="40"/>
      <c r="Y1293" s="40"/>
      <c r="Z1293" s="40"/>
      <c r="AA1293" s="40"/>
      <c r="AB1293" s="40"/>
      <c r="AC1293" s="40"/>
      <c r="AD1293" s="40"/>
      <c r="AE1293" s="40"/>
      <c r="AF1293" s="40"/>
      <c r="AG1293" s="40"/>
      <c r="AH1293" s="40"/>
      <c r="AI1293" s="40"/>
      <c r="AJ1293" s="40"/>
      <c r="AK1293" s="40"/>
      <c r="AL1293" s="40"/>
      <c r="AM1293" s="40"/>
    </row>
    <row r="1294" ht="15.75" customHeight="1">
      <c r="A1294" s="32">
        <v>17.1</v>
      </c>
      <c r="B1294" s="33">
        <v>48.5</v>
      </c>
      <c r="C1294" s="33">
        <v>48.7</v>
      </c>
      <c r="D1294" s="32" t="s">
        <v>191</v>
      </c>
      <c r="E1294" s="43">
        <v>4.0</v>
      </c>
      <c r="F1294" s="34">
        <v>100.0</v>
      </c>
      <c r="G1294" s="35">
        <f t="shared" si="3"/>
        <v>0.2</v>
      </c>
      <c r="H1294" s="36">
        <f t="shared" si="4"/>
        <v>0.2</v>
      </c>
      <c r="I1294" s="37" t="s">
        <v>279</v>
      </c>
      <c r="J1294" s="38"/>
      <c r="K1294" s="40"/>
      <c r="L1294" s="40"/>
      <c r="M1294" s="40"/>
      <c r="N1294" s="40"/>
      <c r="O1294" s="40"/>
      <c r="P1294" s="40"/>
      <c r="Q1294" s="40"/>
      <c r="R1294" s="40"/>
      <c r="S1294" s="40"/>
      <c r="T1294" s="40"/>
      <c r="U1294" s="40"/>
      <c r="V1294" s="40"/>
      <c r="W1294" s="40"/>
      <c r="X1294" s="40"/>
      <c r="Y1294" s="40"/>
      <c r="Z1294" s="40"/>
      <c r="AA1294" s="40"/>
      <c r="AB1294" s="40"/>
      <c r="AC1294" s="40"/>
      <c r="AD1294" s="40"/>
      <c r="AE1294" s="40"/>
      <c r="AF1294" s="40"/>
      <c r="AG1294" s="40"/>
      <c r="AH1294" s="40"/>
      <c r="AI1294" s="40"/>
      <c r="AJ1294" s="40"/>
      <c r="AK1294" s="40"/>
      <c r="AL1294" s="40"/>
      <c r="AM1294" s="40"/>
    </row>
    <row r="1295" ht="15.75" customHeight="1">
      <c r="A1295" s="32">
        <v>17.1</v>
      </c>
      <c r="B1295" s="33">
        <v>48.9</v>
      </c>
      <c r="C1295" s="33">
        <v>49.1</v>
      </c>
      <c r="D1295" s="32" t="s">
        <v>92</v>
      </c>
      <c r="E1295" s="43">
        <v>10.0</v>
      </c>
      <c r="F1295" s="34">
        <v>100.0</v>
      </c>
      <c r="G1295" s="35">
        <f t="shared" si="3"/>
        <v>0.2</v>
      </c>
      <c r="H1295" s="36">
        <f t="shared" si="4"/>
        <v>0.2</v>
      </c>
      <c r="I1295" s="37" t="s">
        <v>279</v>
      </c>
      <c r="J1295" s="38"/>
      <c r="K1295" s="40"/>
      <c r="L1295" s="40"/>
      <c r="M1295" s="40"/>
      <c r="N1295" s="40"/>
      <c r="O1295" s="40"/>
      <c r="P1295" s="40"/>
      <c r="Q1295" s="40"/>
      <c r="R1295" s="40"/>
      <c r="S1295" s="40"/>
      <c r="T1295" s="40"/>
      <c r="U1295" s="40"/>
      <c r="V1295" s="40"/>
      <c r="W1295" s="40"/>
      <c r="X1295" s="40"/>
      <c r="Y1295" s="40"/>
      <c r="Z1295" s="40"/>
      <c r="AA1295" s="40"/>
      <c r="AB1295" s="40"/>
      <c r="AC1295" s="40"/>
      <c r="AD1295" s="40"/>
      <c r="AE1295" s="40"/>
      <c r="AF1295" s="40"/>
      <c r="AG1295" s="40"/>
      <c r="AH1295" s="40"/>
      <c r="AI1295" s="40"/>
      <c r="AJ1295" s="40"/>
      <c r="AK1295" s="40"/>
      <c r="AL1295" s="40"/>
      <c r="AM1295" s="40"/>
    </row>
    <row r="1296" ht="15.75" customHeight="1">
      <c r="A1296" s="32">
        <v>17.1</v>
      </c>
      <c r="B1296" s="33">
        <v>49.4</v>
      </c>
      <c r="C1296" s="33">
        <v>49.5</v>
      </c>
      <c r="D1296" s="32" t="s">
        <v>68</v>
      </c>
      <c r="E1296" s="43">
        <v>3.0</v>
      </c>
      <c r="F1296" s="34">
        <v>100.0</v>
      </c>
      <c r="G1296" s="35">
        <f t="shared" si="3"/>
        <v>0.1</v>
      </c>
      <c r="H1296" s="36">
        <f t="shared" si="4"/>
        <v>0.1</v>
      </c>
      <c r="I1296" s="37" t="s">
        <v>279</v>
      </c>
      <c r="J1296" s="38"/>
      <c r="K1296" s="40"/>
      <c r="L1296" s="40"/>
      <c r="M1296" s="40"/>
      <c r="N1296" s="40"/>
      <c r="O1296" s="40"/>
      <c r="P1296" s="40"/>
      <c r="Q1296" s="40"/>
      <c r="R1296" s="40"/>
      <c r="S1296" s="40"/>
      <c r="T1296" s="40"/>
      <c r="U1296" s="40"/>
      <c r="V1296" s="40"/>
      <c r="W1296" s="40"/>
      <c r="X1296" s="40"/>
      <c r="Y1296" s="40"/>
      <c r="Z1296" s="40"/>
      <c r="AA1296" s="40"/>
      <c r="AB1296" s="40"/>
      <c r="AC1296" s="40"/>
      <c r="AD1296" s="40"/>
      <c r="AE1296" s="40"/>
      <c r="AF1296" s="40"/>
      <c r="AG1296" s="40"/>
      <c r="AH1296" s="40"/>
      <c r="AI1296" s="40"/>
      <c r="AJ1296" s="40"/>
      <c r="AK1296" s="40"/>
      <c r="AL1296" s="40"/>
      <c r="AM1296" s="40"/>
    </row>
    <row r="1297" ht="15.75" customHeight="1">
      <c r="A1297" s="32">
        <v>17.1</v>
      </c>
      <c r="B1297" s="33">
        <v>49.5</v>
      </c>
      <c r="C1297" s="33">
        <v>50.1</v>
      </c>
      <c r="D1297" s="32" t="s">
        <v>80</v>
      </c>
      <c r="E1297" s="43">
        <v>8.0</v>
      </c>
      <c r="F1297" s="34">
        <v>100.0</v>
      </c>
      <c r="G1297" s="35">
        <f t="shared" si="3"/>
        <v>0.6</v>
      </c>
      <c r="H1297" s="36">
        <f t="shared" si="4"/>
        <v>0.6</v>
      </c>
      <c r="I1297" s="37" t="s">
        <v>279</v>
      </c>
      <c r="J1297" s="38"/>
      <c r="K1297" s="40"/>
      <c r="L1297" s="40"/>
      <c r="M1297" s="40"/>
      <c r="N1297" s="40"/>
      <c r="O1297" s="40"/>
      <c r="P1297" s="40"/>
      <c r="Q1297" s="40"/>
      <c r="R1297" s="40"/>
      <c r="S1297" s="40"/>
      <c r="T1297" s="40"/>
      <c r="U1297" s="40"/>
      <c r="V1297" s="40"/>
      <c r="W1297" s="40"/>
      <c r="X1297" s="40"/>
      <c r="Y1297" s="40"/>
      <c r="Z1297" s="40"/>
      <c r="AA1297" s="40"/>
      <c r="AB1297" s="40"/>
      <c r="AC1297" s="40"/>
      <c r="AD1297" s="40"/>
      <c r="AE1297" s="40"/>
      <c r="AF1297" s="40"/>
      <c r="AG1297" s="40"/>
      <c r="AH1297" s="40"/>
      <c r="AI1297" s="40"/>
      <c r="AJ1297" s="40"/>
      <c r="AK1297" s="40"/>
      <c r="AL1297" s="40"/>
      <c r="AM1297" s="40"/>
    </row>
    <row r="1298" ht="15.75" customHeight="1">
      <c r="A1298" s="32">
        <v>17.1</v>
      </c>
      <c r="B1298" s="33">
        <v>50.7</v>
      </c>
      <c r="C1298" s="33">
        <v>50.8</v>
      </c>
      <c r="D1298" s="32" t="s">
        <v>68</v>
      </c>
      <c r="E1298" s="43">
        <v>2.0</v>
      </c>
      <c r="F1298" s="34">
        <v>100.0</v>
      </c>
      <c r="G1298" s="35">
        <f t="shared" si="3"/>
        <v>0.1</v>
      </c>
      <c r="H1298" s="36">
        <f t="shared" si="4"/>
        <v>0.1</v>
      </c>
      <c r="I1298" s="37" t="s">
        <v>279</v>
      </c>
      <c r="J1298" s="38"/>
      <c r="K1298" s="40"/>
      <c r="L1298" s="40"/>
      <c r="M1298" s="40"/>
      <c r="N1298" s="40"/>
      <c r="O1298" s="40"/>
      <c r="P1298" s="40"/>
      <c r="Q1298" s="40"/>
      <c r="R1298" s="40"/>
      <c r="S1298" s="40"/>
      <c r="T1298" s="40"/>
      <c r="U1298" s="40"/>
      <c r="V1298" s="40"/>
      <c r="W1298" s="40"/>
      <c r="X1298" s="40"/>
      <c r="Y1298" s="40"/>
      <c r="Z1298" s="40"/>
      <c r="AA1298" s="40"/>
      <c r="AB1298" s="40"/>
      <c r="AC1298" s="40"/>
      <c r="AD1298" s="40"/>
      <c r="AE1298" s="40"/>
      <c r="AF1298" s="40"/>
      <c r="AG1298" s="40"/>
      <c r="AH1298" s="40"/>
      <c r="AI1298" s="40"/>
      <c r="AJ1298" s="40"/>
      <c r="AK1298" s="40"/>
      <c r="AL1298" s="40"/>
      <c r="AM1298" s="40"/>
    </row>
    <row r="1299" ht="15.75" customHeight="1">
      <c r="A1299" s="32">
        <v>17.1</v>
      </c>
      <c r="B1299" s="33">
        <v>51.4</v>
      </c>
      <c r="C1299" s="33">
        <v>51.6</v>
      </c>
      <c r="D1299" s="32" t="s">
        <v>115</v>
      </c>
      <c r="E1299" s="43">
        <v>3.0</v>
      </c>
      <c r="F1299" s="34">
        <v>100.0</v>
      </c>
      <c r="G1299" s="35">
        <f t="shared" si="3"/>
        <v>0.2</v>
      </c>
      <c r="H1299" s="36">
        <f t="shared" si="4"/>
        <v>0.2</v>
      </c>
      <c r="I1299" s="37" t="s">
        <v>279</v>
      </c>
      <c r="J1299" s="38"/>
      <c r="K1299" s="40"/>
      <c r="L1299" s="40"/>
      <c r="M1299" s="40"/>
      <c r="N1299" s="40"/>
      <c r="O1299" s="40"/>
      <c r="P1299" s="40"/>
      <c r="Q1299" s="40"/>
      <c r="R1299" s="40"/>
      <c r="S1299" s="40"/>
      <c r="T1299" s="40"/>
      <c r="U1299" s="40"/>
      <c r="V1299" s="40"/>
      <c r="W1299" s="40"/>
      <c r="X1299" s="40"/>
      <c r="Y1299" s="40"/>
      <c r="Z1299" s="40"/>
      <c r="AA1299" s="40"/>
      <c r="AB1299" s="40"/>
      <c r="AC1299" s="40"/>
      <c r="AD1299" s="40"/>
      <c r="AE1299" s="40"/>
      <c r="AF1299" s="40"/>
      <c r="AG1299" s="40"/>
      <c r="AH1299" s="40"/>
      <c r="AI1299" s="40"/>
      <c r="AJ1299" s="40"/>
      <c r="AK1299" s="40"/>
      <c r="AL1299" s="40"/>
      <c r="AM1299" s="40"/>
    </row>
    <row r="1300" ht="15.75" customHeight="1">
      <c r="A1300" s="32">
        <v>17.1</v>
      </c>
      <c r="B1300" s="33">
        <v>52.0</v>
      </c>
      <c r="C1300" s="33">
        <v>52.2</v>
      </c>
      <c r="D1300" s="32" t="s">
        <v>68</v>
      </c>
      <c r="E1300" s="43">
        <v>2.0</v>
      </c>
      <c r="F1300" s="34">
        <v>100.0</v>
      </c>
      <c r="G1300" s="35">
        <f t="shared" si="3"/>
        <v>0.2</v>
      </c>
      <c r="H1300" s="36">
        <f t="shared" si="4"/>
        <v>0.2</v>
      </c>
      <c r="I1300" s="37" t="s">
        <v>279</v>
      </c>
      <c r="J1300" s="38"/>
      <c r="K1300" s="40"/>
      <c r="L1300" s="40"/>
      <c r="M1300" s="40"/>
      <c r="N1300" s="40"/>
      <c r="O1300" s="40"/>
      <c r="P1300" s="40"/>
      <c r="Q1300" s="40"/>
      <c r="R1300" s="40"/>
      <c r="S1300" s="40"/>
      <c r="T1300" s="40"/>
      <c r="U1300" s="40"/>
      <c r="V1300" s="40"/>
      <c r="W1300" s="40"/>
      <c r="X1300" s="40"/>
      <c r="Y1300" s="40"/>
      <c r="Z1300" s="40"/>
      <c r="AA1300" s="40"/>
      <c r="AB1300" s="40"/>
      <c r="AC1300" s="40"/>
      <c r="AD1300" s="40"/>
      <c r="AE1300" s="40"/>
      <c r="AF1300" s="40"/>
      <c r="AG1300" s="40"/>
      <c r="AH1300" s="40"/>
      <c r="AI1300" s="40"/>
      <c r="AJ1300" s="40"/>
      <c r="AK1300" s="40"/>
      <c r="AL1300" s="40"/>
      <c r="AM1300" s="40"/>
    </row>
    <row r="1301" ht="15.75" customHeight="1">
      <c r="A1301" s="32">
        <v>17.1</v>
      </c>
      <c r="B1301" s="33">
        <v>52.6</v>
      </c>
      <c r="C1301" s="33">
        <v>52.8</v>
      </c>
      <c r="D1301" s="32" t="s">
        <v>115</v>
      </c>
      <c r="E1301" s="43">
        <v>3.0</v>
      </c>
      <c r="F1301" s="34">
        <v>100.0</v>
      </c>
      <c r="G1301" s="35">
        <f t="shared" si="3"/>
        <v>0.2</v>
      </c>
      <c r="H1301" s="36">
        <f t="shared" si="4"/>
        <v>0.2</v>
      </c>
      <c r="I1301" s="37" t="s">
        <v>279</v>
      </c>
      <c r="J1301" s="38"/>
      <c r="K1301" s="40"/>
      <c r="L1301" s="40"/>
      <c r="M1301" s="40"/>
      <c r="N1301" s="40"/>
      <c r="O1301" s="40"/>
      <c r="P1301" s="40"/>
      <c r="Q1301" s="40"/>
      <c r="R1301" s="40"/>
      <c r="S1301" s="40"/>
      <c r="T1301" s="40"/>
      <c r="U1301" s="40"/>
      <c r="V1301" s="40"/>
      <c r="W1301" s="40"/>
      <c r="X1301" s="40"/>
      <c r="Y1301" s="40"/>
      <c r="Z1301" s="40"/>
      <c r="AA1301" s="40"/>
      <c r="AB1301" s="40"/>
      <c r="AC1301" s="40"/>
      <c r="AD1301" s="40"/>
      <c r="AE1301" s="40"/>
      <c r="AF1301" s="40"/>
      <c r="AG1301" s="40"/>
      <c r="AH1301" s="40"/>
      <c r="AI1301" s="40"/>
      <c r="AJ1301" s="40"/>
      <c r="AK1301" s="40"/>
      <c r="AL1301" s="40"/>
      <c r="AM1301" s="40"/>
    </row>
    <row r="1302" ht="15.75" customHeight="1">
      <c r="A1302" s="32">
        <v>17.1</v>
      </c>
      <c r="B1302" s="33">
        <v>53.2</v>
      </c>
      <c r="C1302" s="33">
        <v>54.7</v>
      </c>
      <c r="D1302" s="32" t="s">
        <v>80</v>
      </c>
      <c r="E1302" s="43">
        <v>6.0</v>
      </c>
      <c r="F1302" s="34">
        <v>100.0</v>
      </c>
      <c r="G1302" s="35">
        <f t="shared" si="3"/>
        <v>1.5</v>
      </c>
      <c r="H1302" s="36">
        <f t="shared" si="4"/>
        <v>1.5</v>
      </c>
      <c r="I1302" s="37" t="s">
        <v>279</v>
      </c>
      <c r="J1302" s="38"/>
      <c r="K1302" s="40"/>
      <c r="L1302" s="40"/>
      <c r="M1302" s="40"/>
      <c r="N1302" s="40"/>
      <c r="O1302" s="40"/>
      <c r="P1302" s="40"/>
      <c r="Q1302" s="40"/>
      <c r="R1302" s="40"/>
      <c r="S1302" s="40"/>
      <c r="T1302" s="40"/>
      <c r="U1302" s="40"/>
      <c r="V1302" s="40"/>
      <c r="W1302" s="40"/>
      <c r="X1302" s="40"/>
      <c r="Y1302" s="40"/>
      <c r="Z1302" s="40"/>
      <c r="AA1302" s="40"/>
      <c r="AB1302" s="40"/>
      <c r="AC1302" s="40"/>
      <c r="AD1302" s="40"/>
      <c r="AE1302" s="40"/>
      <c r="AF1302" s="40"/>
      <c r="AG1302" s="40"/>
      <c r="AH1302" s="40"/>
      <c r="AI1302" s="40"/>
      <c r="AJ1302" s="40"/>
      <c r="AK1302" s="40"/>
      <c r="AL1302" s="40"/>
      <c r="AM1302" s="40"/>
    </row>
    <row r="1303" ht="15.75" customHeight="1">
      <c r="A1303" s="32">
        <v>17.1</v>
      </c>
      <c r="B1303" s="33">
        <v>55.4</v>
      </c>
      <c r="C1303" s="33">
        <v>55.6</v>
      </c>
      <c r="D1303" s="32" t="s">
        <v>115</v>
      </c>
      <c r="E1303" s="43">
        <v>2.0</v>
      </c>
      <c r="F1303" s="34">
        <v>100.0</v>
      </c>
      <c r="G1303" s="35">
        <f t="shared" si="3"/>
        <v>0.2</v>
      </c>
      <c r="H1303" s="36">
        <f t="shared" si="4"/>
        <v>0.2</v>
      </c>
      <c r="I1303" s="37" t="s">
        <v>279</v>
      </c>
      <c r="J1303" s="38"/>
      <c r="K1303" s="40"/>
      <c r="L1303" s="40"/>
      <c r="M1303" s="40"/>
      <c r="N1303" s="40"/>
      <c r="O1303" s="40"/>
      <c r="P1303" s="40"/>
      <c r="Q1303" s="40"/>
      <c r="R1303" s="40"/>
      <c r="S1303" s="40"/>
      <c r="T1303" s="40"/>
      <c r="U1303" s="40"/>
      <c r="V1303" s="40"/>
      <c r="W1303" s="40"/>
      <c r="X1303" s="40"/>
      <c r="Y1303" s="40"/>
      <c r="Z1303" s="40"/>
      <c r="AA1303" s="40"/>
      <c r="AB1303" s="40"/>
      <c r="AC1303" s="40"/>
      <c r="AD1303" s="40"/>
      <c r="AE1303" s="40"/>
      <c r="AF1303" s="40"/>
      <c r="AG1303" s="40"/>
      <c r="AH1303" s="40"/>
      <c r="AI1303" s="40"/>
      <c r="AJ1303" s="40"/>
      <c r="AK1303" s="40"/>
      <c r="AL1303" s="40"/>
      <c r="AM1303" s="40"/>
    </row>
    <row r="1304" ht="15.75" customHeight="1">
      <c r="A1304" s="32">
        <v>17.1</v>
      </c>
      <c r="B1304" s="33">
        <v>58.4</v>
      </c>
      <c r="C1304" s="33">
        <v>58.5</v>
      </c>
      <c r="D1304" s="32" t="s">
        <v>68</v>
      </c>
      <c r="E1304" s="43">
        <v>3.0</v>
      </c>
      <c r="F1304" s="34">
        <v>100.0</v>
      </c>
      <c r="G1304" s="35">
        <f t="shared" si="3"/>
        <v>0.1</v>
      </c>
      <c r="H1304" s="36">
        <f t="shared" si="4"/>
        <v>0.1</v>
      </c>
      <c r="I1304" s="37" t="s">
        <v>279</v>
      </c>
      <c r="J1304" s="38"/>
      <c r="K1304" s="40"/>
      <c r="L1304" s="40"/>
      <c r="M1304" s="40"/>
      <c r="N1304" s="40"/>
      <c r="O1304" s="40"/>
      <c r="P1304" s="40"/>
      <c r="Q1304" s="40"/>
      <c r="R1304" s="40"/>
      <c r="S1304" s="40"/>
      <c r="T1304" s="40"/>
      <c r="U1304" s="40"/>
      <c r="V1304" s="40"/>
      <c r="W1304" s="40"/>
      <c r="X1304" s="40"/>
      <c r="Y1304" s="40"/>
      <c r="Z1304" s="40"/>
      <c r="AA1304" s="40"/>
      <c r="AB1304" s="40"/>
      <c r="AC1304" s="40"/>
      <c r="AD1304" s="40"/>
      <c r="AE1304" s="40"/>
      <c r="AF1304" s="40"/>
      <c r="AG1304" s="40"/>
      <c r="AH1304" s="40"/>
      <c r="AI1304" s="40"/>
      <c r="AJ1304" s="40"/>
      <c r="AK1304" s="40"/>
      <c r="AL1304" s="40"/>
      <c r="AM1304" s="40"/>
    </row>
    <row r="1305" ht="15.75" customHeight="1">
      <c r="A1305" s="32">
        <v>17.1</v>
      </c>
      <c r="B1305" s="33">
        <v>58.6</v>
      </c>
      <c r="C1305" s="33">
        <v>58.7</v>
      </c>
      <c r="D1305" s="32" t="s">
        <v>191</v>
      </c>
      <c r="E1305" s="43">
        <v>4.0</v>
      </c>
      <c r="F1305" s="34">
        <v>100.0</v>
      </c>
      <c r="G1305" s="35">
        <f t="shared" si="3"/>
        <v>0.1</v>
      </c>
      <c r="H1305" s="36">
        <f t="shared" si="4"/>
        <v>0.1</v>
      </c>
      <c r="I1305" s="37" t="s">
        <v>279</v>
      </c>
      <c r="J1305" s="38"/>
      <c r="K1305" s="40"/>
      <c r="L1305" s="40"/>
      <c r="M1305" s="40"/>
      <c r="N1305" s="40"/>
      <c r="O1305" s="40"/>
      <c r="P1305" s="40"/>
      <c r="Q1305" s="40"/>
      <c r="R1305" s="40"/>
      <c r="S1305" s="40"/>
      <c r="T1305" s="40"/>
      <c r="U1305" s="40"/>
      <c r="V1305" s="40"/>
      <c r="W1305" s="40"/>
      <c r="X1305" s="40"/>
      <c r="Y1305" s="40"/>
      <c r="Z1305" s="40"/>
      <c r="AA1305" s="40"/>
      <c r="AB1305" s="40"/>
      <c r="AC1305" s="40"/>
      <c r="AD1305" s="40"/>
      <c r="AE1305" s="40"/>
      <c r="AF1305" s="40"/>
      <c r="AG1305" s="40"/>
      <c r="AH1305" s="40"/>
      <c r="AI1305" s="40"/>
      <c r="AJ1305" s="40"/>
      <c r="AK1305" s="40"/>
      <c r="AL1305" s="40"/>
      <c r="AM1305" s="40"/>
    </row>
    <row r="1306" ht="15.75" customHeight="1">
      <c r="A1306" s="32">
        <v>17.1</v>
      </c>
      <c r="B1306" s="33">
        <v>58.7</v>
      </c>
      <c r="C1306" s="33">
        <v>59.9</v>
      </c>
      <c r="D1306" s="32" t="s">
        <v>80</v>
      </c>
      <c r="E1306" s="43">
        <v>8.0</v>
      </c>
      <c r="F1306" s="34">
        <v>100.0</v>
      </c>
      <c r="G1306" s="35">
        <f t="shared" si="3"/>
        <v>1.2</v>
      </c>
      <c r="H1306" s="36">
        <f t="shared" si="4"/>
        <v>1.2</v>
      </c>
      <c r="I1306" s="37" t="s">
        <v>279</v>
      </c>
      <c r="J1306" s="38"/>
      <c r="K1306" s="40"/>
      <c r="L1306" s="40"/>
      <c r="M1306" s="40"/>
      <c r="N1306" s="40"/>
      <c r="O1306" s="40"/>
      <c r="P1306" s="40"/>
      <c r="Q1306" s="40"/>
      <c r="R1306" s="40"/>
      <c r="S1306" s="40"/>
      <c r="T1306" s="40"/>
      <c r="U1306" s="40"/>
      <c r="V1306" s="40"/>
      <c r="W1306" s="40"/>
      <c r="X1306" s="40"/>
      <c r="Y1306" s="40"/>
      <c r="Z1306" s="40"/>
      <c r="AA1306" s="40"/>
      <c r="AB1306" s="40"/>
      <c r="AC1306" s="40"/>
      <c r="AD1306" s="40"/>
      <c r="AE1306" s="40"/>
      <c r="AF1306" s="40"/>
      <c r="AG1306" s="40"/>
      <c r="AH1306" s="40"/>
      <c r="AI1306" s="40"/>
      <c r="AJ1306" s="40"/>
      <c r="AK1306" s="40"/>
      <c r="AL1306" s="40"/>
      <c r="AM1306" s="40"/>
    </row>
    <row r="1307" ht="15.75" customHeight="1">
      <c r="A1307" s="32">
        <v>17.1</v>
      </c>
      <c r="B1307" s="33">
        <v>60.3</v>
      </c>
      <c r="C1307" s="33">
        <v>61.1</v>
      </c>
      <c r="D1307" s="32" t="s">
        <v>80</v>
      </c>
      <c r="E1307" s="43">
        <v>3.0</v>
      </c>
      <c r="F1307" s="34">
        <v>100.0</v>
      </c>
      <c r="G1307" s="35">
        <f t="shared" si="3"/>
        <v>0.8</v>
      </c>
      <c r="H1307" s="36">
        <f t="shared" si="4"/>
        <v>0.8</v>
      </c>
      <c r="I1307" s="37" t="s">
        <v>279</v>
      </c>
      <c r="J1307" s="38"/>
      <c r="K1307" s="40"/>
      <c r="L1307" s="40"/>
      <c r="M1307" s="40"/>
      <c r="N1307" s="40"/>
      <c r="O1307" s="40"/>
      <c r="P1307" s="40"/>
      <c r="Q1307" s="40"/>
      <c r="R1307" s="40"/>
      <c r="S1307" s="40"/>
      <c r="T1307" s="40"/>
      <c r="U1307" s="40"/>
      <c r="V1307" s="40"/>
      <c r="W1307" s="40"/>
      <c r="X1307" s="40"/>
      <c r="Y1307" s="40"/>
      <c r="Z1307" s="40"/>
      <c r="AA1307" s="40"/>
      <c r="AB1307" s="40"/>
      <c r="AC1307" s="40"/>
      <c r="AD1307" s="40"/>
      <c r="AE1307" s="40"/>
      <c r="AF1307" s="40"/>
      <c r="AG1307" s="40"/>
      <c r="AH1307" s="40"/>
      <c r="AI1307" s="40"/>
      <c r="AJ1307" s="40"/>
      <c r="AK1307" s="40"/>
      <c r="AL1307" s="40"/>
      <c r="AM1307" s="40"/>
    </row>
    <row r="1308" ht="15.75" customHeight="1">
      <c r="A1308" s="32">
        <v>17.1</v>
      </c>
      <c r="B1308" s="33">
        <v>61.1</v>
      </c>
      <c r="C1308" s="33">
        <v>61.4</v>
      </c>
      <c r="D1308" s="32" t="s">
        <v>115</v>
      </c>
      <c r="E1308" s="43">
        <v>15.0</v>
      </c>
      <c r="F1308" s="34">
        <v>100.0</v>
      </c>
      <c r="G1308" s="35">
        <f t="shared" si="3"/>
        <v>0.3</v>
      </c>
      <c r="H1308" s="36">
        <f t="shared" si="4"/>
        <v>0.3</v>
      </c>
      <c r="I1308" s="37" t="s">
        <v>279</v>
      </c>
      <c r="J1308" s="38"/>
      <c r="K1308" s="40"/>
      <c r="L1308" s="40"/>
      <c r="M1308" s="40"/>
      <c r="N1308" s="40"/>
      <c r="O1308" s="40"/>
      <c r="P1308" s="40"/>
      <c r="Q1308" s="40"/>
      <c r="R1308" s="40"/>
      <c r="S1308" s="40"/>
      <c r="T1308" s="40"/>
      <c r="U1308" s="40"/>
      <c r="V1308" s="40"/>
      <c r="W1308" s="40"/>
      <c r="X1308" s="40"/>
      <c r="Y1308" s="40"/>
      <c r="Z1308" s="40"/>
      <c r="AA1308" s="40"/>
      <c r="AB1308" s="40"/>
      <c r="AC1308" s="40"/>
      <c r="AD1308" s="40"/>
      <c r="AE1308" s="40"/>
      <c r="AF1308" s="40"/>
      <c r="AG1308" s="40"/>
      <c r="AH1308" s="40"/>
      <c r="AI1308" s="40"/>
      <c r="AJ1308" s="40"/>
      <c r="AK1308" s="40"/>
      <c r="AL1308" s="40"/>
      <c r="AM1308" s="40"/>
    </row>
    <row r="1309" ht="15.75" customHeight="1">
      <c r="A1309" s="32">
        <v>17.1</v>
      </c>
      <c r="B1309" s="33">
        <v>63.2</v>
      </c>
      <c r="C1309" s="33">
        <v>63.4</v>
      </c>
      <c r="D1309" s="32" t="s">
        <v>115</v>
      </c>
      <c r="E1309" s="43">
        <v>2.0</v>
      </c>
      <c r="F1309" s="34">
        <v>100.0</v>
      </c>
      <c r="G1309" s="35">
        <f t="shared" si="3"/>
        <v>0.2</v>
      </c>
      <c r="H1309" s="36">
        <f t="shared" si="4"/>
        <v>0.2</v>
      </c>
      <c r="I1309" s="37" t="s">
        <v>279</v>
      </c>
      <c r="J1309" s="38"/>
      <c r="K1309" s="40"/>
      <c r="L1309" s="40"/>
      <c r="M1309" s="40"/>
      <c r="N1309" s="40"/>
      <c r="O1309" s="40"/>
      <c r="P1309" s="40"/>
      <c r="Q1309" s="40"/>
      <c r="R1309" s="40"/>
      <c r="S1309" s="40"/>
      <c r="T1309" s="40"/>
      <c r="U1309" s="40"/>
      <c r="V1309" s="40"/>
      <c r="W1309" s="40"/>
      <c r="X1309" s="40"/>
      <c r="Y1309" s="40"/>
      <c r="Z1309" s="40"/>
      <c r="AA1309" s="40"/>
      <c r="AB1309" s="40"/>
      <c r="AC1309" s="40"/>
      <c r="AD1309" s="40"/>
      <c r="AE1309" s="40"/>
      <c r="AF1309" s="40"/>
      <c r="AG1309" s="40"/>
      <c r="AH1309" s="40"/>
      <c r="AI1309" s="40"/>
      <c r="AJ1309" s="40"/>
      <c r="AK1309" s="40"/>
      <c r="AL1309" s="40"/>
      <c r="AM1309" s="40"/>
    </row>
    <row r="1310" ht="15.75" customHeight="1">
      <c r="A1310" s="32">
        <v>17.1</v>
      </c>
      <c r="B1310" s="33">
        <v>66.3</v>
      </c>
      <c r="C1310" s="33">
        <v>66.4</v>
      </c>
      <c r="D1310" s="32" t="s">
        <v>68</v>
      </c>
      <c r="E1310" s="43">
        <v>3.0</v>
      </c>
      <c r="F1310" s="34">
        <v>100.0</v>
      </c>
      <c r="G1310" s="35">
        <f t="shared" si="3"/>
        <v>0.1</v>
      </c>
      <c r="H1310" s="36">
        <f t="shared" si="4"/>
        <v>0.1</v>
      </c>
      <c r="I1310" s="37" t="s">
        <v>279</v>
      </c>
      <c r="J1310" s="38"/>
      <c r="K1310" s="40"/>
      <c r="L1310" s="40"/>
      <c r="M1310" s="40"/>
      <c r="N1310" s="40"/>
      <c r="O1310" s="40"/>
      <c r="P1310" s="40"/>
      <c r="Q1310" s="40"/>
      <c r="R1310" s="40"/>
      <c r="S1310" s="40"/>
      <c r="T1310" s="40"/>
      <c r="U1310" s="40"/>
      <c r="V1310" s="40"/>
      <c r="W1310" s="40"/>
      <c r="X1310" s="40"/>
      <c r="Y1310" s="40"/>
      <c r="Z1310" s="40"/>
      <c r="AA1310" s="40"/>
      <c r="AB1310" s="40"/>
      <c r="AC1310" s="40"/>
      <c r="AD1310" s="40"/>
      <c r="AE1310" s="40"/>
      <c r="AF1310" s="40"/>
      <c r="AG1310" s="40"/>
      <c r="AH1310" s="40"/>
      <c r="AI1310" s="40"/>
      <c r="AJ1310" s="40"/>
      <c r="AK1310" s="40"/>
      <c r="AL1310" s="40"/>
      <c r="AM1310" s="40"/>
    </row>
    <row r="1311" ht="15.75" customHeight="1">
      <c r="A1311" s="32">
        <v>17.1</v>
      </c>
      <c r="B1311" s="33">
        <v>69.6</v>
      </c>
      <c r="C1311" s="33">
        <v>69.8</v>
      </c>
      <c r="D1311" s="32" t="s">
        <v>68</v>
      </c>
      <c r="E1311" s="43">
        <v>2.0</v>
      </c>
      <c r="F1311" s="34">
        <v>100.0</v>
      </c>
      <c r="G1311" s="35">
        <f t="shared" si="3"/>
        <v>0.2</v>
      </c>
      <c r="H1311" s="36">
        <f t="shared" si="4"/>
        <v>0.2</v>
      </c>
      <c r="I1311" s="37" t="s">
        <v>279</v>
      </c>
      <c r="J1311" s="38"/>
      <c r="K1311" s="40"/>
      <c r="L1311" s="40"/>
      <c r="M1311" s="40"/>
      <c r="N1311" s="40"/>
      <c r="O1311" s="40"/>
      <c r="P1311" s="40"/>
      <c r="Q1311" s="40"/>
      <c r="R1311" s="40"/>
      <c r="S1311" s="40"/>
      <c r="T1311" s="40"/>
      <c r="U1311" s="40"/>
      <c r="V1311" s="40"/>
      <c r="W1311" s="40"/>
      <c r="X1311" s="40"/>
      <c r="Y1311" s="40"/>
      <c r="Z1311" s="40"/>
      <c r="AA1311" s="40"/>
      <c r="AB1311" s="40"/>
      <c r="AC1311" s="40"/>
      <c r="AD1311" s="40"/>
      <c r="AE1311" s="40"/>
      <c r="AF1311" s="40"/>
      <c r="AG1311" s="40"/>
      <c r="AH1311" s="40"/>
      <c r="AI1311" s="40"/>
      <c r="AJ1311" s="40"/>
      <c r="AK1311" s="40"/>
      <c r="AL1311" s="40"/>
      <c r="AM1311" s="40"/>
    </row>
    <row r="1312" ht="15.75" customHeight="1">
      <c r="A1312" s="32">
        <v>17.1</v>
      </c>
      <c r="B1312" s="33">
        <v>73.2</v>
      </c>
      <c r="C1312" s="33">
        <v>73.4</v>
      </c>
      <c r="D1312" s="32" t="s">
        <v>80</v>
      </c>
      <c r="E1312" s="43">
        <v>1.0</v>
      </c>
      <c r="F1312" s="34">
        <v>100.0</v>
      </c>
      <c r="G1312" s="35">
        <f t="shared" si="3"/>
        <v>0.2</v>
      </c>
      <c r="H1312" s="36">
        <f t="shared" si="4"/>
        <v>0.2</v>
      </c>
      <c r="I1312" s="37" t="s">
        <v>279</v>
      </c>
      <c r="J1312" s="38"/>
      <c r="K1312" s="40"/>
      <c r="L1312" s="40"/>
      <c r="M1312" s="40"/>
      <c r="N1312" s="40"/>
      <c r="O1312" s="40"/>
      <c r="P1312" s="40"/>
      <c r="Q1312" s="40"/>
      <c r="R1312" s="40"/>
      <c r="S1312" s="40"/>
      <c r="T1312" s="40"/>
      <c r="U1312" s="40"/>
      <c r="V1312" s="40"/>
      <c r="W1312" s="40"/>
      <c r="X1312" s="40"/>
      <c r="Y1312" s="40"/>
      <c r="Z1312" s="40"/>
      <c r="AA1312" s="40"/>
      <c r="AB1312" s="40"/>
      <c r="AC1312" s="40"/>
      <c r="AD1312" s="40"/>
      <c r="AE1312" s="40"/>
      <c r="AF1312" s="40"/>
      <c r="AG1312" s="40"/>
      <c r="AH1312" s="40"/>
      <c r="AI1312" s="40"/>
      <c r="AJ1312" s="40"/>
      <c r="AK1312" s="40"/>
      <c r="AL1312" s="40"/>
      <c r="AM1312" s="40"/>
    </row>
    <row r="1313" ht="15.75" customHeight="1">
      <c r="A1313" s="32">
        <v>17.1</v>
      </c>
      <c r="B1313" s="33">
        <v>78.2</v>
      </c>
      <c r="C1313" s="33">
        <v>78.4</v>
      </c>
      <c r="D1313" s="32" t="s">
        <v>115</v>
      </c>
      <c r="E1313" s="43">
        <v>2.0</v>
      </c>
      <c r="F1313" s="34">
        <v>100.0</v>
      </c>
      <c r="G1313" s="35">
        <f t="shared" si="3"/>
        <v>0.2</v>
      </c>
      <c r="H1313" s="36">
        <f t="shared" si="4"/>
        <v>0.2</v>
      </c>
      <c r="I1313" s="37" t="s">
        <v>279</v>
      </c>
      <c r="J1313" s="38"/>
      <c r="K1313" s="40"/>
      <c r="L1313" s="40"/>
      <c r="M1313" s="40"/>
      <c r="N1313" s="40"/>
      <c r="O1313" s="40"/>
      <c r="P1313" s="40"/>
      <c r="Q1313" s="40"/>
      <c r="R1313" s="40"/>
      <c r="S1313" s="40"/>
      <c r="T1313" s="40"/>
      <c r="U1313" s="40"/>
      <c r="V1313" s="40"/>
      <c r="W1313" s="40"/>
      <c r="X1313" s="40"/>
      <c r="Y1313" s="40"/>
      <c r="Z1313" s="40"/>
      <c r="AA1313" s="40"/>
      <c r="AB1313" s="40"/>
      <c r="AC1313" s="40"/>
      <c r="AD1313" s="40"/>
      <c r="AE1313" s="40"/>
      <c r="AF1313" s="40"/>
      <c r="AG1313" s="40"/>
      <c r="AH1313" s="40"/>
      <c r="AI1313" s="40"/>
      <c r="AJ1313" s="40"/>
      <c r="AK1313" s="40"/>
      <c r="AL1313" s="40"/>
      <c r="AM1313" s="40"/>
    </row>
    <row r="1314" ht="15.75" customHeight="1">
      <c r="A1314" s="32">
        <v>17.1</v>
      </c>
      <c r="B1314" s="33">
        <v>78.8</v>
      </c>
      <c r="C1314" s="33">
        <v>79.0</v>
      </c>
      <c r="D1314" s="32" t="s">
        <v>115</v>
      </c>
      <c r="E1314" s="43">
        <v>2.0</v>
      </c>
      <c r="F1314" s="34">
        <v>100.0</v>
      </c>
      <c r="G1314" s="35">
        <f t="shared" si="3"/>
        <v>0.2</v>
      </c>
      <c r="H1314" s="36">
        <f t="shared" si="4"/>
        <v>0.2</v>
      </c>
      <c r="I1314" s="37" t="s">
        <v>279</v>
      </c>
      <c r="J1314" s="38"/>
      <c r="K1314" s="40"/>
      <c r="L1314" s="40"/>
      <c r="M1314" s="40"/>
      <c r="N1314" s="40"/>
      <c r="O1314" s="40"/>
      <c r="P1314" s="40"/>
      <c r="Q1314" s="40"/>
      <c r="R1314" s="40"/>
      <c r="S1314" s="40"/>
      <c r="T1314" s="40"/>
      <c r="U1314" s="40"/>
      <c r="V1314" s="40"/>
      <c r="W1314" s="40"/>
      <c r="X1314" s="40"/>
      <c r="Y1314" s="40"/>
      <c r="Z1314" s="40"/>
      <c r="AA1314" s="40"/>
      <c r="AB1314" s="40"/>
      <c r="AC1314" s="40"/>
      <c r="AD1314" s="40"/>
      <c r="AE1314" s="40"/>
      <c r="AF1314" s="40"/>
      <c r="AG1314" s="40"/>
      <c r="AH1314" s="40"/>
      <c r="AI1314" s="40"/>
      <c r="AJ1314" s="40"/>
      <c r="AK1314" s="40"/>
      <c r="AL1314" s="40"/>
      <c r="AM1314" s="40"/>
    </row>
    <row r="1315" ht="15.75" customHeight="1">
      <c r="A1315" s="32">
        <v>17.1</v>
      </c>
      <c r="B1315" s="33">
        <v>83.9</v>
      </c>
      <c r="C1315" s="33">
        <v>85.4</v>
      </c>
      <c r="D1315" s="32" t="s">
        <v>80</v>
      </c>
      <c r="E1315" s="43">
        <v>3.0</v>
      </c>
      <c r="F1315" s="34">
        <v>100.0</v>
      </c>
      <c r="G1315" s="35">
        <f t="shared" si="3"/>
        <v>1.5</v>
      </c>
      <c r="H1315" s="36">
        <f t="shared" si="4"/>
        <v>1.5</v>
      </c>
      <c r="I1315" s="37" t="s">
        <v>279</v>
      </c>
      <c r="J1315" s="38"/>
      <c r="K1315" s="40"/>
      <c r="L1315" s="40"/>
      <c r="M1315" s="40"/>
      <c r="N1315" s="40"/>
      <c r="O1315" s="40"/>
      <c r="P1315" s="40"/>
      <c r="Q1315" s="40"/>
      <c r="R1315" s="40"/>
      <c r="S1315" s="40"/>
      <c r="T1315" s="40"/>
      <c r="U1315" s="40"/>
      <c r="V1315" s="40"/>
      <c r="W1315" s="40"/>
      <c r="X1315" s="40"/>
      <c r="Y1315" s="40"/>
      <c r="Z1315" s="40"/>
      <c r="AA1315" s="40"/>
      <c r="AB1315" s="40"/>
      <c r="AC1315" s="40"/>
      <c r="AD1315" s="40"/>
      <c r="AE1315" s="40"/>
      <c r="AF1315" s="40"/>
      <c r="AG1315" s="40"/>
      <c r="AH1315" s="40"/>
      <c r="AI1315" s="40"/>
      <c r="AJ1315" s="40"/>
      <c r="AK1315" s="40"/>
      <c r="AL1315" s="40"/>
      <c r="AM1315" s="40"/>
    </row>
    <row r="1316" ht="15.75" customHeight="1">
      <c r="A1316" s="32">
        <v>17.1</v>
      </c>
      <c r="B1316" s="33">
        <v>85.8</v>
      </c>
      <c r="C1316" s="33">
        <v>86.5</v>
      </c>
      <c r="D1316" s="32" t="s">
        <v>117</v>
      </c>
      <c r="E1316" s="43">
        <v>5.0</v>
      </c>
      <c r="F1316" s="34">
        <v>100.0</v>
      </c>
      <c r="G1316" s="35">
        <f t="shared" si="3"/>
        <v>0.7</v>
      </c>
      <c r="H1316" s="36">
        <f t="shared" si="4"/>
        <v>0.7</v>
      </c>
      <c r="I1316" s="37" t="s">
        <v>279</v>
      </c>
      <c r="J1316" s="38"/>
      <c r="K1316" s="40"/>
      <c r="L1316" s="40"/>
      <c r="M1316" s="40"/>
      <c r="N1316" s="40"/>
      <c r="O1316" s="40"/>
      <c r="P1316" s="40"/>
      <c r="Q1316" s="40"/>
      <c r="R1316" s="40"/>
      <c r="S1316" s="40"/>
      <c r="T1316" s="40"/>
      <c r="U1316" s="40"/>
      <c r="V1316" s="40"/>
      <c r="W1316" s="40"/>
      <c r="X1316" s="40"/>
      <c r="Y1316" s="40"/>
      <c r="Z1316" s="40"/>
      <c r="AA1316" s="40"/>
      <c r="AB1316" s="40"/>
      <c r="AC1316" s="40"/>
      <c r="AD1316" s="40"/>
      <c r="AE1316" s="40"/>
      <c r="AF1316" s="40"/>
      <c r="AG1316" s="40"/>
      <c r="AH1316" s="40"/>
      <c r="AI1316" s="40"/>
      <c r="AJ1316" s="40"/>
      <c r="AK1316" s="40"/>
      <c r="AL1316" s="40"/>
      <c r="AM1316" s="40"/>
    </row>
    <row r="1317" ht="15.75" customHeight="1">
      <c r="A1317" s="32">
        <v>17.1</v>
      </c>
      <c r="B1317" s="33">
        <v>86.7</v>
      </c>
      <c r="C1317" s="33">
        <v>87.2</v>
      </c>
      <c r="D1317" s="32" t="s">
        <v>117</v>
      </c>
      <c r="E1317" s="43">
        <v>5.0</v>
      </c>
      <c r="F1317" s="34">
        <v>100.0</v>
      </c>
      <c r="G1317" s="35">
        <f t="shared" si="3"/>
        <v>0.5</v>
      </c>
      <c r="H1317" s="36">
        <f t="shared" si="4"/>
        <v>0.5</v>
      </c>
      <c r="I1317" s="37" t="s">
        <v>279</v>
      </c>
      <c r="J1317" s="38"/>
      <c r="K1317" s="40"/>
      <c r="L1317" s="40"/>
      <c r="M1317" s="40"/>
      <c r="N1317" s="40"/>
      <c r="O1317" s="40"/>
      <c r="P1317" s="40"/>
      <c r="Q1317" s="40"/>
      <c r="R1317" s="40"/>
      <c r="S1317" s="40"/>
      <c r="T1317" s="40"/>
      <c r="U1317" s="40"/>
      <c r="V1317" s="40"/>
      <c r="W1317" s="40"/>
      <c r="X1317" s="40"/>
      <c r="Y1317" s="40"/>
      <c r="Z1317" s="40"/>
      <c r="AA1317" s="40"/>
      <c r="AB1317" s="40"/>
      <c r="AC1317" s="40"/>
      <c r="AD1317" s="40"/>
      <c r="AE1317" s="40"/>
      <c r="AF1317" s="40"/>
      <c r="AG1317" s="40"/>
      <c r="AH1317" s="40"/>
      <c r="AI1317" s="40"/>
      <c r="AJ1317" s="40"/>
      <c r="AK1317" s="40"/>
      <c r="AL1317" s="40"/>
      <c r="AM1317" s="40"/>
    </row>
    <row r="1318" ht="15.75" customHeight="1">
      <c r="A1318" s="32">
        <v>17.1</v>
      </c>
      <c r="B1318" s="33">
        <v>87.5</v>
      </c>
      <c r="C1318" s="33">
        <v>88.7</v>
      </c>
      <c r="D1318" s="32" t="s">
        <v>117</v>
      </c>
      <c r="E1318" s="43">
        <v>5.0</v>
      </c>
      <c r="F1318" s="34">
        <v>100.0</v>
      </c>
      <c r="G1318" s="35">
        <f t="shared" si="3"/>
        <v>1.2</v>
      </c>
      <c r="H1318" s="36">
        <f t="shared" si="4"/>
        <v>1.2</v>
      </c>
      <c r="I1318" s="37" t="s">
        <v>279</v>
      </c>
      <c r="J1318" s="38"/>
      <c r="K1318" s="40"/>
      <c r="L1318" s="40"/>
      <c r="M1318" s="40"/>
      <c r="N1318" s="40"/>
      <c r="O1318" s="40"/>
      <c r="P1318" s="40"/>
      <c r="Q1318" s="40"/>
      <c r="R1318" s="40"/>
      <c r="S1318" s="40"/>
      <c r="T1318" s="40"/>
      <c r="U1318" s="40"/>
      <c r="V1318" s="40"/>
      <c r="W1318" s="40"/>
      <c r="X1318" s="40"/>
      <c r="Y1318" s="40"/>
      <c r="Z1318" s="40"/>
      <c r="AA1318" s="40"/>
      <c r="AB1318" s="40"/>
      <c r="AC1318" s="40"/>
      <c r="AD1318" s="40"/>
      <c r="AE1318" s="40"/>
      <c r="AF1318" s="40"/>
      <c r="AG1318" s="40"/>
      <c r="AH1318" s="40"/>
      <c r="AI1318" s="40"/>
      <c r="AJ1318" s="40"/>
      <c r="AK1318" s="40"/>
      <c r="AL1318" s="40"/>
      <c r="AM1318" s="40"/>
    </row>
    <row r="1319" ht="15.75" customHeight="1">
      <c r="A1319" s="32">
        <v>17.1</v>
      </c>
      <c r="B1319" s="33">
        <v>89.3</v>
      </c>
      <c r="C1319" s="33">
        <v>89.4</v>
      </c>
      <c r="D1319" s="32" t="s">
        <v>68</v>
      </c>
      <c r="E1319" s="43">
        <v>3.0</v>
      </c>
      <c r="F1319" s="34">
        <v>100.0</v>
      </c>
      <c r="G1319" s="35">
        <f t="shared" si="3"/>
        <v>0.1</v>
      </c>
      <c r="H1319" s="36">
        <f t="shared" si="4"/>
        <v>0.1</v>
      </c>
      <c r="I1319" s="37" t="s">
        <v>279</v>
      </c>
      <c r="J1319" s="38"/>
      <c r="K1319" s="40"/>
      <c r="L1319" s="40"/>
      <c r="M1319" s="40"/>
      <c r="N1319" s="40"/>
      <c r="O1319" s="40"/>
      <c r="P1319" s="40"/>
      <c r="Q1319" s="40"/>
      <c r="R1319" s="40"/>
      <c r="S1319" s="40"/>
      <c r="T1319" s="40"/>
      <c r="U1319" s="40"/>
      <c r="V1319" s="40"/>
      <c r="W1319" s="40"/>
      <c r="X1319" s="40"/>
      <c r="Y1319" s="40"/>
      <c r="Z1319" s="40"/>
      <c r="AA1319" s="40"/>
      <c r="AB1319" s="40"/>
      <c r="AC1319" s="40"/>
      <c r="AD1319" s="40"/>
      <c r="AE1319" s="40"/>
      <c r="AF1319" s="40"/>
      <c r="AG1319" s="40"/>
      <c r="AH1319" s="40"/>
      <c r="AI1319" s="40"/>
      <c r="AJ1319" s="40"/>
      <c r="AK1319" s="40"/>
      <c r="AL1319" s="40"/>
      <c r="AM1319" s="40"/>
    </row>
    <row r="1320" ht="15.75" customHeight="1">
      <c r="A1320" s="32">
        <v>17.1</v>
      </c>
      <c r="B1320" s="33">
        <v>90.0</v>
      </c>
      <c r="C1320" s="33">
        <v>90.3</v>
      </c>
      <c r="D1320" s="32" t="s">
        <v>80</v>
      </c>
      <c r="E1320" s="43">
        <v>3.0</v>
      </c>
      <c r="F1320" s="34">
        <v>100.0</v>
      </c>
      <c r="G1320" s="35">
        <f t="shared" si="3"/>
        <v>0.3</v>
      </c>
      <c r="H1320" s="36">
        <f t="shared" si="4"/>
        <v>0.3</v>
      </c>
      <c r="I1320" s="37" t="s">
        <v>279</v>
      </c>
      <c r="J1320" s="38"/>
      <c r="K1320" s="40"/>
      <c r="L1320" s="40"/>
      <c r="M1320" s="40"/>
      <c r="N1320" s="40"/>
      <c r="O1320" s="40"/>
      <c r="P1320" s="40"/>
      <c r="Q1320" s="40"/>
      <c r="R1320" s="40"/>
      <c r="S1320" s="40"/>
      <c r="T1320" s="40"/>
      <c r="U1320" s="40"/>
      <c r="V1320" s="40"/>
      <c r="W1320" s="40"/>
      <c r="X1320" s="40"/>
      <c r="Y1320" s="40"/>
      <c r="Z1320" s="40"/>
      <c r="AA1320" s="40"/>
      <c r="AB1320" s="40"/>
      <c r="AC1320" s="40"/>
      <c r="AD1320" s="40"/>
      <c r="AE1320" s="40"/>
      <c r="AF1320" s="40"/>
      <c r="AG1320" s="40"/>
      <c r="AH1320" s="40"/>
      <c r="AI1320" s="40"/>
      <c r="AJ1320" s="40"/>
      <c r="AK1320" s="40"/>
      <c r="AL1320" s="40"/>
      <c r="AM1320" s="40"/>
    </row>
    <row r="1321" ht="15.75" customHeight="1">
      <c r="A1321" s="32">
        <v>17.1</v>
      </c>
      <c r="B1321" s="33">
        <v>91.2</v>
      </c>
      <c r="C1321" s="33">
        <v>92.6</v>
      </c>
      <c r="D1321" s="32" t="s">
        <v>80</v>
      </c>
      <c r="E1321" s="43">
        <v>5.0</v>
      </c>
      <c r="F1321" s="34">
        <v>100.0</v>
      </c>
      <c r="G1321" s="35">
        <f t="shared" si="3"/>
        <v>1.4</v>
      </c>
      <c r="H1321" s="36">
        <f t="shared" si="4"/>
        <v>1.4</v>
      </c>
      <c r="I1321" s="37" t="s">
        <v>279</v>
      </c>
      <c r="J1321" s="38"/>
      <c r="K1321" s="40"/>
      <c r="L1321" s="40"/>
      <c r="M1321" s="40"/>
      <c r="N1321" s="40"/>
      <c r="O1321" s="40"/>
      <c r="P1321" s="40"/>
      <c r="Q1321" s="40"/>
      <c r="R1321" s="40"/>
      <c r="S1321" s="40"/>
      <c r="T1321" s="40"/>
      <c r="U1321" s="40"/>
      <c r="V1321" s="40"/>
      <c r="W1321" s="40"/>
      <c r="X1321" s="40"/>
      <c r="Y1321" s="40"/>
      <c r="Z1321" s="40"/>
      <c r="AA1321" s="40"/>
      <c r="AB1321" s="40"/>
      <c r="AC1321" s="40"/>
      <c r="AD1321" s="40"/>
      <c r="AE1321" s="40"/>
      <c r="AF1321" s="40"/>
      <c r="AG1321" s="40"/>
      <c r="AH1321" s="40"/>
      <c r="AI1321" s="40"/>
      <c r="AJ1321" s="40"/>
      <c r="AK1321" s="40"/>
      <c r="AL1321" s="40"/>
      <c r="AM1321" s="40"/>
    </row>
    <row r="1322" ht="15.75" customHeight="1">
      <c r="A1322" s="32">
        <v>17.1</v>
      </c>
      <c r="B1322" s="33">
        <v>94.4</v>
      </c>
      <c r="C1322" s="33">
        <v>94.5</v>
      </c>
      <c r="D1322" s="32" t="s">
        <v>80</v>
      </c>
      <c r="E1322" s="43">
        <v>3.0</v>
      </c>
      <c r="F1322" s="34">
        <v>100.0</v>
      </c>
      <c r="G1322" s="35">
        <f t="shared" si="3"/>
        <v>0.1</v>
      </c>
      <c r="H1322" s="36">
        <f t="shared" si="4"/>
        <v>0.1</v>
      </c>
      <c r="I1322" s="37" t="s">
        <v>279</v>
      </c>
      <c r="J1322" s="38"/>
      <c r="K1322" s="40"/>
      <c r="L1322" s="40"/>
      <c r="M1322" s="40"/>
      <c r="N1322" s="40"/>
      <c r="O1322" s="40"/>
      <c r="P1322" s="40"/>
      <c r="Q1322" s="40"/>
      <c r="R1322" s="40"/>
      <c r="S1322" s="40"/>
      <c r="T1322" s="40"/>
      <c r="U1322" s="40"/>
      <c r="V1322" s="40"/>
      <c r="W1322" s="40"/>
      <c r="X1322" s="40"/>
      <c r="Y1322" s="40"/>
      <c r="Z1322" s="40"/>
      <c r="AA1322" s="40"/>
      <c r="AB1322" s="40"/>
      <c r="AC1322" s="40"/>
      <c r="AD1322" s="40"/>
      <c r="AE1322" s="40"/>
      <c r="AF1322" s="40"/>
      <c r="AG1322" s="40"/>
      <c r="AH1322" s="40"/>
      <c r="AI1322" s="40"/>
      <c r="AJ1322" s="40"/>
      <c r="AK1322" s="40"/>
      <c r="AL1322" s="40"/>
      <c r="AM1322" s="40"/>
    </row>
    <row r="1323" ht="15.75" customHeight="1">
      <c r="A1323" s="32">
        <v>17.1</v>
      </c>
      <c r="B1323" s="33">
        <v>96.8</v>
      </c>
      <c r="C1323" s="33">
        <v>97.6</v>
      </c>
      <c r="D1323" s="32" t="s">
        <v>80</v>
      </c>
      <c r="E1323" s="43">
        <v>4.0</v>
      </c>
      <c r="F1323" s="34">
        <v>100.0</v>
      </c>
      <c r="G1323" s="35">
        <f t="shared" si="3"/>
        <v>0.8</v>
      </c>
      <c r="H1323" s="36">
        <f t="shared" si="4"/>
        <v>0.8</v>
      </c>
      <c r="I1323" s="37" t="s">
        <v>279</v>
      </c>
      <c r="J1323" s="38"/>
      <c r="K1323" s="40"/>
      <c r="L1323" s="40"/>
      <c r="M1323" s="40"/>
      <c r="N1323" s="40"/>
      <c r="O1323" s="40"/>
      <c r="P1323" s="40"/>
      <c r="Q1323" s="40"/>
      <c r="R1323" s="40"/>
      <c r="S1323" s="40"/>
      <c r="T1323" s="40"/>
      <c r="U1323" s="40"/>
      <c r="V1323" s="40"/>
      <c r="W1323" s="40"/>
      <c r="X1323" s="40"/>
      <c r="Y1323" s="40"/>
      <c r="Z1323" s="40"/>
      <c r="AA1323" s="40"/>
      <c r="AB1323" s="40"/>
      <c r="AC1323" s="40"/>
      <c r="AD1323" s="40"/>
      <c r="AE1323" s="40"/>
      <c r="AF1323" s="40"/>
      <c r="AG1323" s="40"/>
      <c r="AH1323" s="40"/>
      <c r="AI1323" s="40"/>
      <c r="AJ1323" s="40"/>
      <c r="AK1323" s="40"/>
      <c r="AL1323" s="40"/>
      <c r="AM1323" s="40"/>
    </row>
    <row r="1324" ht="15.75" customHeight="1">
      <c r="A1324" s="32">
        <v>17.1</v>
      </c>
      <c r="B1324" s="33">
        <v>98.3</v>
      </c>
      <c r="C1324" s="33">
        <v>98.7</v>
      </c>
      <c r="D1324" s="32" t="s">
        <v>80</v>
      </c>
      <c r="E1324" s="43">
        <v>1.0</v>
      </c>
      <c r="F1324" s="34">
        <v>100.0</v>
      </c>
      <c r="G1324" s="35">
        <f t="shared" si="3"/>
        <v>0.4</v>
      </c>
      <c r="H1324" s="36">
        <f t="shared" si="4"/>
        <v>0.4</v>
      </c>
      <c r="I1324" s="37" t="s">
        <v>279</v>
      </c>
      <c r="J1324" s="38"/>
      <c r="K1324" s="40"/>
      <c r="L1324" s="40"/>
      <c r="M1324" s="40"/>
      <c r="N1324" s="40"/>
      <c r="O1324" s="40"/>
      <c r="P1324" s="40"/>
      <c r="Q1324" s="40"/>
      <c r="R1324" s="40"/>
      <c r="S1324" s="40"/>
      <c r="T1324" s="40"/>
      <c r="U1324" s="40"/>
      <c r="V1324" s="40"/>
      <c r="W1324" s="40"/>
      <c r="X1324" s="40"/>
      <c r="Y1324" s="40"/>
      <c r="Z1324" s="40"/>
      <c r="AA1324" s="40"/>
      <c r="AB1324" s="40"/>
      <c r="AC1324" s="40"/>
      <c r="AD1324" s="40"/>
      <c r="AE1324" s="40"/>
      <c r="AF1324" s="40"/>
      <c r="AG1324" s="40"/>
      <c r="AH1324" s="40"/>
      <c r="AI1324" s="40"/>
      <c r="AJ1324" s="40"/>
      <c r="AK1324" s="40"/>
      <c r="AL1324" s="40"/>
      <c r="AM1324" s="40"/>
    </row>
    <row r="1325" ht="15.75" customHeight="1">
      <c r="A1325" s="32">
        <v>17.1</v>
      </c>
      <c r="B1325" s="33">
        <v>98.7</v>
      </c>
      <c r="C1325" s="33">
        <v>99.1</v>
      </c>
      <c r="D1325" s="32" t="s">
        <v>115</v>
      </c>
      <c r="E1325" s="43">
        <v>2.0</v>
      </c>
      <c r="F1325" s="34">
        <v>100.0</v>
      </c>
      <c r="G1325" s="35">
        <f t="shared" si="3"/>
        <v>0.4</v>
      </c>
      <c r="H1325" s="36">
        <f t="shared" si="4"/>
        <v>0.4</v>
      </c>
      <c r="I1325" s="37" t="s">
        <v>279</v>
      </c>
      <c r="J1325" s="38"/>
      <c r="K1325" s="40"/>
      <c r="L1325" s="40"/>
      <c r="M1325" s="40"/>
      <c r="N1325" s="40"/>
      <c r="O1325" s="40"/>
      <c r="P1325" s="40"/>
      <c r="Q1325" s="40"/>
      <c r="R1325" s="40"/>
      <c r="S1325" s="40"/>
      <c r="T1325" s="40"/>
      <c r="U1325" s="40"/>
      <c r="V1325" s="40"/>
      <c r="W1325" s="40"/>
      <c r="X1325" s="40"/>
      <c r="Y1325" s="40"/>
      <c r="Z1325" s="40"/>
      <c r="AA1325" s="40"/>
      <c r="AB1325" s="40"/>
      <c r="AC1325" s="40"/>
      <c r="AD1325" s="40"/>
      <c r="AE1325" s="40"/>
      <c r="AF1325" s="40"/>
      <c r="AG1325" s="40"/>
      <c r="AH1325" s="40"/>
      <c r="AI1325" s="40"/>
      <c r="AJ1325" s="40"/>
      <c r="AK1325" s="40"/>
      <c r="AL1325" s="40"/>
      <c r="AM1325" s="40"/>
    </row>
    <row r="1326" ht="15.75" customHeight="1">
      <c r="A1326" s="32">
        <v>17.1</v>
      </c>
      <c r="B1326" s="33">
        <v>109.0</v>
      </c>
      <c r="C1326" s="33">
        <v>111.1</v>
      </c>
      <c r="D1326" s="32" t="s">
        <v>80</v>
      </c>
      <c r="E1326" s="43">
        <v>3.0</v>
      </c>
      <c r="F1326" s="34">
        <v>100.0</v>
      </c>
      <c r="G1326" s="35">
        <f t="shared" si="3"/>
        <v>2.1</v>
      </c>
      <c r="H1326" s="36">
        <f t="shared" si="4"/>
        <v>2.1</v>
      </c>
      <c r="I1326" s="37" t="s">
        <v>279</v>
      </c>
      <c r="J1326" s="38"/>
      <c r="K1326" s="40"/>
      <c r="L1326" s="40"/>
      <c r="M1326" s="40"/>
      <c r="N1326" s="40"/>
      <c r="O1326" s="40"/>
      <c r="P1326" s="40"/>
      <c r="Q1326" s="40"/>
      <c r="R1326" s="40"/>
      <c r="S1326" s="40"/>
      <c r="T1326" s="40"/>
      <c r="U1326" s="40"/>
      <c r="V1326" s="40"/>
      <c r="W1326" s="40"/>
      <c r="X1326" s="40"/>
      <c r="Y1326" s="40"/>
      <c r="Z1326" s="40"/>
      <c r="AA1326" s="40"/>
      <c r="AB1326" s="40"/>
      <c r="AC1326" s="40"/>
      <c r="AD1326" s="40"/>
      <c r="AE1326" s="40"/>
      <c r="AF1326" s="40"/>
      <c r="AG1326" s="40"/>
      <c r="AH1326" s="40"/>
      <c r="AI1326" s="40"/>
      <c r="AJ1326" s="40"/>
      <c r="AK1326" s="40"/>
      <c r="AL1326" s="40"/>
      <c r="AM1326" s="40"/>
    </row>
    <row r="1327" ht="15.75" customHeight="1">
      <c r="A1327" s="32">
        <v>17.1</v>
      </c>
      <c r="B1327" s="33">
        <v>113.1</v>
      </c>
      <c r="C1327" s="33">
        <v>113.2</v>
      </c>
      <c r="D1327" s="32" t="s">
        <v>68</v>
      </c>
      <c r="E1327" s="43">
        <v>2.0</v>
      </c>
      <c r="F1327" s="34">
        <v>100.0</v>
      </c>
      <c r="G1327" s="35">
        <f t="shared" si="3"/>
        <v>0.1</v>
      </c>
      <c r="H1327" s="36">
        <f t="shared" si="4"/>
        <v>0.1</v>
      </c>
      <c r="I1327" s="37" t="s">
        <v>279</v>
      </c>
      <c r="J1327" s="38"/>
      <c r="K1327" s="40"/>
      <c r="L1327" s="40"/>
      <c r="M1327" s="40"/>
      <c r="N1327" s="40"/>
      <c r="O1327" s="40"/>
      <c r="P1327" s="40"/>
      <c r="Q1327" s="40"/>
      <c r="R1327" s="40"/>
      <c r="S1327" s="40"/>
      <c r="T1327" s="40"/>
      <c r="U1327" s="40"/>
      <c r="V1327" s="40"/>
      <c r="W1327" s="40"/>
      <c r="X1327" s="40"/>
      <c r="Y1327" s="40"/>
      <c r="Z1327" s="40"/>
      <c r="AA1327" s="40"/>
      <c r="AB1327" s="40"/>
      <c r="AC1327" s="40"/>
      <c r="AD1327" s="40"/>
      <c r="AE1327" s="40"/>
      <c r="AF1327" s="40"/>
      <c r="AG1327" s="40"/>
      <c r="AH1327" s="40"/>
      <c r="AI1327" s="40"/>
      <c r="AJ1327" s="40"/>
      <c r="AK1327" s="40"/>
      <c r="AL1327" s="40"/>
      <c r="AM1327" s="40"/>
    </row>
    <row r="1328" ht="15.75" customHeight="1">
      <c r="A1328" s="32">
        <v>17.1</v>
      </c>
      <c r="B1328" s="33">
        <v>132.5</v>
      </c>
      <c r="C1328" s="33">
        <v>133.9</v>
      </c>
      <c r="D1328" s="32" t="s">
        <v>80</v>
      </c>
      <c r="E1328" s="43">
        <v>4.0</v>
      </c>
      <c r="F1328" s="34">
        <v>100.0</v>
      </c>
      <c r="G1328" s="35">
        <f t="shared" si="3"/>
        <v>1.4</v>
      </c>
      <c r="H1328" s="36">
        <f t="shared" si="4"/>
        <v>1.4</v>
      </c>
      <c r="I1328" s="37" t="s">
        <v>279</v>
      </c>
      <c r="J1328" s="38"/>
      <c r="K1328" s="40"/>
      <c r="L1328" s="40"/>
      <c r="M1328" s="40"/>
      <c r="N1328" s="40"/>
      <c r="O1328" s="40"/>
      <c r="P1328" s="40"/>
      <c r="Q1328" s="40"/>
      <c r="R1328" s="40"/>
      <c r="S1328" s="40"/>
      <c r="T1328" s="40"/>
      <c r="U1328" s="40"/>
      <c r="V1328" s="40"/>
      <c r="W1328" s="40"/>
      <c r="X1328" s="40"/>
      <c r="Y1328" s="40"/>
      <c r="Z1328" s="40"/>
      <c r="AA1328" s="40"/>
      <c r="AB1328" s="40"/>
      <c r="AC1328" s="40"/>
      <c r="AD1328" s="40"/>
      <c r="AE1328" s="40"/>
      <c r="AF1328" s="40"/>
      <c r="AG1328" s="40"/>
      <c r="AH1328" s="40"/>
      <c r="AI1328" s="40"/>
      <c r="AJ1328" s="40"/>
      <c r="AK1328" s="40"/>
      <c r="AL1328" s="40"/>
      <c r="AM1328" s="40"/>
    </row>
    <row r="1329" ht="15.75" customHeight="1">
      <c r="A1329" s="32">
        <v>17.1</v>
      </c>
      <c r="B1329" s="33">
        <v>134.8</v>
      </c>
      <c r="C1329" s="33">
        <v>135.0</v>
      </c>
      <c r="D1329" s="32" t="s">
        <v>68</v>
      </c>
      <c r="E1329" s="43">
        <v>3.0</v>
      </c>
      <c r="F1329" s="34">
        <v>100.0</v>
      </c>
      <c r="G1329" s="35">
        <f t="shared" si="3"/>
        <v>0.2</v>
      </c>
      <c r="H1329" s="36">
        <f t="shared" si="4"/>
        <v>0.2</v>
      </c>
      <c r="I1329" s="37" t="s">
        <v>279</v>
      </c>
      <c r="J1329" s="38"/>
      <c r="K1329" s="40"/>
      <c r="L1329" s="40"/>
      <c r="M1329" s="40"/>
      <c r="N1329" s="40"/>
      <c r="O1329" s="40"/>
      <c r="P1329" s="40"/>
      <c r="Q1329" s="40"/>
      <c r="R1329" s="40"/>
      <c r="S1329" s="40"/>
      <c r="T1329" s="40"/>
      <c r="U1329" s="40"/>
      <c r="V1329" s="40"/>
      <c r="W1329" s="40"/>
      <c r="X1329" s="40"/>
      <c r="Y1329" s="40"/>
      <c r="Z1329" s="40"/>
      <c r="AA1329" s="40"/>
      <c r="AB1329" s="40"/>
      <c r="AC1329" s="40"/>
      <c r="AD1329" s="40"/>
      <c r="AE1329" s="40"/>
      <c r="AF1329" s="40"/>
      <c r="AG1329" s="40"/>
      <c r="AH1329" s="40"/>
      <c r="AI1329" s="40"/>
      <c r="AJ1329" s="40"/>
      <c r="AK1329" s="40"/>
      <c r="AL1329" s="40"/>
      <c r="AM1329" s="40"/>
    </row>
    <row r="1330" ht="15.75" customHeight="1">
      <c r="A1330" s="32">
        <v>17.1</v>
      </c>
      <c r="B1330" s="33">
        <v>139.5</v>
      </c>
      <c r="C1330" s="33">
        <v>140.0</v>
      </c>
      <c r="D1330" s="32" t="s">
        <v>80</v>
      </c>
      <c r="E1330" s="43">
        <v>2.0</v>
      </c>
      <c r="F1330" s="34">
        <v>100.0</v>
      </c>
      <c r="G1330" s="35">
        <f t="shared" si="3"/>
        <v>0.5</v>
      </c>
      <c r="H1330" s="36">
        <f t="shared" si="4"/>
        <v>0.5</v>
      </c>
      <c r="I1330" s="37" t="s">
        <v>279</v>
      </c>
      <c r="J1330" s="38"/>
      <c r="K1330" s="40"/>
      <c r="L1330" s="40"/>
      <c r="M1330" s="40"/>
      <c r="N1330" s="40"/>
      <c r="O1330" s="40"/>
      <c r="P1330" s="40"/>
      <c r="Q1330" s="40"/>
      <c r="R1330" s="40"/>
      <c r="S1330" s="40"/>
      <c r="T1330" s="40"/>
      <c r="U1330" s="40"/>
      <c r="V1330" s="40"/>
      <c r="W1330" s="40"/>
      <c r="X1330" s="40"/>
      <c r="Y1330" s="40"/>
      <c r="Z1330" s="40"/>
      <c r="AA1330" s="40"/>
      <c r="AB1330" s="40"/>
      <c r="AC1330" s="40"/>
      <c r="AD1330" s="40"/>
      <c r="AE1330" s="40"/>
      <c r="AF1330" s="40"/>
      <c r="AG1330" s="40"/>
      <c r="AH1330" s="40"/>
      <c r="AI1330" s="40"/>
      <c r="AJ1330" s="40"/>
      <c r="AK1330" s="40"/>
      <c r="AL1330" s="40"/>
      <c r="AM1330" s="40"/>
    </row>
    <row r="1331" ht="15.75" customHeight="1">
      <c r="A1331" s="32">
        <v>17.1</v>
      </c>
      <c r="B1331" s="33">
        <v>140.4</v>
      </c>
      <c r="C1331" s="33">
        <v>140.8</v>
      </c>
      <c r="D1331" s="32" t="s">
        <v>80</v>
      </c>
      <c r="E1331" s="43">
        <v>2.0</v>
      </c>
      <c r="F1331" s="34">
        <v>100.0</v>
      </c>
      <c r="G1331" s="35">
        <f t="shared" si="3"/>
        <v>0.4</v>
      </c>
      <c r="H1331" s="36">
        <f t="shared" si="4"/>
        <v>0.4</v>
      </c>
      <c r="I1331" s="37" t="s">
        <v>279</v>
      </c>
      <c r="J1331" s="38"/>
      <c r="K1331" s="40"/>
      <c r="L1331" s="40"/>
      <c r="M1331" s="40"/>
      <c r="N1331" s="40"/>
      <c r="O1331" s="40"/>
      <c r="P1331" s="40"/>
      <c r="Q1331" s="40"/>
      <c r="R1331" s="40"/>
      <c r="S1331" s="40"/>
      <c r="T1331" s="40"/>
      <c r="U1331" s="40"/>
      <c r="V1331" s="40"/>
      <c r="W1331" s="40"/>
      <c r="X1331" s="40"/>
      <c r="Y1331" s="40"/>
      <c r="Z1331" s="40"/>
      <c r="AA1331" s="40"/>
      <c r="AB1331" s="40"/>
      <c r="AC1331" s="40"/>
      <c r="AD1331" s="40"/>
      <c r="AE1331" s="40"/>
      <c r="AF1331" s="40"/>
      <c r="AG1331" s="40"/>
      <c r="AH1331" s="40"/>
      <c r="AI1331" s="40"/>
      <c r="AJ1331" s="40"/>
      <c r="AK1331" s="40"/>
      <c r="AL1331" s="40"/>
      <c r="AM1331" s="40"/>
    </row>
    <row r="1332" ht="15.75" customHeight="1">
      <c r="A1332" s="32">
        <v>17.1</v>
      </c>
      <c r="B1332" s="33">
        <v>144.9</v>
      </c>
      <c r="C1332" s="33">
        <v>145.3</v>
      </c>
      <c r="D1332" s="32" t="s">
        <v>68</v>
      </c>
      <c r="E1332" s="43">
        <v>3.0</v>
      </c>
      <c r="F1332" s="34">
        <v>100.0</v>
      </c>
      <c r="G1332" s="35">
        <f t="shared" si="3"/>
        <v>0.4</v>
      </c>
      <c r="H1332" s="36">
        <f t="shared" si="4"/>
        <v>0.4</v>
      </c>
      <c r="I1332" s="37" t="s">
        <v>279</v>
      </c>
      <c r="J1332" s="38"/>
      <c r="K1332" s="40"/>
      <c r="L1332" s="40"/>
      <c r="M1332" s="40"/>
      <c r="N1332" s="40"/>
      <c r="O1332" s="40"/>
      <c r="P1332" s="40"/>
      <c r="Q1332" s="40"/>
      <c r="R1332" s="40"/>
      <c r="S1332" s="40"/>
      <c r="T1332" s="40"/>
      <c r="U1332" s="40"/>
      <c r="V1332" s="40"/>
      <c r="W1332" s="40"/>
      <c r="X1332" s="40"/>
      <c r="Y1332" s="40"/>
      <c r="Z1332" s="40"/>
      <c r="AA1332" s="40"/>
      <c r="AB1332" s="40"/>
      <c r="AC1332" s="40"/>
      <c r="AD1332" s="40"/>
      <c r="AE1332" s="40"/>
      <c r="AF1332" s="40"/>
      <c r="AG1332" s="40"/>
      <c r="AH1332" s="40"/>
      <c r="AI1332" s="40"/>
      <c r="AJ1332" s="40"/>
      <c r="AK1332" s="40"/>
      <c r="AL1332" s="40"/>
      <c r="AM1332" s="40"/>
    </row>
    <row r="1333" ht="15.75" customHeight="1">
      <c r="A1333" s="32">
        <v>17.1</v>
      </c>
      <c r="B1333" s="33">
        <v>146.0</v>
      </c>
      <c r="C1333" s="33">
        <v>146.1</v>
      </c>
      <c r="D1333" s="32" t="s">
        <v>68</v>
      </c>
      <c r="E1333" s="43">
        <v>2.0</v>
      </c>
      <c r="F1333" s="34">
        <v>100.0</v>
      </c>
      <c r="G1333" s="35">
        <f t="shared" si="3"/>
        <v>0.1</v>
      </c>
      <c r="H1333" s="36">
        <f t="shared" si="4"/>
        <v>0.1</v>
      </c>
      <c r="I1333" s="37" t="s">
        <v>279</v>
      </c>
      <c r="J1333" s="38"/>
      <c r="K1333" s="40"/>
      <c r="L1333" s="40"/>
      <c r="M1333" s="40"/>
      <c r="N1333" s="40"/>
      <c r="O1333" s="40"/>
      <c r="P1333" s="40"/>
      <c r="Q1333" s="40"/>
      <c r="R1333" s="40"/>
      <c r="S1333" s="40"/>
      <c r="T1333" s="40"/>
      <c r="U1333" s="40"/>
      <c r="V1333" s="40"/>
      <c r="W1333" s="40"/>
      <c r="X1333" s="40"/>
      <c r="Y1333" s="40"/>
      <c r="Z1333" s="40"/>
      <c r="AA1333" s="40"/>
      <c r="AB1333" s="40"/>
      <c r="AC1333" s="40"/>
      <c r="AD1333" s="40"/>
      <c r="AE1333" s="40"/>
      <c r="AF1333" s="40"/>
      <c r="AG1333" s="40"/>
      <c r="AH1333" s="40"/>
      <c r="AI1333" s="40"/>
      <c r="AJ1333" s="40"/>
      <c r="AK1333" s="40"/>
      <c r="AL1333" s="40"/>
      <c r="AM1333" s="40"/>
    </row>
    <row r="1334" ht="15.75" customHeight="1">
      <c r="A1334" s="32">
        <v>17.1</v>
      </c>
      <c r="B1334" s="33">
        <v>147.3</v>
      </c>
      <c r="C1334" s="33">
        <v>147.9</v>
      </c>
      <c r="D1334" s="32" t="s">
        <v>80</v>
      </c>
      <c r="E1334" s="43">
        <v>2.0</v>
      </c>
      <c r="F1334" s="34">
        <v>100.0</v>
      </c>
      <c r="G1334" s="35">
        <f t="shared" si="3"/>
        <v>0.6</v>
      </c>
      <c r="H1334" s="36">
        <f t="shared" si="4"/>
        <v>0.6</v>
      </c>
      <c r="I1334" s="37" t="s">
        <v>279</v>
      </c>
      <c r="J1334" s="38"/>
      <c r="K1334" s="40"/>
      <c r="L1334" s="40"/>
      <c r="M1334" s="40"/>
      <c r="N1334" s="40"/>
      <c r="O1334" s="40"/>
      <c r="P1334" s="40"/>
      <c r="Q1334" s="40"/>
      <c r="R1334" s="40"/>
      <c r="S1334" s="40"/>
      <c r="T1334" s="40"/>
      <c r="U1334" s="40"/>
      <c r="V1334" s="40"/>
      <c r="W1334" s="40"/>
      <c r="X1334" s="40"/>
      <c r="Y1334" s="40"/>
      <c r="Z1334" s="40"/>
      <c r="AA1334" s="40"/>
      <c r="AB1334" s="40"/>
      <c r="AC1334" s="40"/>
      <c r="AD1334" s="40"/>
      <c r="AE1334" s="40"/>
      <c r="AF1334" s="40"/>
      <c r="AG1334" s="40"/>
      <c r="AH1334" s="40"/>
      <c r="AI1334" s="40"/>
      <c r="AJ1334" s="40"/>
      <c r="AK1334" s="40"/>
      <c r="AL1334" s="40"/>
      <c r="AM1334" s="40"/>
    </row>
    <row r="1335" ht="15.75" customHeight="1">
      <c r="A1335" s="32">
        <v>17.1</v>
      </c>
      <c r="B1335" s="33">
        <v>157.8</v>
      </c>
      <c r="C1335" s="33">
        <v>160.4</v>
      </c>
      <c r="D1335" s="32" t="s">
        <v>80</v>
      </c>
      <c r="E1335" s="43">
        <v>9.0</v>
      </c>
      <c r="F1335" s="34">
        <v>100.0</v>
      </c>
      <c r="G1335" s="35">
        <f t="shared" si="3"/>
        <v>2.6</v>
      </c>
      <c r="H1335" s="36">
        <f t="shared" si="4"/>
        <v>2.6</v>
      </c>
      <c r="I1335" s="37" t="s">
        <v>279</v>
      </c>
      <c r="J1335" s="38"/>
      <c r="K1335" s="40"/>
      <c r="L1335" s="40"/>
      <c r="M1335" s="40"/>
      <c r="N1335" s="40"/>
      <c r="O1335" s="40"/>
      <c r="P1335" s="40"/>
      <c r="Q1335" s="40"/>
      <c r="R1335" s="40"/>
      <c r="S1335" s="40"/>
      <c r="T1335" s="40"/>
      <c r="U1335" s="40"/>
      <c r="V1335" s="40"/>
      <c r="W1335" s="40"/>
      <c r="X1335" s="40"/>
      <c r="Y1335" s="40"/>
      <c r="Z1335" s="40"/>
      <c r="AA1335" s="40"/>
      <c r="AB1335" s="40"/>
      <c r="AC1335" s="40"/>
      <c r="AD1335" s="40"/>
      <c r="AE1335" s="40"/>
      <c r="AF1335" s="40"/>
      <c r="AG1335" s="40"/>
      <c r="AH1335" s="40"/>
      <c r="AI1335" s="40"/>
      <c r="AJ1335" s="40"/>
      <c r="AK1335" s="40"/>
      <c r="AL1335" s="40"/>
      <c r="AM1335" s="40"/>
    </row>
    <row r="1336" ht="15.75" customHeight="1">
      <c r="A1336" s="32">
        <v>17.1</v>
      </c>
      <c r="B1336" s="33">
        <v>160.9</v>
      </c>
      <c r="C1336" s="33">
        <v>161.1</v>
      </c>
      <c r="D1336" s="32" t="s">
        <v>191</v>
      </c>
      <c r="E1336" s="43">
        <v>3.0</v>
      </c>
      <c r="F1336" s="34">
        <v>100.0</v>
      </c>
      <c r="G1336" s="35">
        <f t="shared" si="3"/>
        <v>0.2</v>
      </c>
      <c r="H1336" s="36">
        <f t="shared" si="4"/>
        <v>0.2</v>
      </c>
      <c r="I1336" s="37" t="s">
        <v>279</v>
      </c>
      <c r="J1336" s="38"/>
      <c r="K1336" s="40"/>
      <c r="L1336" s="40"/>
      <c r="M1336" s="40"/>
      <c r="N1336" s="40"/>
      <c r="O1336" s="40"/>
      <c r="P1336" s="40"/>
      <c r="Q1336" s="40"/>
      <c r="R1336" s="40"/>
      <c r="S1336" s="40"/>
      <c r="T1336" s="40"/>
      <c r="U1336" s="40"/>
      <c r="V1336" s="40"/>
      <c r="W1336" s="40"/>
      <c r="X1336" s="40"/>
      <c r="Y1336" s="40"/>
      <c r="Z1336" s="40"/>
      <c r="AA1336" s="40"/>
      <c r="AB1336" s="40"/>
      <c r="AC1336" s="40"/>
      <c r="AD1336" s="40"/>
      <c r="AE1336" s="40"/>
      <c r="AF1336" s="40"/>
      <c r="AG1336" s="40"/>
      <c r="AH1336" s="40"/>
      <c r="AI1336" s="40"/>
      <c r="AJ1336" s="40"/>
      <c r="AK1336" s="40"/>
      <c r="AL1336" s="40"/>
      <c r="AM1336" s="40"/>
    </row>
    <row r="1337" ht="15.75" customHeight="1">
      <c r="A1337" s="32">
        <v>17.1</v>
      </c>
      <c r="B1337" s="33">
        <v>162.3</v>
      </c>
      <c r="C1337" s="33">
        <v>162.6</v>
      </c>
      <c r="D1337" s="32" t="s">
        <v>80</v>
      </c>
      <c r="E1337" s="43">
        <v>4.0</v>
      </c>
      <c r="F1337" s="34">
        <v>100.0</v>
      </c>
      <c r="G1337" s="35">
        <f t="shared" si="3"/>
        <v>0.3</v>
      </c>
      <c r="H1337" s="36">
        <f t="shared" si="4"/>
        <v>0.3</v>
      </c>
      <c r="I1337" s="37" t="s">
        <v>279</v>
      </c>
      <c r="J1337" s="38"/>
      <c r="K1337" s="40"/>
      <c r="L1337" s="40"/>
      <c r="M1337" s="40"/>
      <c r="N1337" s="40"/>
      <c r="O1337" s="40"/>
      <c r="P1337" s="40"/>
      <c r="Q1337" s="40"/>
      <c r="R1337" s="40"/>
      <c r="S1337" s="40"/>
      <c r="T1337" s="40"/>
      <c r="U1337" s="40"/>
      <c r="V1337" s="40"/>
      <c r="W1337" s="40"/>
      <c r="X1337" s="40"/>
      <c r="Y1337" s="40"/>
      <c r="Z1337" s="40"/>
      <c r="AA1337" s="40"/>
      <c r="AB1337" s="40"/>
      <c r="AC1337" s="40"/>
      <c r="AD1337" s="40"/>
      <c r="AE1337" s="40"/>
      <c r="AF1337" s="40"/>
      <c r="AG1337" s="40"/>
      <c r="AH1337" s="40"/>
      <c r="AI1337" s="40"/>
      <c r="AJ1337" s="40"/>
      <c r="AK1337" s="40"/>
      <c r="AL1337" s="40"/>
      <c r="AM1337" s="40"/>
    </row>
    <row r="1338" ht="15.75" customHeight="1">
      <c r="A1338" s="32">
        <v>17.1</v>
      </c>
      <c r="B1338" s="33">
        <v>163.0</v>
      </c>
      <c r="C1338" s="33">
        <v>163.2</v>
      </c>
      <c r="D1338" s="32" t="s">
        <v>68</v>
      </c>
      <c r="E1338" s="43">
        <v>3.0</v>
      </c>
      <c r="F1338" s="34">
        <v>100.0</v>
      </c>
      <c r="G1338" s="35">
        <f t="shared" si="3"/>
        <v>0.2</v>
      </c>
      <c r="H1338" s="36">
        <f t="shared" si="4"/>
        <v>0.2</v>
      </c>
      <c r="I1338" s="37" t="s">
        <v>279</v>
      </c>
      <c r="J1338" s="38"/>
      <c r="K1338" s="40"/>
      <c r="L1338" s="40"/>
      <c r="M1338" s="40"/>
      <c r="N1338" s="40"/>
      <c r="O1338" s="40"/>
      <c r="P1338" s="40"/>
      <c r="Q1338" s="40"/>
      <c r="R1338" s="40"/>
      <c r="S1338" s="40"/>
      <c r="T1338" s="40"/>
      <c r="U1338" s="40"/>
      <c r="V1338" s="40"/>
      <c r="W1338" s="40"/>
      <c r="X1338" s="40"/>
      <c r="Y1338" s="40"/>
      <c r="Z1338" s="40"/>
      <c r="AA1338" s="40"/>
      <c r="AB1338" s="40"/>
      <c r="AC1338" s="40"/>
      <c r="AD1338" s="40"/>
      <c r="AE1338" s="40"/>
      <c r="AF1338" s="40"/>
      <c r="AG1338" s="40"/>
      <c r="AH1338" s="40"/>
      <c r="AI1338" s="40"/>
      <c r="AJ1338" s="40"/>
      <c r="AK1338" s="40"/>
      <c r="AL1338" s="40"/>
      <c r="AM1338" s="40"/>
    </row>
    <row r="1339" ht="15.75" customHeight="1">
      <c r="A1339" s="32">
        <v>17.2</v>
      </c>
      <c r="B1339" s="33">
        <v>0.0</v>
      </c>
      <c r="C1339" s="33">
        <v>2.5</v>
      </c>
      <c r="D1339" s="32" t="s">
        <v>80</v>
      </c>
      <c r="E1339" s="43">
        <v>10.0</v>
      </c>
      <c r="F1339" s="34">
        <v>100.0</v>
      </c>
      <c r="G1339" s="35">
        <f t="shared" si="3"/>
        <v>2.5</v>
      </c>
      <c r="H1339" s="36">
        <f t="shared" si="4"/>
        <v>2.5</v>
      </c>
      <c r="I1339" s="37" t="s">
        <v>279</v>
      </c>
      <c r="J1339" s="38"/>
      <c r="K1339" s="40"/>
      <c r="L1339" s="40"/>
      <c r="M1339" s="40"/>
      <c r="N1339" s="40"/>
      <c r="O1339" s="40"/>
      <c r="P1339" s="40"/>
      <c r="Q1339" s="40"/>
      <c r="R1339" s="40"/>
      <c r="S1339" s="40"/>
      <c r="T1339" s="40"/>
      <c r="U1339" s="40"/>
      <c r="V1339" s="40"/>
      <c r="W1339" s="40"/>
      <c r="X1339" s="40"/>
      <c r="Y1339" s="40"/>
      <c r="Z1339" s="40"/>
      <c r="AA1339" s="40"/>
      <c r="AB1339" s="40"/>
      <c r="AC1339" s="40"/>
      <c r="AD1339" s="40"/>
      <c r="AE1339" s="40"/>
      <c r="AF1339" s="40"/>
      <c r="AG1339" s="40"/>
      <c r="AH1339" s="40"/>
      <c r="AI1339" s="40"/>
      <c r="AJ1339" s="40"/>
      <c r="AK1339" s="40"/>
      <c r="AL1339" s="40"/>
      <c r="AM1339" s="40"/>
    </row>
    <row r="1340" ht="15.75" customHeight="1">
      <c r="A1340" s="32">
        <v>17.2</v>
      </c>
      <c r="B1340" s="33">
        <v>6.24</v>
      </c>
      <c r="C1340" s="33">
        <v>7.26</v>
      </c>
      <c r="D1340" s="32" t="s">
        <v>80</v>
      </c>
      <c r="E1340" s="43">
        <v>5.0</v>
      </c>
      <c r="F1340" s="34">
        <v>100.0</v>
      </c>
      <c r="G1340" s="35">
        <f t="shared" si="3"/>
        <v>1.02</v>
      </c>
      <c r="H1340" s="36">
        <f t="shared" si="4"/>
        <v>1.02</v>
      </c>
      <c r="I1340" s="37" t="s">
        <v>279</v>
      </c>
      <c r="J1340" s="38"/>
      <c r="K1340" s="40"/>
      <c r="L1340" s="40"/>
      <c r="M1340" s="40"/>
      <c r="N1340" s="40"/>
      <c r="O1340" s="40"/>
      <c r="P1340" s="40"/>
      <c r="Q1340" s="40"/>
      <c r="R1340" s="40"/>
      <c r="S1340" s="40"/>
      <c r="T1340" s="40"/>
      <c r="U1340" s="40"/>
      <c r="V1340" s="40"/>
      <c r="W1340" s="40"/>
      <c r="X1340" s="40"/>
      <c r="Y1340" s="40"/>
      <c r="Z1340" s="40"/>
      <c r="AA1340" s="40"/>
      <c r="AB1340" s="40"/>
      <c r="AC1340" s="40"/>
      <c r="AD1340" s="40"/>
      <c r="AE1340" s="40"/>
      <c r="AF1340" s="40"/>
      <c r="AG1340" s="40"/>
      <c r="AH1340" s="40"/>
      <c r="AI1340" s="40"/>
      <c r="AJ1340" s="40"/>
      <c r="AK1340" s="40"/>
      <c r="AL1340" s="40"/>
      <c r="AM1340" s="40"/>
    </row>
    <row r="1341" ht="15.75" customHeight="1">
      <c r="A1341" s="32">
        <v>17.2</v>
      </c>
      <c r="B1341" s="33">
        <v>7.26</v>
      </c>
      <c r="C1341" s="33">
        <v>7.96</v>
      </c>
      <c r="D1341" s="32" t="s">
        <v>115</v>
      </c>
      <c r="E1341" s="43">
        <v>5.0</v>
      </c>
      <c r="F1341" s="34">
        <v>100.0</v>
      </c>
      <c r="G1341" s="35">
        <f t="shared" si="3"/>
        <v>0.7</v>
      </c>
      <c r="H1341" s="36">
        <f t="shared" si="4"/>
        <v>0.7</v>
      </c>
      <c r="I1341" s="37" t="s">
        <v>279</v>
      </c>
      <c r="J1341" s="38"/>
      <c r="K1341" s="40"/>
      <c r="L1341" s="40"/>
      <c r="M1341" s="40"/>
      <c r="N1341" s="40"/>
      <c r="O1341" s="40"/>
      <c r="P1341" s="40"/>
      <c r="Q1341" s="40"/>
      <c r="R1341" s="40"/>
      <c r="S1341" s="40"/>
      <c r="T1341" s="40"/>
      <c r="U1341" s="40"/>
      <c r="V1341" s="40"/>
      <c r="W1341" s="40"/>
      <c r="X1341" s="40"/>
      <c r="Y1341" s="40"/>
      <c r="Z1341" s="40"/>
      <c r="AA1341" s="40"/>
      <c r="AB1341" s="40"/>
      <c r="AC1341" s="40"/>
      <c r="AD1341" s="40"/>
      <c r="AE1341" s="40"/>
      <c r="AF1341" s="40"/>
      <c r="AG1341" s="40"/>
      <c r="AH1341" s="40"/>
      <c r="AI1341" s="40"/>
      <c r="AJ1341" s="40"/>
      <c r="AK1341" s="40"/>
      <c r="AL1341" s="40"/>
      <c r="AM1341" s="40"/>
    </row>
    <row r="1342" ht="15.75" customHeight="1">
      <c r="A1342" s="32">
        <v>17.2</v>
      </c>
      <c r="B1342" s="33">
        <v>52.35</v>
      </c>
      <c r="C1342" s="33">
        <v>54.03</v>
      </c>
      <c r="D1342" s="32" t="s">
        <v>80</v>
      </c>
      <c r="E1342" s="43">
        <v>30.0</v>
      </c>
      <c r="F1342" s="34">
        <v>100.0</v>
      </c>
      <c r="G1342" s="35">
        <f t="shared" si="3"/>
        <v>1.68</v>
      </c>
      <c r="H1342" s="36">
        <f t="shared" si="4"/>
        <v>1.68</v>
      </c>
      <c r="I1342" s="37" t="s">
        <v>279</v>
      </c>
      <c r="J1342" s="38"/>
      <c r="K1342" s="40"/>
      <c r="L1342" s="40"/>
      <c r="M1342" s="40"/>
      <c r="N1342" s="40"/>
      <c r="O1342" s="40"/>
      <c r="P1342" s="40"/>
      <c r="Q1342" s="40"/>
      <c r="R1342" s="40"/>
      <c r="S1342" s="40"/>
      <c r="T1342" s="40"/>
      <c r="U1342" s="40"/>
      <c r="V1342" s="40"/>
      <c r="W1342" s="40"/>
      <c r="X1342" s="40"/>
      <c r="Y1342" s="40"/>
      <c r="Z1342" s="40"/>
      <c r="AA1342" s="40"/>
      <c r="AB1342" s="40"/>
      <c r="AC1342" s="40"/>
      <c r="AD1342" s="40"/>
      <c r="AE1342" s="40"/>
      <c r="AF1342" s="40"/>
      <c r="AG1342" s="40"/>
      <c r="AH1342" s="40"/>
      <c r="AI1342" s="40"/>
      <c r="AJ1342" s="40"/>
      <c r="AK1342" s="40"/>
      <c r="AL1342" s="40"/>
      <c r="AM1342" s="40"/>
    </row>
    <row r="1343" ht="15.75" customHeight="1">
      <c r="A1343" s="32">
        <v>17.2</v>
      </c>
      <c r="B1343" s="33">
        <v>76.36</v>
      </c>
      <c r="C1343" s="33">
        <v>76.88</v>
      </c>
      <c r="D1343" s="32" t="s">
        <v>258</v>
      </c>
      <c r="E1343" s="43">
        <v>5.0</v>
      </c>
      <c r="F1343" s="34">
        <v>100.0</v>
      </c>
      <c r="G1343" s="35">
        <f t="shared" si="3"/>
        <v>0.52</v>
      </c>
      <c r="H1343" s="36">
        <f t="shared" si="4"/>
        <v>0.52</v>
      </c>
      <c r="I1343" s="37" t="s">
        <v>279</v>
      </c>
      <c r="J1343" s="38"/>
      <c r="K1343" s="40"/>
      <c r="L1343" s="40"/>
      <c r="M1343" s="40"/>
      <c r="N1343" s="40"/>
      <c r="O1343" s="40"/>
      <c r="P1343" s="40"/>
      <c r="Q1343" s="40"/>
      <c r="R1343" s="40"/>
      <c r="S1343" s="40"/>
      <c r="T1343" s="40"/>
      <c r="U1343" s="40"/>
      <c r="V1343" s="40"/>
      <c r="W1343" s="40"/>
      <c r="X1343" s="40"/>
      <c r="Y1343" s="40"/>
      <c r="Z1343" s="40"/>
      <c r="AA1343" s="40"/>
      <c r="AB1343" s="40"/>
      <c r="AC1343" s="40"/>
      <c r="AD1343" s="40"/>
      <c r="AE1343" s="40"/>
      <c r="AF1343" s="40"/>
      <c r="AG1343" s="40"/>
      <c r="AH1343" s="40"/>
      <c r="AI1343" s="40"/>
      <c r="AJ1343" s="40"/>
      <c r="AK1343" s="40"/>
      <c r="AL1343" s="40"/>
      <c r="AM1343" s="40"/>
    </row>
    <row r="1344" ht="15.75" customHeight="1">
      <c r="A1344" s="32">
        <v>17.2</v>
      </c>
      <c r="B1344" s="33">
        <v>109.49</v>
      </c>
      <c r="C1344" s="33">
        <v>109.89</v>
      </c>
      <c r="D1344" s="32" t="s">
        <v>258</v>
      </c>
      <c r="E1344" s="43">
        <v>5.0</v>
      </c>
      <c r="F1344" s="34">
        <v>100.0</v>
      </c>
      <c r="G1344" s="35">
        <f t="shared" si="3"/>
        <v>0.4</v>
      </c>
      <c r="H1344" s="36">
        <f t="shared" si="4"/>
        <v>0.4</v>
      </c>
      <c r="I1344" s="37" t="s">
        <v>279</v>
      </c>
      <c r="J1344" s="38"/>
      <c r="K1344" s="40"/>
      <c r="L1344" s="40"/>
      <c r="M1344" s="40"/>
      <c r="N1344" s="40"/>
      <c r="O1344" s="40"/>
      <c r="P1344" s="40"/>
      <c r="Q1344" s="40"/>
      <c r="R1344" s="40"/>
      <c r="S1344" s="40"/>
      <c r="T1344" s="40"/>
      <c r="U1344" s="40"/>
      <c r="V1344" s="40"/>
      <c r="W1344" s="40"/>
      <c r="X1344" s="40"/>
      <c r="Y1344" s="40"/>
      <c r="Z1344" s="40"/>
      <c r="AA1344" s="40"/>
      <c r="AB1344" s="40"/>
      <c r="AC1344" s="40"/>
      <c r="AD1344" s="40"/>
      <c r="AE1344" s="40"/>
      <c r="AF1344" s="40"/>
      <c r="AG1344" s="40"/>
      <c r="AH1344" s="40"/>
      <c r="AI1344" s="40"/>
      <c r="AJ1344" s="40"/>
      <c r="AK1344" s="40"/>
      <c r="AL1344" s="40"/>
      <c r="AM1344" s="40"/>
    </row>
    <row r="1345" ht="15.75" customHeight="1">
      <c r="A1345" s="32">
        <v>17.2</v>
      </c>
      <c r="B1345" s="33">
        <v>117.83</v>
      </c>
      <c r="C1345" s="33">
        <v>118.26</v>
      </c>
      <c r="D1345" s="32" t="s">
        <v>68</v>
      </c>
      <c r="E1345" s="43">
        <v>5.0</v>
      </c>
      <c r="F1345" s="34">
        <v>100.0</v>
      </c>
      <c r="G1345" s="35">
        <f t="shared" si="3"/>
        <v>0.43</v>
      </c>
      <c r="H1345" s="36">
        <f t="shared" si="4"/>
        <v>0.43</v>
      </c>
      <c r="I1345" s="37" t="s">
        <v>279</v>
      </c>
      <c r="J1345" s="38"/>
      <c r="K1345" s="40"/>
      <c r="L1345" s="40"/>
      <c r="M1345" s="40"/>
      <c r="N1345" s="40"/>
      <c r="O1345" s="40"/>
      <c r="P1345" s="40"/>
      <c r="Q1345" s="40"/>
      <c r="R1345" s="40"/>
      <c r="S1345" s="40"/>
      <c r="T1345" s="40"/>
      <c r="U1345" s="40"/>
      <c r="V1345" s="40"/>
      <c r="W1345" s="40"/>
      <c r="X1345" s="40"/>
      <c r="Y1345" s="40"/>
      <c r="Z1345" s="40"/>
      <c r="AA1345" s="40"/>
      <c r="AB1345" s="40"/>
      <c r="AC1345" s="40"/>
      <c r="AD1345" s="40"/>
      <c r="AE1345" s="40"/>
      <c r="AF1345" s="40"/>
      <c r="AG1345" s="40"/>
      <c r="AH1345" s="40"/>
      <c r="AI1345" s="40"/>
      <c r="AJ1345" s="40"/>
      <c r="AK1345" s="40"/>
      <c r="AL1345" s="40"/>
      <c r="AM1345" s="40"/>
    </row>
    <row r="1346" ht="15.75" customHeight="1">
      <c r="A1346" s="32">
        <v>17.2</v>
      </c>
      <c r="B1346" s="33">
        <v>123.1</v>
      </c>
      <c r="C1346" s="33">
        <v>123.62</v>
      </c>
      <c r="D1346" s="32" t="s">
        <v>80</v>
      </c>
      <c r="E1346" s="43">
        <v>5.0</v>
      </c>
      <c r="F1346" s="34">
        <v>100.0</v>
      </c>
      <c r="G1346" s="35">
        <f t="shared" si="3"/>
        <v>0.52</v>
      </c>
      <c r="H1346" s="36">
        <f t="shared" si="4"/>
        <v>0.52</v>
      </c>
      <c r="I1346" s="37" t="s">
        <v>279</v>
      </c>
      <c r="J1346" s="38"/>
      <c r="K1346" s="40"/>
      <c r="L1346" s="40"/>
      <c r="M1346" s="40"/>
      <c r="N1346" s="40"/>
      <c r="O1346" s="40"/>
      <c r="P1346" s="40"/>
      <c r="Q1346" s="40"/>
      <c r="R1346" s="40"/>
      <c r="S1346" s="40"/>
      <c r="T1346" s="40"/>
      <c r="U1346" s="40"/>
      <c r="V1346" s="40"/>
      <c r="W1346" s="40"/>
      <c r="X1346" s="40"/>
      <c r="Y1346" s="40"/>
      <c r="Z1346" s="40"/>
      <c r="AA1346" s="40"/>
      <c r="AB1346" s="40"/>
      <c r="AC1346" s="40"/>
      <c r="AD1346" s="40"/>
      <c r="AE1346" s="40"/>
      <c r="AF1346" s="40"/>
      <c r="AG1346" s="40"/>
      <c r="AH1346" s="40"/>
      <c r="AI1346" s="40"/>
      <c r="AJ1346" s="40"/>
      <c r="AK1346" s="40"/>
      <c r="AL1346" s="40"/>
      <c r="AM1346" s="40"/>
    </row>
    <row r="1347" ht="15.75" customHeight="1">
      <c r="A1347" s="32">
        <v>17.2</v>
      </c>
      <c r="B1347" s="33">
        <v>127.91</v>
      </c>
      <c r="C1347" s="33">
        <v>131.19</v>
      </c>
      <c r="D1347" s="32" t="s">
        <v>80</v>
      </c>
      <c r="E1347" s="43">
        <v>10.0</v>
      </c>
      <c r="F1347" s="34">
        <v>100.0</v>
      </c>
      <c r="G1347" s="35">
        <f t="shared" si="3"/>
        <v>3.28</v>
      </c>
      <c r="H1347" s="36">
        <f t="shared" si="4"/>
        <v>3.28</v>
      </c>
      <c r="I1347" s="37" t="s">
        <v>279</v>
      </c>
      <c r="J1347" s="38"/>
      <c r="K1347" s="40"/>
      <c r="L1347" s="40"/>
      <c r="M1347" s="40"/>
      <c r="N1347" s="40"/>
      <c r="O1347" s="40"/>
      <c r="P1347" s="40"/>
      <c r="Q1347" s="40"/>
      <c r="R1347" s="40"/>
      <c r="S1347" s="40"/>
      <c r="T1347" s="40"/>
      <c r="U1347" s="40"/>
      <c r="V1347" s="40"/>
      <c r="W1347" s="40"/>
      <c r="X1347" s="40"/>
      <c r="Y1347" s="40"/>
      <c r="Z1347" s="40"/>
      <c r="AA1347" s="40"/>
      <c r="AB1347" s="40"/>
      <c r="AC1347" s="40"/>
      <c r="AD1347" s="40"/>
      <c r="AE1347" s="40"/>
      <c r="AF1347" s="40"/>
      <c r="AG1347" s="40"/>
      <c r="AH1347" s="40"/>
      <c r="AI1347" s="40"/>
      <c r="AJ1347" s="40"/>
      <c r="AK1347" s="40"/>
      <c r="AL1347" s="40"/>
      <c r="AM1347" s="40"/>
    </row>
    <row r="1348" ht="15.75" customHeight="1">
      <c r="A1348" s="32">
        <v>17.2</v>
      </c>
      <c r="B1348" s="33">
        <v>131.19</v>
      </c>
      <c r="C1348" s="33">
        <v>131.79</v>
      </c>
      <c r="D1348" s="32" t="s">
        <v>258</v>
      </c>
      <c r="E1348" s="43">
        <v>10.0</v>
      </c>
      <c r="F1348" s="34">
        <v>100.0</v>
      </c>
      <c r="G1348" s="35">
        <f t="shared" si="3"/>
        <v>0.6</v>
      </c>
      <c r="H1348" s="36">
        <f t="shared" si="4"/>
        <v>0.6</v>
      </c>
      <c r="I1348" s="37" t="s">
        <v>279</v>
      </c>
      <c r="J1348" s="38"/>
      <c r="K1348" s="40"/>
      <c r="L1348" s="40"/>
      <c r="M1348" s="40"/>
      <c r="N1348" s="40"/>
      <c r="O1348" s="40"/>
      <c r="P1348" s="40"/>
      <c r="Q1348" s="40"/>
      <c r="R1348" s="40"/>
      <c r="S1348" s="40"/>
      <c r="T1348" s="40"/>
      <c r="U1348" s="40"/>
      <c r="V1348" s="40"/>
      <c r="W1348" s="40"/>
      <c r="X1348" s="40"/>
      <c r="Y1348" s="40"/>
      <c r="Z1348" s="40"/>
      <c r="AA1348" s="40"/>
      <c r="AB1348" s="40"/>
      <c r="AC1348" s="40"/>
      <c r="AD1348" s="40"/>
      <c r="AE1348" s="40"/>
      <c r="AF1348" s="40"/>
      <c r="AG1348" s="40"/>
      <c r="AH1348" s="40"/>
      <c r="AI1348" s="40"/>
      <c r="AJ1348" s="40"/>
      <c r="AK1348" s="40"/>
      <c r="AL1348" s="40"/>
      <c r="AM1348" s="40"/>
    </row>
    <row r="1349" ht="15.75" customHeight="1">
      <c r="A1349" s="32">
        <v>17.2</v>
      </c>
      <c r="B1349" s="33">
        <v>140.71</v>
      </c>
      <c r="C1349" s="33">
        <v>143.62</v>
      </c>
      <c r="D1349" s="32" t="s">
        <v>80</v>
      </c>
      <c r="E1349" s="43">
        <v>10.0</v>
      </c>
      <c r="F1349" s="34">
        <v>100.0</v>
      </c>
      <c r="G1349" s="35">
        <f t="shared" si="3"/>
        <v>2.91</v>
      </c>
      <c r="H1349" s="36">
        <f t="shared" si="4"/>
        <v>2.91</v>
      </c>
      <c r="I1349" s="37" t="s">
        <v>279</v>
      </c>
      <c r="J1349" s="38"/>
      <c r="K1349" s="40"/>
      <c r="L1349" s="40"/>
      <c r="M1349" s="40"/>
      <c r="N1349" s="40"/>
      <c r="O1349" s="40"/>
      <c r="P1349" s="40"/>
      <c r="Q1349" s="40"/>
      <c r="R1349" s="40"/>
      <c r="S1349" s="40"/>
      <c r="T1349" s="40"/>
      <c r="U1349" s="40"/>
      <c r="V1349" s="40"/>
      <c r="W1349" s="40"/>
      <c r="X1349" s="40"/>
      <c r="Y1349" s="40"/>
      <c r="Z1349" s="40"/>
      <c r="AA1349" s="40"/>
      <c r="AB1349" s="40"/>
      <c r="AC1349" s="40"/>
      <c r="AD1349" s="40"/>
      <c r="AE1349" s="40"/>
      <c r="AF1349" s="40"/>
      <c r="AG1349" s="40"/>
      <c r="AH1349" s="40"/>
      <c r="AI1349" s="40"/>
      <c r="AJ1349" s="40"/>
      <c r="AK1349" s="40"/>
      <c r="AL1349" s="40"/>
      <c r="AM1349" s="40"/>
    </row>
    <row r="1350" ht="15.75" customHeight="1">
      <c r="A1350" s="32">
        <v>17.2</v>
      </c>
      <c r="B1350" s="33">
        <v>150.24</v>
      </c>
      <c r="C1350" s="33">
        <v>150.79</v>
      </c>
      <c r="D1350" s="32" t="s">
        <v>80</v>
      </c>
      <c r="E1350" s="43">
        <v>5.0</v>
      </c>
      <c r="F1350" s="34">
        <v>100.0</v>
      </c>
      <c r="G1350" s="35">
        <f t="shared" si="3"/>
        <v>0.55</v>
      </c>
      <c r="H1350" s="36">
        <f t="shared" si="4"/>
        <v>0.55</v>
      </c>
      <c r="I1350" s="37" t="s">
        <v>279</v>
      </c>
      <c r="J1350" s="38"/>
      <c r="K1350" s="40"/>
      <c r="L1350" s="40"/>
      <c r="M1350" s="40"/>
      <c r="N1350" s="40"/>
      <c r="O1350" s="40"/>
      <c r="P1350" s="40"/>
      <c r="Q1350" s="40"/>
      <c r="R1350" s="40"/>
      <c r="S1350" s="40"/>
      <c r="T1350" s="40"/>
      <c r="U1350" s="40"/>
      <c r="V1350" s="40"/>
      <c r="W1350" s="40"/>
      <c r="X1350" s="40"/>
      <c r="Y1350" s="40"/>
      <c r="Z1350" s="40"/>
      <c r="AA1350" s="40"/>
      <c r="AB1350" s="40"/>
      <c r="AC1350" s="40"/>
      <c r="AD1350" s="40"/>
      <c r="AE1350" s="40"/>
      <c r="AF1350" s="40"/>
      <c r="AG1350" s="40"/>
      <c r="AH1350" s="40"/>
      <c r="AI1350" s="40"/>
      <c r="AJ1350" s="40"/>
      <c r="AK1350" s="40"/>
      <c r="AL1350" s="40"/>
      <c r="AM1350" s="40"/>
    </row>
    <row r="1351" ht="15.75" customHeight="1">
      <c r="A1351" s="32">
        <v>17.2</v>
      </c>
      <c r="B1351" s="33">
        <v>156.9</v>
      </c>
      <c r="C1351" s="33">
        <v>166.7</v>
      </c>
      <c r="D1351" s="32" t="s">
        <v>68</v>
      </c>
      <c r="E1351" s="43">
        <v>5.0</v>
      </c>
      <c r="F1351" s="34">
        <v>100.0</v>
      </c>
      <c r="G1351" s="35">
        <f t="shared" si="3"/>
        <v>9.8</v>
      </c>
      <c r="H1351" s="36">
        <f t="shared" si="4"/>
        <v>9.8</v>
      </c>
      <c r="I1351" s="37" t="s">
        <v>279</v>
      </c>
      <c r="J1351" s="38"/>
      <c r="K1351" s="40"/>
      <c r="L1351" s="40"/>
      <c r="M1351" s="40"/>
      <c r="N1351" s="40"/>
      <c r="O1351" s="40"/>
      <c r="P1351" s="40"/>
      <c r="Q1351" s="40"/>
      <c r="R1351" s="40"/>
      <c r="S1351" s="40"/>
      <c r="T1351" s="40"/>
      <c r="U1351" s="40"/>
      <c r="V1351" s="40"/>
      <c r="W1351" s="40"/>
      <c r="X1351" s="40"/>
      <c r="Y1351" s="40"/>
      <c r="Z1351" s="40"/>
      <c r="AA1351" s="40"/>
      <c r="AB1351" s="40"/>
      <c r="AC1351" s="40"/>
      <c r="AD1351" s="40"/>
      <c r="AE1351" s="40"/>
      <c r="AF1351" s="40"/>
      <c r="AG1351" s="40"/>
      <c r="AH1351" s="40"/>
      <c r="AI1351" s="40"/>
      <c r="AJ1351" s="40"/>
      <c r="AK1351" s="40"/>
      <c r="AL1351" s="40"/>
      <c r="AM1351" s="40"/>
    </row>
    <row r="1352" ht="15.75" customHeight="1">
      <c r="A1352" s="32">
        <v>17.2</v>
      </c>
      <c r="B1352" s="33">
        <v>177.38</v>
      </c>
      <c r="C1352" s="33">
        <v>178.11</v>
      </c>
      <c r="D1352" s="32" t="s">
        <v>258</v>
      </c>
      <c r="E1352" s="43">
        <v>10.0</v>
      </c>
      <c r="F1352" s="34">
        <v>100.0</v>
      </c>
      <c r="G1352" s="35">
        <f t="shared" si="3"/>
        <v>0.73</v>
      </c>
      <c r="H1352" s="36">
        <f t="shared" si="4"/>
        <v>0.73</v>
      </c>
      <c r="I1352" s="37" t="s">
        <v>279</v>
      </c>
      <c r="J1352" s="38"/>
      <c r="K1352" s="40"/>
      <c r="L1352" s="40"/>
      <c r="M1352" s="40"/>
      <c r="N1352" s="40"/>
      <c r="O1352" s="40"/>
      <c r="P1352" s="40"/>
      <c r="Q1352" s="40"/>
      <c r="R1352" s="40"/>
      <c r="S1352" s="40"/>
      <c r="T1352" s="40"/>
      <c r="U1352" s="40"/>
      <c r="V1352" s="40"/>
      <c r="W1352" s="40"/>
      <c r="X1352" s="40"/>
      <c r="Y1352" s="40"/>
      <c r="Z1352" s="40"/>
      <c r="AA1352" s="40"/>
      <c r="AB1352" s="40"/>
      <c r="AC1352" s="40"/>
      <c r="AD1352" s="40"/>
      <c r="AE1352" s="40"/>
      <c r="AF1352" s="40"/>
      <c r="AG1352" s="40"/>
      <c r="AH1352" s="40"/>
      <c r="AI1352" s="40"/>
      <c r="AJ1352" s="40"/>
      <c r="AK1352" s="40"/>
      <c r="AL1352" s="40"/>
      <c r="AM1352" s="40"/>
    </row>
    <row r="1353" ht="15.75" customHeight="1">
      <c r="A1353" s="32">
        <v>17.2</v>
      </c>
      <c r="B1353" s="33">
        <v>179.86</v>
      </c>
      <c r="C1353" s="33">
        <v>180.39</v>
      </c>
      <c r="D1353" s="32" t="s">
        <v>80</v>
      </c>
      <c r="E1353" s="43">
        <v>5.0</v>
      </c>
      <c r="F1353" s="34">
        <v>100.0</v>
      </c>
      <c r="G1353" s="35">
        <f t="shared" si="3"/>
        <v>0.53</v>
      </c>
      <c r="H1353" s="36">
        <f t="shared" si="4"/>
        <v>0.53</v>
      </c>
      <c r="I1353" s="37" t="s">
        <v>279</v>
      </c>
      <c r="J1353" s="38"/>
      <c r="K1353" s="40"/>
      <c r="L1353" s="40"/>
      <c r="M1353" s="40"/>
      <c r="N1353" s="40"/>
      <c r="O1353" s="40"/>
      <c r="P1353" s="40"/>
      <c r="Q1353" s="40"/>
      <c r="R1353" s="40"/>
      <c r="S1353" s="40"/>
      <c r="T1353" s="40"/>
      <c r="U1353" s="40"/>
      <c r="V1353" s="40"/>
      <c r="W1353" s="40"/>
      <c r="X1353" s="40"/>
      <c r="Y1353" s="40"/>
      <c r="Z1353" s="40"/>
      <c r="AA1353" s="40"/>
      <c r="AB1353" s="40"/>
      <c r="AC1353" s="40"/>
      <c r="AD1353" s="40"/>
      <c r="AE1353" s="40"/>
      <c r="AF1353" s="40"/>
      <c r="AG1353" s="40"/>
      <c r="AH1353" s="40"/>
      <c r="AI1353" s="40"/>
      <c r="AJ1353" s="40"/>
      <c r="AK1353" s="40"/>
      <c r="AL1353" s="40"/>
      <c r="AM1353" s="40"/>
    </row>
    <row r="1354" ht="15.75" customHeight="1">
      <c r="A1354" s="32">
        <v>17.2</v>
      </c>
      <c r="B1354" s="33">
        <v>180.51</v>
      </c>
      <c r="C1354" s="33">
        <v>183.04</v>
      </c>
      <c r="D1354" s="32" t="s">
        <v>68</v>
      </c>
      <c r="E1354" s="43">
        <v>0.0</v>
      </c>
      <c r="F1354" s="34">
        <v>100.0</v>
      </c>
      <c r="G1354" s="35">
        <f t="shared" si="3"/>
        <v>2.53</v>
      </c>
      <c r="H1354" s="36">
        <f t="shared" si="4"/>
        <v>2.53</v>
      </c>
      <c r="I1354" s="37" t="s">
        <v>279</v>
      </c>
      <c r="J1354" s="38"/>
      <c r="K1354" s="40"/>
      <c r="L1354" s="40"/>
      <c r="M1354" s="40"/>
      <c r="N1354" s="40"/>
      <c r="O1354" s="40"/>
      <c r="P1354" s="40"/>
      <c r="Q1354" s="40"/>
      <c r="R1354" s="40"/>
      <c r="S1354" s="40"/>
      <c r="T1354" s="40"/>
      <c r="U1354" s="40"/>
      <c r="V1354" s="40"/>
      <c r="W1354" s="40"/>
      <c r="X1354" s="40"/>
      <c r="Y1354" s="40"/>
      <c r="Z1354" s="40"/>
      <c r="AA1354" s="40"/>
      <c r="AB1354" s="40"/>
      <c r="AC1354" s="40"/>
      <c r="AD1354" s="40"/>
      <c r="AE1354" s="40"/>
      <c r="AF1354" s="40"/>
      <c r="AG1354" s="40"/>
      <c r="AH1354" s="40"/>
      <c r="AI1354" s="40"/>
      <c r="AJ1354" s="40"/>
      <c r="AK1354" s="40"/>
      <c r="AL1354" s="40"/>
      <c r="AM1354" s="40"/>
    </row>
    <row r="1355" ht="15.75" customHeight="1">
      <c r="A1355" s="32">
        <v>17.2</v>
      </c>
      <c r="B1355" s="33">
        <v>186.12</v>
      </c>
      <c r="C1355" s="33">
        <v>190.44</v>
      </c>
      <c r="D1355" s="32" t="s">
        <v>68</v>
      </c>
      <c r="E1355" s="43">
        <v>5.0</v>
      </c>
      <c r="F1355" s="34">
        <v>100.0</v>
      </c>
      <c r="G1355" s="35">
        <f t="shared" si="3"/>
        <v>4.32</v>
      </c>
      <c r="H1355" s="36">
        <f t="shared" si="4"/>
        <v>4.32</v>
      </c>
      <c r="I1355" s="37" t="s">
        <v>279</v>
      </c>
      <c r="J1355" s="38"/>
      <c r="K1355" s="40"/>
      <c r="L1355" s="40"/>
      <c r="M1355" s="40"/>
      <c r="N1355" s="40"/>
      <c r="O1355" s="40"/>
      <c r="P1355" s="40"/>
      <c r="Q1355" s="40"/>
      <c r="R1355" s="40"/>
      <c r="S1355" s="40"/>
      <c r="T1355" s="40"/>
      <c r="U1355" s="40"/>
      <c r="V1355" s="40"/>
      <c r="W1355" s="40"/>
      <c r="X1355" s="40"/>
      <c r="Y1355" s="40"/>
      <c r="Z1355" s="40"/>
      <c r="AA1355" s="40"/>
      <c r="AB1355" s="40"/>
      <c r="AC1355" s="40"/>
      <c r="AD1355" s="40"/>
      <c r="AE1355" s="40"/>
      <c r="AF1355" s="40"/>
      <c r="AG1355" s="40"/>
      <c r="AH1355" s="40"/>
      <c r="AI1355" s="40"/>
      <c r="AJ1355" s="40"/>
      <c r="AK1355" s="40"/>
      <c r="AL1355" s="40"/>
      <c r="AM1355" s="40"/>
    </row>
    <row r="1356" ht="15.75" customHeight="1">
      <c r="A1356" s="32">
        <v>17.2</v>
      </c>
      <c r="B1356" s="33">
        <v>192.29</v>
      </c>
      <c r="C1356" s="33">
        <v>193.74</v>
      </c>
      <c r="D1356" s="32" t="s">
        <v>68</v>
      </c>
      <c r="E1356" s="43">
        <v>0.0</v>
      </c>
      <c r="F1356" s="34">
        <v>100.0</v>
      </c>
      <c r="G1356" s="35">
        <f t="shared" si="3"/>
        <v>1.45</v>
      </c>
      <c r="H1356" s="36">
        <f t="shared" si="4"/>
        <v>1.45</v>
      </c>
      <c r="I1356" s="37" t="s">
        <v>279</v>
      </c>
      <c r="J1356" s="38"/>
      <c r="K1356" s="40"/>
      <c r="L1356" s="40"/>
      <c r="M1356" s="40"/>
      <c r="N1356" s="40"/>
      <c r="O1356" s="40"/>
      <c r="P1356" s="40"/>
      <c r="Q1356" s="40"/>
      <c r="R1356" s="40"/>
      <c r="S1356" s="40"/>
      <c r="T1356" s="40"/>
      <c r="U1356" s="40"/>
      <c r="V1356" s="40"/>
      <c r="W1356" s="40"/>
      <c r="X1356" s="40"/>
      <c r="Y1356" s="40"/>
      <c r="Z1356" s="40"/>
      <c r="AA1356" s="40"/>
      <c r="AB1356" s="40"/>
      <c r="AC1356" s="40"/>
      <c r="AD1356" s="40"/>
      <c r="AE1356" s="40"/>
      <c r="AF1356" s="40"/>
      <c r="AG1356" s="40"/>
      <c r="AH1356" s="40"/>
      <c r="AI1356" s="40"/>
      <c r="AJ1356" s="40"/>
      <c r="AK1356" s="40"/>
      <c r="AL1356" s="40"/>
      <c r="AM1356" s="40"/>
    </row>
    <row r="1357" ht="15.75" customHeight="1">
      <c r="A1357" s="32">
        <v>17.2</v>
      </c>
      <c r="B1357" s="33">
        <v>195.05</v>
      </c>
      <c r="C1357" s="33">
        <v>196.17</v>
      </c>
      <c r="D1357" s="32" t="s">
        <v>258</v>
      </c>
      <c r="E1357" s="43">
        <v>10.0</v>
      </c>
      <c r="F1357" s="34">
        <v>100.0</v>
      </c>
      <c r="G1357" s="35">
        <f t="shared" si="3"/>
        <v>1.12</v>
      </c>
      <c r="H1357" s="36">
        <f t="shared" si="4"/>
        <v>1.12</v>
      </c>
      <c r="I1357" s="37" t="s">
        <v>279</v>
      </c>
      <c r="J1357" s="38"/>
      <c r="K1357" s="40"/>
      <c r="L1357" s="40"/>
      <c r="M1357" s="40"/>
      <c r="N1357" s="40"/>
      <c r="O1357" s="40"/>
      <c r="P1357" s="40"/>
      <c r="Q1357" s="40"/>
      <c r="R1357" s="40"/>
      <c r="S1357" s="40"/>
      <c r="T1357" s="40"/>
      <c r="U1357" s="40"/>
      <c r="V1357" s="40"/>
      <c r="W1357" s="40"/>
      <c r="X1357" s="40"/>
      <c r="Y1357" s="40"/>
      <c r="Z1357" s="40"/>
      <c r="AA1357" s="40"/>
      <c r="AB1357" s="40"/>
      <c r="AC1357" s="40"/>
      <c r="AD1357" s="40"/>
      <c r="AE1357" s="40"/>
      <c r="AF1357" s="40"/>
      <c r="AG1357" s="40"/>
      <c r="AH1357" s="40"/>
      <c r="AI1357" s="40"/>
      <c r="AJ1357" s="40"/>
      <c r="AK1357" s="40"/>
      <c r="AL1357" s="40"/>
      <c r="AM1357" s="40"/>
    </row>
    <row r="1358" ht="15.75" customHeight="1">
      <c r="A1358" s="32">
        <v>17.2</v>
      </c>
      <c r="B1358" s="33">
        <v>196.77</v>
      </c>
      <c r="C1358" s="33">
        <v>197.05</v>
      </c>
      <c r="D1358" s="32" t="s">
        <v>119</v>
      </c>
      <c r="E1358" s="43">
        <v>10.0</v>
      </c>
      <c r="F1358" s="34">
        <v>100.0</v>
      </c>
      <c r="G1358" s="35">
        <f t="shared" si="3"/>
        <v>0.28</v>
      </c>
      <c r="H1358" s="36">
        <f t="shared" si="4"/>
        <v>0.28</v>
      </c>
      <c r="I1358" s="37" t="s">
        <v>279</v>
      </c>
      <c r="J1358" s="38"/>
      <c r="K1358" s="40"/>
      <c r="L1358" s="40"/>
      <c r="M1358" s="40"/>
      <c r="N1358" s="40"/>
      <c r="O1358" s="40"/>
      <c r="P1358" s="40"/>
      <c r="Q1358" s="40"/>
      <c r="R1358" s="40"/>
      <c r="S1358" s="40"/>
      <c r="T1358" s="40"/>
      <c r="U1358" s="40"/>
      <c r="V1358" s="40"/>
      <c r="W1358" s="40"/>
      <c r="X1358" s="40"/>
      <c r="Y1358" s="40"/>
      <c r="Z1358" s="40"/>
      <c r="AA1358" s="40"/>
      <c r="AB1358" s="40"/>
      <c r="AC1358" s="40"/>
      <c r="AD1358" s="40"/>
      <c r="AE1358" s="40"/>
      <c r="AF1358" s="40"/>
      <c r="AG1358" s="40"/>
      <c r="AH1358" s="40"/>
      <c r="AI1358" s="40"/>
      <c r="AJ1358" s="40"/>
      <c r="AK1358" s="40"/>
      <c r="AL1358" s="40"/>
      <c r="AM1358" s="40"/>
    </row>
    <row r="1359" ht="15.75" customHeight="1">
      <c r="A1359" s="32">
        <v>17.2</v>
      </c>
      <c r="B1359" s="33">
        <v>202.84</v>
      </c>
      <c r="C1359" s="33">
        <v>203.37</v>
      </c>
      <c r="D1359" s="32" t="s">
        <v>258</v>
      </c>
      <c r="E1359" s="43">
        <v>5.0</v>
      </c>
      <c r="F1359" s="34">
        <v>100.0</v>
      </c>
      <c r="G1359" s="35">
        <f t="shared" si="3"/>
        <v>0.53</v>
      </c>
      <c r="H1359" s="36">
        <f t="shared" si="4"/>
        <v>0.53</v>
      </c>
      <c r="I1359" s="37" t="s">
        <v>279</v>
      </c>
      <c r="J1359" s="38"/>
      <c r="K1359" s="40"/>
      <c r="L1359" s="40"/>
      <c r="M1359" s="40"/>
      <c r="N1359" s="40"/>
      <c r="O1359" s="40"/>
      <c r="P1359" s="40"/>
      <c r="Q1359" s="40"/>
      <c r="R1359" s="40"/>
      <c r="S1359" s="40"/>
      <c r="T1359" s="40"/>
      <c r="U1359" s="40"/>
      <c r="V1359" s="40"/>
      <c r="W1359" s="40"/>
      <c r="X1359" s="40"/>
      <c r="Y1359" s="40"/>
      <c r="Z1359" s="40"/>
      <c r="AA1359" s="40"/>
      <c r="AB1359" s="40"/>
      <c r="AC1359" s="40"/>
      <c r="AD1359" s="40"/>
      <c r="AE1359" s="40"/>
      <c r="AF1359" s="40"/>
      <c r="AG1359" s="40"/>
      <c r="AH1359" s="40"/>
      <c r="AI1359" s="40"/>
      <c r="AJ1359" s="40"/>
      <c r="AK1359" s="40"/>
      <c r="AL1359" s="40"/>
      <c r="AM1359" s="40"/>
    </row>
    <row r="1360" ht="15.75" customHeight="1">
      <c r="A1360" s="32">
        <v>17.3</v>
      </c>
      <c r="B1360" s="33">
        <v>14.3</v>
      </c>
      <c r="C1360" s="33">
        <v>15.27</v>
      </c>
      <c r="D1360" s="32" t="s">
        <v>258</v>
      </c>
      <c r="E1360" s="43">
        <v>10.0</v>
      </c>
      <c r="F1360" s="34">
        <v>100.0</v>
      </c>
      <c r="G1360" s="35">
        <f t="shared" si="3"/>
        <v>0.97</v>
      </c>
      <c r="H1360" s="36">
        <f t="shared" si="4"/>
        <v>0.97</v>
      </c>
      <c r="I1360" s="37" t="s">
        <v>279</v>
      </c>
      <c r="J1360" s="38"/>
      <c r="K1360" s="40"/>
      <c r="L1360" s="40"/>
      <c r="M1360" s="40"/>
      <c r="N1360" s="40"/>
      <c r="O1360" s="40"/>
      <c r="P1360" s="40"/>
      <c r="Q1360" s="40"/>
      <c r="R1360" s="40"/>
      <c r="S1360" s="40"/>
      <c r="T1360" s="40"/>
      <c r="U1360" s="40"/>
      <c r="V1360" s="40"/>
      <c r="W1360" s="40"/>
      <c r="X1360" s="40"/>
      <c r="Y1360" s="40"/>
      <c r="Z1360" s="40"/>
      <c r="AA1360" s="40"/>
      <c r="AB1360" s="40"/>
      <c r="AC1360" s="40"/>
      <c r="AD1360" s="40"/>
      <c r="AE1360" s="40"/>
      <c r="AF1360" s="40"/>
      <c r="AG1360" s="40"/>
      <c r="AH1360" s="40"/>
      <c r="AI1360" s="40"/>
      <c r="AJ1360" s="40"/>
      <c r="AK1360" s="40"/>
      <c r="AL1360" s="40"/>
      <c r="AM1360" s="40"/>
    </row>
    <row r="1361" ht="15.75" customHeight="1">
      <c r="A1361" s="32">
        <v>17.3</v>
      </c>
      <c r="B1361" s="33">
        <v>26.47</v>
      </c>
      <c r="C1361" s="33">
        <v>26.92</v>
      </c>
      <c r="D1361" s="32" t="s">
        <v>119</v>
      </c>
      <c r="E1361" s="43">
        <v>10.0</v>
      </c>
      <c r="F1361" s="34">
        <v>100.0</v>
      </c>
      <c r="G1361" s="35">
        <f t="shared" si="3"/>
        <v>0.45</v>
      </c>
      <c r="H1361" s="36">
        <f t="shared" si="4"/>
        <v>0.45</v>
      </c>
      <c r="I1361" s="37" t="s">
        <v>279</v>
      </c>
      <c r="J1361" s="38"/>
      <c r="K1361" s="40"/>
      <c r="L1361" s="40"/>
      <c r="M1361" s="40"/>
      <c r="N1361" s="40"/>
      <c r="O1361" s="40"/>
      <c r="P1361" s="40"/>
      <c r="Q1361" s="40"/>
      <c r="R1361" s="40"/>
      <c r="S1361" s="40"/>
      <c r="T1361" s="40"/>
      <c r="U1361" s="40"/>
      <c r="V1361" s="40"/>
      <c r="W1361" s="40"/>
      <c r="X1361" s="40"/>
      <c r="Y1361" s="40"/>
      <c r="Z1361" s="40"/>
      <c r="AA1361" s="40"/>
      <c r="AB1361" s="40"/>
      <c r="AC1361" s="40"/>
      <c r="AD1361" s="40"/>
      <c r="AE1361" s="40"/>
      <c r="AF1361" s="40"/>
      <c r="AG1361" s="40"/>
      <c r="AH1361" s="40"/>
      <c r="AI1361" s="40"/>
      <c r="AJ1361" s="40"/>
      <c r="AK1361" s="40"/>
      <c r="AL1361" s="40"/>
      <c r="AM1361" s="40"/>
    </row>
    <row r="1362" ht="15.75" customHeight="1">
      <c r="A1362" s="32">
        <v>17.3</v>
      </c>
      <c r="B1362" s="33">
        <v>27.27</v>
      </c>
      <c r="C1362" s="33">
        <v>27.52</v>
      </c>
      <c r="D1362" s="32" t="s">
        <v>68</v>
      </c>
      <c r="E1362" s="43">
        <v>5.0</v>
      </c>
      <c r="F1362" s="34">
        <v>100.0</v>
      </c>
      <c r="G1362" s="35">
        <f t="shared" si="3"/>
        <v>0.25</v>
      </c>
      <c r="H1362" s="36">
        <f t="shared" si="4"/>
        <v>0.25</v>
      </c>
      <c r="I1362" s="37" t="s">
        <v>279</v>
      </c>
      <c r="J1362" s="38"/>
      <c r="K1362" s="40"/>
      <c r="L1362" s="40"/>
      <c r="M1362" s="40"/>
      <c r="N1362" s="40"/>
      <c r="O1362" s="40"/>
      <c r="P1362" s="40"/>
      <c r="Q1362" s="40"/>
      <c r="R1362" s="40"/>
      <c r="S1362" s="40"/>
      <c r="T1362" s="40"/>
      <c r="U1362" s="40"/>
      <c r="V1362" s="40"/>
      <c r="W1362" s="40"/>
      <c r="X1362" s="40"/>
      <c r="Y1362" s="40"/>
      <c r="Z1362" s="40"/>
      <c r="AA1362" s="40"/>
      <c r="AB1362" s="40"/>
      <c r="AC1362" s="40"/>
      <c r="AD1362" s="40"/>
      <c r="AE1362" s="40"/>
      <c r="AF1362" s="40"/>
      <c r="AG1362" s="40"/>
      <c r="AH1362" s="40"/>
      <c r="AI1362" s="40"/>
      <c r="AJ1362" s="40"/>
      <c r="AK1362" s="40"/>
      <c r="AL1362" s="40"/>
      <c r="AM1362" s="40"/>
    </row>
    <row r="1363" ht="15.75" customHeight="1">
      <c r="A1363" s="32">
        <v>17.3</v>
      </c>
      <c r="B1363" s="33">
        <v>51.6</v>
      </c>
      <c r="C1363" s="33">
        <v>55.95</v>
      </c>
      <c r="D1363" s="32" t="s">
        <v>80</v>
      </c>
      <c r="E1363" s="43">
        <v>10.0</v>
      </c>
      <c r="F1363" s="34">
        <v>100.0</v>
      </c>
      <c r="G1363" s="35">
        <f t="shared" si="3"/>
        <v>4.35</v>
      </c>
      <c r="H1363" s="36">
        <f t="shared" si="4"/>
        <v>4.35</v>
      </c>
      <c r="I1363" s="37" t="s">
        <v>279</v>
      </c>
      <c r="J1363" s="38"/>
      <c r="K1363" s="40"/>
      <c r="L1363" s="40"/>
      <c r="M1363" s="40"/>
      <c r="N1363" s="40"/>
      <c r="O1363" s="40"/>
      <c r="P1363" s="40"/>
      <c r="Q1363" s="40"/>
      <c r="R1363" s="40"/>
      <c r="S1363" s="40"/>
      <c r="T1363" s="40"/>
      <c r="U1363" s="40"/>
      <c r="V1363" s="40"/>
      <c r="W1363" s="40"/>
      <c r="X1363" s="40"/>
      <c r="Y1363" s="40"/>
      <c r="Z1363" s="40"/>
      <c r="AA1363" s="40"/>
      <c r="AB1363" s="40"/>
      <c r="AC1363" s="40"/>
      <c r="AD1363" s="40"/>
      <c r="AE1363" s="40"/>
      <c r="AF1363" s="40"/>
      <c r="AG1363" s="40"/>
      <c r="AH1363" s="40"/>
      <c r="AI1363" s="40"/>
      <c r="AJ1363" s="40"/>
      <c r="AK1363" s="40"/>
      <c r="AL1363" s="40"/>
      <c r="AM1363" s="40"/>
    </row>
    <row r="1364" ht="15.75" customHeight="1">
      <c r="A1364" s="32">
        <v>17.3</v>
      </c>
      <c r="B1364" s="33">
        <v>62.82</v>
      </c>
      <c r="C1364" s="33">
        <v>64.8</v>
      </c>
      <c r="D1364" s="32" t="s">
        <v>80</v>
      </c>
      <c r="E1364" s="43">
        <v>10.0</v>
      </c>
      <c r="F1364" s="34">
        <v>100.0</v>
      </c>
      <c r="G1364" s="35">
        <f t="shared" si="3"/>
        <v>1.98</v>
      </c>
      <c r="H1364" s="36">
        <f t="shared" si="4"/>
        <v>1.98</v>
      </c>
      <c r="I1364" s="37" t="s">
        <v>279</v>
      </c>
      <c r="J1364" s="38"/>
      <c r="K1364" s="40"/>
      <c r="L1364" s="40"/>
      <c r="M1364" s="40"/>
      <c r="N1364" s="40"/>
      <c r="O1364" s="40"/>
      <c r="P1364" s="40"/>
      <c r="Q1364" s="40"/>
      <c r="R1364" s="40"/>
      <c r="S1364" s="40"/>
      <c r="T1364" s="40"/>
      <c r="U1364" s="40"/>
      <c r="V1364" s="40"/>
      <c r="W1364" s="40"/>
      <c r="X1364" s="40"/>
      <c r="Y1364" s="40"/>
      <c r="Z1364" s="40"/>
      <c r="AA1364" s="40"/>
      <c r="AB1364" s="40"/>
      <c r="AC1364" s="40"/>
      <c r="AD1364" s="40"/>
      <c r="AE1364" s="40"/>
      <c r="AF1364" s="40"/>
      <c r="AG1364" s="40"/>
      <c r="AH1364" s="40"/>
      <c r="AI1364" s="40"/>
      <c r="AJ1364" s="40"/>
      <c r="AK1364" s="40"/>
      <c r="AL1364" s="40"/>
      <c r="AM1364" s="40"/>
    </row>
    <row r="1365" ht="15.75" customHeight="1">
      <c r="A1365" s="32">
        <v>17.3</v>
      </c>
      <c r="B1365" s="33">
        <v>68.57</v>
      </c>
      <c r="C1365" s="33">
        <v>70.27</v>
      </c>
      <c r="D1365" s="32" t="s">
        <v>258</v>
      </c>
      <c r="E1365" s="43">
        <v>10.0</v>
      </c>
      <c r="F1365" s="34">
        <v>100.0</v>
      </c>
      <c r="G1365" s="35">
        <f t="shared" si="3"/>
        <v>1.7</v>
      </c>
      <c r="H1365" s="36">
        <f t="shared" si="4"/>
        <v>1.7</v>
      </c>
      <c r="I1365" s="37" t="s">
        <v>279</v>
      </c>
      <c r="J1365" s="38"/>
      <c r="K1365" s="40"/>
      <c r="L1365" s="40"/>
      <c r="M1365" s="40"/>
      <c r="N1365" s="40"/>
      <c r="O1365" s="40"/>
      <c r="P1365" s="40"/>
      <c r="Q1365" s="40"/>
      <c r="R1365" s="40"/>
      <c r="S1365" s="40"/>
      <c r="T1365" s="40"/>
      <c r="U1365" s="40"/>
      <c r="V1365" s="40"/>
      <c r="W1365" s="40"/>
      <c r="X1365" s="40"/>
      <c r="Y1365" s="40"/>
      <c r="Z1365" s="40"/>
      <c r="AA1365" s="40"/>
      <c r="AB1365" s="40"/>
      <c r="AC1365" s="40"/>
      <c r="AD1365" s="40"/>
      <c r="AE1365" s="40"/>
      <c r="AF1365" s="40"/>
      <c r="AG1365" s="40"/>
      <c r="AH1365" s="40"/>
      <c r="AI1365" s="40"/>
      <c r="AJ1365" s="40"/>
      <c r="AK1365" s="40"/>
      <c r="AL1365" s="40"/>
      <c r="AM1365" s="40"/>
    </row>
    <row r="1366" ht="15.75" customHeight="1">
      <c r="A1366" s="32">
        <v>17.3</v>
      </c>
      <c r="B1366" s="33">
        <v>70.29</v>
      </c>
      <c r="C1366" s="33">
        <v>71.4</v>
      </c>
      <c r="D1366" s="32" t="s">
        <v>80</v>
      </c>
      <c r="E1366" s="43">
        <v>10.0</v>
      </c>
      <c r="F1366" s="34">
        <v>100.0</v>
      </c>
      <c r="G1366" s="35">
        <f t="shared" si="3"/>
        <v>1.11</v>
      </c>
      <c r="H1366" s="36">
        <f t="shared" si="4"/>
        <v>1.11</v>
      </c>
      <c r="I1366" s="37" t="s">
        <v>279</v>
      </c>
      <c r="J1366" s="38"/>
      <c r="K1366" s="40"/>
      <c r="L1366" s="40"/>
      <c r="M1366" s="40"/>
      <c r="N1366" s="40"/>
      <c r="O1366" s="40"/>
      <c r="P1366" s="40"/>
      <c r="Q1366" s="40"/>
      <c r="R1366" s="40"/>
      <c r="S1366" s="40"/>
      <c r="T1366" s="40"/>
      <c r="U1366" s="40"/>
      <c r="V1366" s="40"/>
      <c r="W1366" s="40"/>
      <c r="X1366" s="40"/>
      <c r="Y1366" s="40"/>
      <c r="Z1366" s="40"/>
      <c r="AA1366" s="40"/>
      <c r="AB1366" s="40"/>
      <c r="AC1366" s="40"/>
      <c r="AD1366" s="40"/>
      <c r="AE1366" s="40"/>
      <c r="AF1366" s="40"/>
      <c r="AG1366" s="40"/>
      <c r="AH1366" s="40"/>
      <c r="AI1366" s="40"/>
      <c r="AJ1366" s="40"/>
      <c r="AK1366" s="40"/>
      <c r="AL1366" s="40"/>
      <c r="AM1366" s="40"/>
    </row>
    <row r="1367" ht="15.75" customHeight="1">
      <c r="A1367" s="32">
        <v>17.3</v>
      </c>
      <c r="B1367" s="33">
        <v>100.35</v>
      </c>
      <c r="C1367" s="33">
        <v>100.77</v>
      </c>
      <c r="D1367" s="32" t="s">
        <v>80</v>
      </c>
      <c r="E1367" s="43">
        <v>5.0</v>
      </c>
      <c r="F1367" s="34">
        <v>100.0</v>
      </c>
      <c r="G1367" s="35">
        <f t="shared" si="3"/>
        <v>0.42</v>
      </c>
      <c r="H1367" s="36">
        <f t="shared" si="4"/>
        <v>0.42</v>
      </c>
      <c r="I1367" s="37" t="s">
        <v>279</v>
      </c>
      <c r="J1367" s="38"/>
      <c r="K1367" s="40"/>
      <c r="L1367" s="40"/>
      <c r="M1367" s="40"/>
      <c r="N1367" s="40"/>
      <c r="O1367" s="40"/>
      <c r="P1367" s="40"/>
      <c r="Q1367" s="40"/>
      <c r="R1367" s="40"/>
      <c r="S1367" s="40"/>
      <c r="T1367" s="40"/>
      <c r="U1367" s="40"/>
      <c r="V1367" s="40"/>
      <c r="W1367" s="40"/>
      <c r="X1367" s="40"/>
      <c r="Y1367" s="40"/>
      <c r="Z1367" s="40"/>
      <c r="AA1367" s="40"/>
      <c r="AB1367" s="40"/>
      <c r="AC1367" s="40"/>
      <c r="AD1367" s="40"/>
      <c r="AE1367" s="40"/>
      <c r="AF1367" s="40"/>
      <c r="AG1367" s="40"/>
      <c r="AH1367" s="40"/>
      <c r="AI1367" s="40"/>
      <c r="AJ1367" s="40"/>
      <c r="AK1367" s="40"/>
      <c r="AL1367" s="40"/>
      <c r="AM1367" s="40"/>
    </row>
    <row r="1368" ht="15.75" customHeight="1">
      <c r="A1368" s="32">
        <v>17.3</v>
      </c>
      <c r="B1368" s="33">
        <v>122.82</v>
      </c>
      <c r="C1368" s="33">
        <v>123.32</v>
      </c>
      <c r="D1368" s="32" t="s">
        <v>80</v>
      </c>
      <c r="E1368" s="43">
        <v>10.0</v>
      </c>
      <c r="F1368" s="34">
        <v>100.0</v>
      </c>
      <c r="G1368" s="35">
        <f t="shared" si="3"/>
        <v>0.5</v>
      </c>
      <c r="H1368" s="36">
        <f t="shared" si="4"/>
        <v>0.5</v>
      </c>
      <c r="I1368" s="37" t="s">
        <v>279</v>
      </c>
      <c r="J1368" s="38"/>
      <c r="K1368" s="40"/>
      <c r="L1368" s="40"/>
      <c r="M1368" s="40"/>
      <c r="N1368" s="40"/>
      <c r="O1368" s="40"/>
      <c r="P1368" s="40"/>
      <c r="Q1368" s="40"/>
      <c r="R1368" s="40"/>
      <c r="S1368" s="40"/>
      <c r="T1368" s="40"/>
      <c r="U1368" s="40"/>
      <c r="V1368" s="40"/>
      <c r="W1368" s="40"/>
      <c r="X1368" s="40"/>
      <c r="Y1368" s="40"/>
      <c r="Z1368" s="40"/>
      <c r="AA1368" s="40"/>
      <c r="AB1368" s="40"/>
      <c r="AC1368" s="40"/>
      <c r="AD1368" s="40"/>
      <c r="AE1368" s="40"/>
      <c r="AF1368" s="40"/>
      <c r="AG1368" s="40"/>
      <c r="AH1368" s="40"/>
      <c r="AI1368" s="40"/>
      <c r="AJ1368" s="40"/>
      <c r="AK1368" s="40"/>
      <c r="AL1368" s="40"/>
      <c r="AM1368" s="40"/>
    </row>
    <row r="1369" ht="15.75" customHeight="1">
      <c r="A1369" s="32">
        <v>17.3</v>
      </c>
      <c r="B1369" s="33">
        <v>124.27</v>
      </c>
      <c r="C1369" s="33">
        <v>124.72</v>
      </c>
      <c r="D1369" s="32" t="s">
        <v>258</v>
      </c>
      <c r="E1369" s="43">
        <v>20.0</v>
      </c>
      <c r="F1369" s="34">
        <v>100.0</v>
      </c>
      <c r="G1369" s="35">
        <f t="shared" si="3"/>
        <v>0.45</v>
      </c>
      <c r="H1369" s="36">
        <f t="shared" si="4"/>
        <v>0.45</v>
      </c>
      <c r="I1369" s="37" t="s">
        <v>279</v>
      </c>
      <c r="J1369" s="38"/>
      <c r="K1369" s="40"/>
      <c r="L1369" s="40"/>
      <c r="M1369" s="40"/>
      <c r="N1369" s="40"/>
      <c r="O1369" s="40"/>
      <c r="P1369" s="40"/>
      <c r="Q1369" s="40"/>
      <c r="R1369" s="40"/>
      <c r="S1369" s="40"/>
      <c r="T1369" s="40"/>
      <c r="U1369" s="40"/>
      <c r="V1369" s="40"/>
      <c r="W1369" s="40"/>
      <c r="X1369" s="40"/>
      <c r="Y1369" s="40"/>
      <c r="Z1369" s="40"/>
      <c r="AA1369" s="40"/>
      <c r="AB1369" s="40"/>
      <c r="AC1369" s="40"/>
      <c r="AD1369" s="40"/>
      <c r="AE1369" s="40"/>
      <c r="AF1369" s="40"/>
      <c r="AG1369" s="40"/>
      <c r="AH1369" s="40"/>
      <c r="AI1369" s="40"/>
      <c r="AJ1369" s="40"/>
      <c r="AK1369" s="40"/>
      <c r="AL1369" s="40"/>
      <c r="AM1369" s="40"/>
    </row>
    <row r="1370" ht="15.75" customHeight="1">
      <c r="A1370" s="32">
        <v>17.3</v>
      </c>
      <c r="B1370" s="33">
        <v>156.75</v>
      </c>
      <c r="C1370" s="33">
        <v>161.29</v>
      </c>
      <c r="D1370" s="32" t="s">
        <v>80</v>
      </c>
      <c r="E1370" s="43">
        <v>10.0</v>
      </c>
      <c r="F1370" s="34">
        <v>100.0</v>
      </c>
      <c r="G1370" s="35">
        <f t="shared" si="3"/>
        <v>4.54</v>
      </c>
      <c r="H1370" s="36">
        <f t="shared" si="4"/>
        <v>4.54</v>
      </c>
      <c r="I1370" s="37" t="s">
        <v>279</v>
      </c>
      <c r="J1370" s="38"/>
      <c r="K1370" s="40"/>
      <c r="L1370" s="40"/>
      <c r="M1370" s="40"/>
      <c r="N1370" s="40"/>
      <c r="O1370" s="40"/>
      <c r="P1370" s="40"/>
      <c r="Q1370" s="40"/>
      <c r="R1370" s="40"/>
      <c r="S1370" s="40"/>
      <c r="T1370" s="40"/>
      <c r="U1370" s="40"/>
      <c r="V1370" s="40"/>
      <c r="W1370" s="40"/>
      <c r="X1370" s="40"/>
      <c r="Y1370" s="40"/>
      <c r="Z1370" s="40"/>
      <c r="AA1370" s="40"/>
      <c r="AB1370" s="40"/>
      <c r="AC1370" s="40"/>
      <c r="AD1370" s="40"/>
      <c r="AE1370" s="40"/>
      <c r="AF1370" s="40"/>
      <c r="AG1370" s="40"/>
      <c r="AH1370" s="40"/>
      <c r="AI1370" s="40"/>
      <c r="AJ1370" s="40"/>
      <c r="AK1370" s="40"/>
      <c r="AL1370" s="40"/>
      <c r="AM1370" s="40"/>
    </row>
    <row r="1371" ht="15.75" customHeight="1">
      <c r="A1371" s="32">
        <v>17.3</v>
      </c>
      <c r="B1371" s="33">
        <v>178.02</v>
      </c>
      <c r="C1371" s="33">
        <v>181.1</v>
      </c>
      <c r="D1371" s="32" t="s">
        <v>80</v>
      </c>
      <c r="E1371" s="43">
        <v>10.0</v>
      </c>
      <c r="F1371" s="34">
        <v>100.0</v>
      </c>
      <c r="G1371" s="35">
        <f t="shared" si="3"/>
        <v>3.08</v>
      </c>
      <c r="H1371" s="36">
        <f t="shared" si="4"/>
        <v>3.08</v>
      </c>
      <c r="I1371" s="37" t="s">
        <v>279</v>
      </c>
      <c r="J1371" s="38"/>
      <c r="K1371" s="40"/>
      <c r="L1371" s="40"/>
      <c r="M1371" s="40"/>
      <c r="N1371" s="40"/>
      <c r="O1371" s="40"/>
      <c r="P1371" s="40"/>
      <c r="Q1371" s="40"/>
      <c r="R1371" s="40"/>
      <c r="S1371" s="40"/>
      <c r="T1371" s="40"/>
      <c r="U1371" s="40"/>
      <c r="V1371" s="40"/>
      <c r="W1371" s="40"/>
      <c r="X1371" s="40"/>
      <c r="Y1371" s="40"/>
      <c r="Z1371" s="40"/>
      <c r="AA1371" s="40"/>
      <c r="AB1371" s="40"/>
      <c r="AC1371" s="40"/>
      <c r="AD1371" s="40"/>
      <c r="AE1371" s="40"/>
      <c r="AF1371" s="40"/>
      <c r="AG1371" s="40"/>
      <c r="AH1371" s="40"/>
      <c r="AI1371" s="40"/>
      <c r="AJ1371" s="40"/>
      <c r="AK1371" s="40"/>
      <c r="AL1371" s="40"/>
      <c r="AM1371" s="40"/>
    </row>
    <row r="1372" ht="15.75" customHeight="1">
      <c r="A1372" s="32">
        <v>17.3</v>
      </c>
      <c r="B1372" s="33">
        <v>183.7</v>
      </c>
      <c r="C1372" s="33">
        <v>185.2</v>
      </c>
      <c r="D1372" s="32" t="s">
        <v>80</v>
      </c>
      <c r="E1372" s="43">
        <v>10.0</v>
      </c>
      <c r="F1372" s="34">
        <v>100.0</v>
      </c>
      <c r="G1372" s="35">
        <f t="shared" si="3"/>
        <v>1.5</v>
      </c>
      <c r="H1372" s="36">
        <f t="shared" si="4"/>
        <v>1.5</v>
      </c>
      <c r="I1372" s="37" t="s">
        <v>279</v>
      </c>
      <c r="J1372" s="38"/>
      <c r="K1372" s="40"/>
      <c r="L1372" s="40"/>
      <c r="M1372" s="40"/>
      <c r="N1372" s="40"/>
      <c r="O1372" s="40"/>
      <c r="P1372" s="40"/>
      <c r="Q1372" s="40"/>
      <c r="R1372" s="40"/>
      <c r="S1372" s="40"/>
      <c r="T1372" s="40"/>
      <c r="U1372" s="40"/>
      <c r="V1372" s="40"/>
      <c r="W1372" s="40"/>
      <c r="X1372" s="40"/>
      <c r="Y1372" s="40"/>
      <c r="Z1372" s="40"/>
      <c r="AA1372" s="40"/>
      <c r="AB1372" s="40"/>
      <c r="AC1372" s="40"/>
      <c r="AD1372" s="40"/>
      <c r="AE1372" s="40"/>
      <c r="AF1372" s="40"/>
      <c r="AG1372" s="40"/>
      <c r="AH1372" s="40"/>
      <c r="AI1372" s="40"/>
      <c r="AJ1372" s="40"/>
      <c r="AK1372" s="40"/>
      <c r="AL1372" s="40"/>
      <c r="AM1372" s="40"/>
    </row>
    <row r="1373" ht="15.75" customHeight="1">
      <c r="A1373" s="32">
        <v>17.3</v>
      </c>
      <c r="B1373" s="33">
        <v>185.82</v>
      </c>
      <c r="C1373" s="33">
        <v>187.35</v>
      </c>
      <c r="D1373" s="32" t="s">
        <v>68</v>
      </c>
      <c r="E1373" s="43">
        <v>5.0</v>
      </c>
      <c r="F1373" s="34">
        <v>100.0</v>
      </c>
      <c r="G1373" s="35">
        <f t="shared" si="3"/>
        <v>1.53</v>
      </c>
      <c r="H1373" s="36">
        <f t="shared" si="4"/>
        <v>1.53</v>
      </c>
      <c r="I1373" s="37" t="s">
        <v>279</v>
      </c>
      <c r="J1373" s="38"/>
      <c r="K1373" s="40"/>
      <c r="L1373" s="40"/>
      <c r="M1373" s="40"/>
      <c r="N1373" s="40"/>
      <c r="O1373" s="40"/>
      <c r="P1373" s="40"/>
      <c r="Q1373" s="40"/>
      <c r="R1373" s="40"/>
      <c r="S1373" s="40"/>
      <c r="T1373" s="40"/>
      <c r="U1373" s="40"/>
      <c r="V1373" s="40"/>
      <c r="W1373" s="40"/>
      <c r="X1373" s="40"/>
      <c r="Y1373" s="40"/>
      <c r="Z1373" s="40"/>
      <c r="AA1373" s="40"/>
      <c r="AB1373" s="40"/>
      <c r="AC1373" s="40"/>
      <c r="AD1373" s="40"/>
      <c r="AE1373" s="40"/>
      <c r="AF1373" s="40"/>
      <c r="AG1373" s="40"/>
      <c r="AH1373" s="40"/>
      <c r="AI1373" s="40"/>
      <c r="AJ1373" s="40"/>
      <c r="AK1373" s="40"/>
      <c r="AL1373" s="40"/>
      <c r="AM1373" s="40"/>
    </row>
    <row r="1374" ht="15.75" customHeight="1">
      <c r="A1374" s="32">
        <v>17.3</v>
      </c>
      <c r="B1374" s="33">
        <v>187.35</v>
      </c>
      <c r="C1374" s="33">
        <v>195.45</v>
      </c>
      <c r="D1374" s="32" t="s">
        <v>80</v>
      </c>
      <c r="E1374" s="43">
        <v>20.0</v>
      </c>
      <c r="F1374" s="34">
        <v>100.0</v>
      </c>
      <c r="G1374" s="35">
        <f t="shared" si="3"/>
        <v>8.1</v>
      </c>
      <c r="H1374" s="36">
        <f t="shared" si="4"/>
        <v>8.1</v>
      </c>
      <c r="I1374" s="37" t="s">
        <v>279</v>
      </c>
      <c r="J1374" s="38"/>
      <c r="K1374" s="40"/>
      <c r="L1374" s="40"/>
      <c r="M1374" s="40"/>
      <c r="N1374" s="40"/>
      <c r="O1374" s="40"/>
      <c r="P1374" s="40"/>
      <c r="Q1374" s="40"/>
      <c r="R1374" s="40"/>
      <c r="S1374" s="40"/>
      <c r="T1374" s="40"/>
      <c r="U1374" s="40"/>
      <c r="V1374" s="40"/>
      <c r="W1374" s="40"/>
      <c r="X1374" s="40"/>
      <c r="Y1374" s="40"/>
      <c r="Z1374" s="40"/>
      <c r="AA1374" s="40"/>
      <c r="AB1374" s="40"/>
      <c r="AC1374" s="40"/>
      <c r="AD1374" s="40"/>
      <c r="AE1374" s="40"/>
      <c r="AF1374" s="40"/>
      <c r="AG1374" s="40"/>
      <c r="AH1374" s="40"/>
      <c r="AI1374" s="40"/>
      <c r="AJ1374" s="40"/>
      <c r="AK1374" s="40"/>
      <c r="AL1374" s="40"/>
      <c r="AM1374" s="40"/>
    </row>
    <row r="1375" ht="15.75" customHeight="1">
      <c r="A1375" s="32">
        <v>17.3</v>
      </c>
      <c r="B1375" s="33">
        <v>205.52</v>
      </c>
      <c r="C1375" s="33">
        <v>210.3</v>
      </c>
      <c r="D1375" s="32" t="s">
        <v>80</v>
      </c>
      <c r="E1375" s="43">
        <v>20.0</v>
      </c>
      <c r="F1375" s="34">
        <v>100.0</v>
      </c>
      <c r="G1375" s="35">
        <f t="shared" si="3"/>
        <v>4.78</v>
      </c>
      <c r="H1375" s="36">
        <f t="shared" si="4"/>
        <v>4.78</v>
      </c>
      <c r="I1375" s="37" t="s">
        <v>279</v>
      </c>
      <c r="J1375" s="38"/>
      <c r="K1375" s="40"/>
      <c r="L1375" s="40"/>
      <c r="M1375" s="40"/>
      <c r="N1375" s="40"/>
      <c r="O1375" s="40"/>
      <c r="P1375" s="40"/>
      <c r="Q1375" s="40"/>
      <c r="R1375" s="40"/>
      <c r="S1375" s="40"/>
      <c r="T1375" s="40"/>
      <c r="U1375" s="40"/>
      <c r="V1375" s="40"/>
      <c r="W1375" s="40"/>
      <c r="X1375" s="40"/>
      <c r="Y1375" s="40"/>
      <c r="Z1375" s="40"/>
      <c r="AA1375" s="40"/>
      <c r="AB1375" s="40"/>
      <c r="AC1375" s="40"/>
      <c r="AD1375" s="40"/>
      <c r="AE1375" s="40"/>
      <c r="AF1375" s="40"/>
      <c r="AG1375" s="40"/>
      <c r="AH1375" s="40"/>
      <c r="AI1375" s="40"/>
      <c r="AJ1375" s="40"/>
      <c r="AK1375" s="40"/>
      <c r="AL1375" s="40"/>
      <c r="AM1375" s="40"/>
    </row>
    <row r="1376" ht="15.75" customHeight="1">
      <c r="A1376" s="32">
        <v>17.3</v>
      </c>
      <c r="B1376" s="33">
        <v>211.05</v>
      </c>
      <c r="C1376" s="33">
        <v>211.97</v>
      </c>
      <c r="D1376" s="32" t="s">
        <v>80</v>
      </c>
      <c r="E1376" s="43">
        <v>10.0</v>
      </c>
      <c r="F1376" s="34">
        <v>100.0</v>
      </c>
      <c r="G1376" s="35">
        <f t="shared" si="3"/>
        <v>0.92</v>
      </c>
      <c r="H1376" s="36">
        <f t="shared" si="4"/>
        <v>0.92</v>
      </c>
      <c r="I1376" s="37" t="s">
        <v>279</v>
      </c>
      <c r="J1376" s="38"/>
      <c r="K1376" s="40"/>
      <c r="L1376" s="40"/>
      <c r="M1376" s="40"/>
      <c r="N1376" s="40"/>
      <c r="O1376" s="40"/>
      <c r="P1376" s="40"/>
      <c r="Q1376" s="40"/>
      <c r="R1376" s="40"/>
      <c r="S1376" s="40"/>
      <c r="T1376" s="40"/>
      <c r="U1376" s="40"/>
      <c r="V1376" s="40"/>
      <c r="W1376" s="40"/>
      <c r="X1376" s="40"/>
      <c r="Y1376" s="40"/>
      <c r="Z1376" s="40"/>
      <c r="AA1376" s="40"/>
      <c r="AB1376" s="40"/>
      <c r="AC1376" s="40"/>
      <c r="AD1376" s="40"/>
      <c r="AE1376" s="40"/>
      <c r="AF1376" s="40"/>
      <c r="AG1376" s="40"/>
      <c r="AH1376" s="40"/>
      <c r="AI1376" s="40"/>
      <c r="AJ1376" s="40"/>
      <c r="AK1376" s="40"/>
      <c r="AL1376" s="40"/>
      <c r="AM1376" s="40"/>
    </row>
    <row r="1377" ht="15.75" customHeight="1">
      <c r="A1377" s="32">
        <v>18.1</v>
      </c>
      <c r="B1377" s="33">
        <v>0.0</v>
      </c>
      <c r="C1377" s="33">
        <v>0.3</v>
      </c>
      <c r="D1377" s="32" t="s">
        <v>80</v>
      </c>
      <c r="E1377" s="43">
        <v>2.0</v>
      </c>
      <c r="F1377" s="34">
        <v>100.0</v>
      </c>
      <c r="G1377" s="35">
        <f t="shared" si="3"/>
        <v>0.3</v>
      </c>
      <c r="H1377" s="36">
        <f t="shared" si="4"/>
        <v>0.3</v>
      </c>
      <c r="I1377" s="37" t="s">
        <v>279</v>
      </c>
      <c r="J1377" s="38"/>
      <c r="K1377" s="40"/>
      <c r="L1377" s="40"/>
      <c r="M1377" s="40"/>
      <c r="N1377" s="40"/>
      <c r="O1377" s="40"/>
      <c r="P1377" s="40"/>
      <c r="Q1377" s="40"/>
      <c r="R1377" s="40"/>
      <c r="S1377" s="40"/>
      <c r="T1377" s="40"/>
      <c r="U1377" s="40"/>
      <c r="V1377" s="40"/>
      <c r="W1377" s="40"/>
      <c r="X1377" s="40"/>
      <c r="Y1377" s="40"/>
      <c r="Z1377" s="40"/>
      <c r="AA1377" s="40"/>
      <c r="AB1377" s="40"/>
      <c r="AC1377" s="40"/>
      <c r="AD1377" s="40"/>
      <c r="AE1377" s="40"/>
      <c r="AF1377" s="40"/>
      <c r="AG1377" s="40"/>
      <c r="AH1377" s="40"/>
      <c r="AI1377" s="40"/>
      <c r="AJ1377" s="40"/>
      <c r="AK1377" s="40"/>
      <c r="AL1377" s="40"/>
      <c r="AM1377" s="40"/>
    </row>
    <row r="1378" ht="15.75" customHeight="1">
      <c r="A1378" s="32">
        <v>18.1</v>
      </c>
      <c r="B1378" s="33">
        <v>0.5</v>
      </c>
      <c r="C1378" s="33">
        <v>0.9</v>
      </c>
      <c r="D1378" s="32" t="s">
        <v>80</v>
      </c>
      <c r="E1378" s="43">
        <v>5.0</v>
      </c>
      <c r="F1378" s="34">
        <v>100.0</v>
      </c>
      <c r="G1378" s="35">
        <f t="shared" si="3"/>
        <v>0.4</v>
      </c>
      <c r="H1378" s="36">
        <f t="shared" si="4"/>
        <v>0.4</v>
      </c>
      <c r="I1378" s="37" t="s">
        <v>279</v>
      </c>
      <c r="J1378" s="38"/>
      <c r="K1378" s="40"/>
      <c r="L1378" s="40"/>
      <c r="M1378" s="40"/>
      <c r="N1378" s="40"/>
      <c r="O1378" s="40"/>
      <c r="P1378" s="40"/>
      <c r="Q1378" s="40"/>
      <c r="R1378" s="40"/>
      <c r="S1378" s="40"/>
      <c r="T1378" s="40"/>
      <c r="U1378" s="40"/>
      <c r="V1378" s="40"/>
      <c r="W1378" s="40"/>
      <c r="X1378" s="40"/>
      <c r="Y1378" s="40"/>
      <c r="Z1378" s="40"/>
      <c r="AA1378" s="40"/>
      <c r="AB1378" s="40"/>
      <c r="AC1378" s="40"/>
      <c r="AD1378" s="40"/>
      <c r="AE1378" s="40"/>
      <c r="AF1378" s="40"/>
      <c r="AG1378" s="40"/>
      <c r="AH1378" s="40"/>
      <c r="AI1378" s="40"/>
      <c r="AJ1378" s="40"/>
      <c r="AK1378" s="40"/>
      <c r="AL1378" s="40"/>
      <c r="AM1378" s="40"/>
    </row>
    <row r="1379" ht="15.75" customHeight="1">
      <c r="A1379" s="32">
        <v>18.1</v>
      </c>
      <c r="B1379" s="33">
        <v>1.1</v>
      </c>
      <c r="C1379" s="33">
        <v>1.2</v>
      </c>
      <c r="D1379" s="32" t="s">
        <v>68</v>
      </c>
      <c r="E1379" s="43">
        <v>2.0</v>
      </c>
      <c r="F1379" s="34">
        <v>100.0</v>
      </c>
      <c r="G1379" s="35">
        <f t="shared" si="3"/>
        <v>0.1</v>
      </c>
      <c r="H1379" s="36">
        <f t="shared" si="4"/>
        <v>0.1</v>
      </c>
      <c r="I1379" s="37" t="s">
        <v>279</v>
      </c>
      <c r="J1379" s="38"/>
      <c r="K1379" s="40"/>
      <c r="L1379" s="40"/>
      <c r="M1379" s="40"/>
      <c r="N1379" s="40"/>
      <c r="O1379" s="40"/>
      <c r="P1379" s="40"/>
      <c r="Q1379" s="40"/>
      <c r="R1379" s="40"/>
      <c r="S1379" s="40"/>
      <c r="T1379" s="40"/>
      <c r="U1379" s="40"/>
      <c r="V1379" s="40"/>
      <c r="W1379" s="40"/>
      <c r="X1379" s="40"/>
      <c r="Y1379" s="40"/>
      <c r="Z1379" s="40"/>
      <c r="AA1379" s="40"/>
      <c r="AB1379" s="40"/>
      <c r="AC1379" s="40"/>
      <c r="AD1379" s="40"/>
      <c r="AE1379" s="40"/>
      <c r="AF1379" s="40"/>
      <c r="AG1379" s="40"/>
      <c r="AH1379" s="40"/>
      <c r="AI1379" s="40"/>
      <c r="AJ1379" s="40"/>
      <c r="AK1379" s="40"/>
      <c r="AL1379" s="40"/>
      <c r="AM1379" s="40"/>
    </row>
    <row r="1380" ht="15.75" customHeight="1">
      <c r="A1380" s="32">
        <v>18.1</v>
      </c>
      <c r="B1380" s="33">
        <v>1.4</v>
      </c>
      <c r="C1380" s="33">
        <v>2.7</v>
      </c>
      <c r="D1380" s="32" t="s">
        <v>80</v>
      </c>
      <c r="E1380" s="43">
        <v>4.0</v>
      </c>
      <c r="F1380" s="34">
        <v>100.0</v>
      </c>
      <c r="G1380" s="35">
        <f t="shared" si="3"/>
        <v>1.3</v>
      </c>
      <c r="H1380" s="36">
        <f t="shared" si="4"/>
        <v>1.3</v>
      </c>
      <c r="I1380" s="37" t="s">
        <v>279</v>
      </c>
      <c r="J1380" s="38"/>
      <c r="K1380" s="40"/>
      <c r="L1380" s="40"/>
      <c r="M1380" s="40"/>
      <c r="N1380" s="40"/>
      <c r="O1380" s="40"/>
      <c r="P1380" s="40"/>
      <c r="Q1380" s="40"/>
      <c r="R1380" s="40"/>
      <c r="S1380" s="40"/>
      <c r="T1380" s="40"/>
      <c r="U1380" s="40"/>
      <c r="V1380" s="40"/>
      <c r="W1380" s="40"/>
      <c r="X1380" s="40"/>
      <c r="Y1380" s="40"/>
      <c r="Z1380" s="40"/>
      <c r="AA1380" s="40"/>
      <c r="AB1380" s="40"/>
      <c r="AC1380" s="40"/>
      <c r="AD1380" s="40"/>
      <c r="AE1380" s="40"/>
      <c r="AF1380" s="40"/>
      <c r="AG1380" s="40"/>
      <c r="AH1380" s="40"/>
      <c r="AI1380" s="40"/>
      <c r="AJ1380" s="40"/>
      <c r="AK1380" s="40"/>
      <c r="AL1380" s="40"/>
      <c r="AM1380" s="40"/>
    </row>
    <row r="1381" ht="15.75" customHeight="1">
      <c r="A1381" s="32">
        <v>18.1</v>
      </c>
      <c r="B1381" s="33">
        <v>2.7</v>
      </c>
      <c r="C1381" s="33">
        <v>3.3</v>
      </c>
      <c r="D1381" s="32" t="s">
        <v>131</v>
      </c>
      <c r="E1381" s="43">
        <v>8.0</v>
      </c>
      <c r="F1381" s="34">
        <v>100.0</v>
      </c>
      <c r="G1381" s="35">
        <f t="shared" si="3"/>
        <v>0.6</v>
      </c>
      <c r="H1381" s="36">
        <f t="shared" si="4"/>
        <v>0.6</v>
      </c>
      <c r="I1381" s="37" t="s">
        <v>279</v>
      </c>
      <c r="J1381" s="38"/>
      <c r="K1381" s="40"/>
      <c r="L1381" s="40"/>
      <c r="M1381" s="40"/>
      <c r="N1381" s="40"/>
      <c r="O1381" s="40"/>
      <c r="P1381" s="40"/>
      <c r="Q1381" s="40"/>
      <c r="R1381" s="40"/>
      <c r="S1381" s="40"/>
      <c r="T1381" s="40"/>
      <c r="U1381" s="40"/>
      <c r="V1381" s="40"/>
      <c r="W1381" s="40"/>
      <c r="X1381" s="40"/>
      <c r="Y1381" s="40"/>
      <c r="Z1381" s="40"/>
      <c r="AA1381" s="40"/>
      <c r="AB1381" s="40"/>
      <c r="AC1381" s="40"/>
      <c r="AD1381" s="40"/>
      <c r="AE1381" s="40"/>
      <c r="AF1381" s="40"/>
      <c r="AG1381" s="40"/>
      <c r="AH1381" s="40"/>
      <c r="AI1381" s="40"/>
      <c r="AJ1381" s="40"/>
      <c r="AK1381" s="40"/>
      <c r="AL1381" s="40"/>
      <c r="AM1381" s="40"/>
    </row>
    <row r="1382" ht="15.75" customHeight="1">
      <c r="A1382" s="32">
        <v>18.1</v>
      </c>
      <c r="B1382" s="33">
        <v>3.4</v>
      </c>
      <c r="C1382" s="33">
        <v>4.4</v>
      </c>
      <c r="D1382" s="32" t="s">
        <v>80</v>
      </c>
      <c r="E1382" s="43">
        <v>4.0</v>
      </c>
      <c r="F1382" s="34">
        <v>100.0</v>
      </c>
      <c r="G1382" s="35">
        <f t="shared" si="3"/>
        <v>1</v>
      </c>
      <c r="H1382" s="36">
        <f t="shared" si="4"/>
        <v>1</v>
      </c>
      <c r="I1382" s="37" t="s">
        <v>279</v>
      </c>
      <c r="J1382" s="38"/>
      <c r="K1382" s="40"/>
      <c r="L1382" s="40"/>
      <c r="M1382" s="40"/>
      <c r="N1382" s="40"/>
      <c r="O1382" s="40"/>
      <c r="P1382" s="40"/>
      <c r="Q1382" s="40"/>
      <c r="R1382" s="40"/>
      <c r="S1382" s="40"/>
      <c r="T1382" s="40"/>
      <c r="U1382" s="40"/>
      <c r="V1382" s="40"/>
      <c r="W1382" s="40"/>
      <c r="X1382" s="40"/>
      <c r="Y1382" s="40"/>
      <c r="Z1382" s="40"/>
      <c r="AA1382" s="40"/>
      <c r="AB1382" s="40"/>
      <c r="AC1382" s="40"/>
      <c r="AD1382" s="40"/>
      <c r="AE1382" s="40"/>
      <c r="AF1382" s="40"/>
      <c r="AG1382" s="40"/>
      <c r="AH1382" s="40"/>
      <c r="AI1382" s="40"/>
      <c r="AJ1382" s="40"/>
      <c r="AK1382" s="40"/>
      <c r="AL1382" s="40"/>
      <c r="AM1382" s="40"/>
    </row>
    <row r="1383" ht="15.75" customHeight="1">
      <c r="A1383" s="32">
        <v>18.1</v>
      </c>
      <c r="B1383" s="33">
        <v>4.8</v>
      </c>
      <c r="C1383" s="33">
        <v>5.0</v>
      </c>
      <c r="D1383" s="32" t="s">
        <v>68</v>
      </c>
      <c r="E1383" s="43">
        <v>2.0</v>
      </c>
      <c r="F1383" s="34">
        <v>100.0</v>
      </c>
      <c r="G1383" s="35">
        <f t="shared" si="3"/>
        <v>0.2</v>
      </c>
      <c r="H1383" s="36">
        <f t="shared" si="4"/>
        <v>0.2</v>
      </c>
      <c r="I1383" s="37" t="s">
        <v>279</v>
      </c>
      <c r="J1383" s="38"/>
      <c r="K1383" s="40"/>
      <c r="L1383" s="40"/>
      <c r="M1383" s="40"/>
      <c r="N1383" s="40"/>
      <c r="O1383" s="40"/>
      <c r="P1383" s="40"/>
      <c r="Q1383" s="40"/>
      <c r="R1383" s="40"/>
      <c r="S1383" s="40"/>
      <c r="T1383" s="40"/>
      <c r="U1383" s="40"/>
      <c r="V1383" s="40"/>
      <c r="W1383" s="40"/>
      <c r="X1383" s="40"/>
      <c r="Y1383" s="40"/>
      <c r="Z1383" s="40"/>
      <c r="AA1383" s="40"/>
      <c r="AB1383" s="40"/>
      <c r="AC1383" s="40"/>
      <c r="AD1383" s="40"/>
      <c r="AE1383" s="40"/>
      <c r="AF1383" s="40"/>
      <c r="AG1383" s="40"/>
      <c r="AH1383" s="40"/>
      <c r="AI1383" s="40"/>
      <c r="AJ1383" s="40"/>
      <c r="AK1383" s="40"/>
      <c r="AL1383" s="40"/>
      <c r="AM1383" s="40"/>
    </row>
    <row r="1384" ht="15.75" customHeight="1">
      <c r="A1384" s="32">
        <v>18.1</v>
      </c>
      <c r="B1384" s="33">
        <v>6.0</v>
      </c>
      <c r="C1384" s="33">
        <v>6.3</v>
      </c>
      <c r="D1384" s="32" t="s">
        <v>115</v>
      </c>
      <c r="E1384" s="43">
        <v>1.0</v>
      </c>
      <c r="F1384" s="34">
        <v>100.0</v>
      </c>
      <c r="G1384" s="35">
        <f t="shared" si="3"/>
        <v>0.3</v>
      </c>
      <c r="H1384" s="36">
        <f t="shared" si="4"/>
        <v>0.3</v>
      </c>
      <c r="I1384" s="37" t="s">
        <v>279</v>
      </c>
      <c r="J1384" s="38"/>
      <c r="K1384" s="40"/>
      <c r="L1384" s="40"/>
      <c r="M1384" s="40"/>
      <c r="N1384" s="40"/>
      <c r="O1384" s="40"/>
      <c r="P1384" s="40"/>
      <c r="Q1384" s="40"/>
      <c r="R1384" s="40"/>
      <c r="S1384" s="40"/>
      <c r="T1384" s="40"/>
      <c r="U1384" s="40"/>
      <c r="V1384" s="40"/>
      <c r="W1384" s="40"/>
      <c r="X1384" s="40"/>
      <c r="Y1384" s="40"/>
      <c r="Z1384" s="40"/>
      <c r="AA1384" s="40"/>
      <c r="AB1384" s="40"/>
      <c r="AC1384" s="40"/>
      <c r="AD1384" s="40"/>
      <c r="AE1384" s="40"/>
      <c r="AF1384" s="40"/>
      <c r="AG1384" s="40"/>
      <c r="AH1384" s="40"/>
      <c r="AI1384" s="40"/>
      <c r="AJ1384" s="40"/>
      <c r="AK1384" s="40"/>
      <c r="AL1384" s="40"/>
      <c r="AM1384" s="40"/>
    </row>
    <row r="1385" ht="15.75" customHeight="1">
      <c r="A1385" s="32">
        <v>18.1</v>
      </c>
      <c r="B1385" s="33">
        <v>8.4</v>
      </c>
      <c r="C1385" s="33">
        <v>8.6</v>
      </c>
      <c r="D1385" s="32" t="s">
        <v>115</v>
      </c>
      <c r="E1385" s="43">
        <v>1.0</v>
      </c>
      <c r="F1385" s="34">
        <v>100.0</v>
      </c>
      <c r="G1385" s="35">
        <f t="shared" si="3"/>
        <v>0.2</v>
      </c>
      <c r="H1385" s="36">
        <f t="shared" si="4"/>
        <v>0.2</v>
      </c>
      <c r="I1385" s="37" t="s">
        <v>279</v>
      </c>
      <c r="J1385" s="38"/>
      <c r="K1385" s="40"/>
      <c r="L1385" s="40"/>
      <c r="M1385" s="40"/>
      <c r="N1385" s="40"/>
      <c r="O1385" s="40"/>
      <c r="P1385" s="40"/>
      <c r="Q1385" s="40"/>
      <c r="R1385" s="40"/>
      <c r="S1385" s="40"/>
      <c r="T1385" s="40"/>
      <c r="U1385" s="40"/>
      <c r="V1385" s="40"/>
      <c r="W1385" s="40"/>
      <c r="X1385" s="40"/>
      <c r="Y1385" s="40"/>
      <c r="Z1385" s="40"/>
      <c r="AA1385" s="40"/>
      <c r="AB1385" s="40"/>
      <c r="AC1385" s="40"/>
      <c r="AD1385" s="40"/>
      <c r="AE1385" s="40"/>
      <c r="AF1385" s="40"/>
      <c r="AG1385" s="40"/>
      <c r="AH1385" s="40"/>
      <c r="AI1385" s="40"/>
      <c r="AJ1385" s="40"/>
      <c r="AK1385" s="40"/>
      <c r="AL1385" s="40"/>
      <c r="AM1385" s="40"/>
    </row>
    <row r="1386" ht="15.75" customHeight="1">
      <c r="A1386" s="32">
        <v>18.1</v>
      </c>
      <c r="B1386" s="33">
        <v>14.2</v>
      </c>
      <c r="C1386" s="33">
        <v>14.4</v>
      </c>
      <c r="D1386" s="32" t="s">
        <v>115</v>
      </c>
      <c r="E1386" s="43">
        <v>3.0</v>
      </c>
      <c r="F1386" s="34">
        <v>100.0</v>
      </c>
      <c r="G1386" s="35">
        <f t="shared" si="3"/>
        <v>0.2</v>
      </c>
      <c r="H1386" s="36">
        <f t="shared" si="4"/>
        <v>0.2</v>
      </c>
      <c r="I1386" s="37" t="s">
        <v>279</v>
      </c>
      <c r="J1386" s="38"/>
      <c r="K1386" s="40"/>
      <c r="L1386" s="40"/>
      <c r="M1386" s="40"/>
      <c r="N1386" s="40"/>
      <c r="O1386" s="40"/>
      <c r="P1386" s="40"/>
      <c r="Q1386" s="40"/>
      <c r="R1386" s="40"/>
      <c r="S1386" s="40"/>
      <c r="T1386" s="40"/>
      <c r="U1386" s="40"/>
      <c r="V1386" s="40"/>
      <c r="W1386" s="40"/>
      <c r="X1386" s="40"/>
      <c r="Y1386" s="40"/>
      <c r="Z1386" s="40"/>
      <c r="AA1386" s="40"/>
      <c r="AB1386" s="40"/>
      <c r="AC1386" s="40"/>
      <c r="AD1386" s="40"/>
      <c r="AE1386" s="40"/>
      <c r="AF1386" s="40"/>
      <c r="AG1386" s="40"/>
      <c r="AH1386" s="40"/>
      <c r="AI1386" s="40"/>
      <c r="AJ1386" s="40"/>
      <c r="AK1386" s="40"/>
      <c r="AL1386" s="40"/>
      <c r="AM1386" s="40"/>
    </row>
    <row r="1387" ht="15.75" customHeight="1">
      <c r="A1387" s="32">
        <v>18.1</v>
      </c>
      <c r="B1387" s="33">
        <v>27.3</v>
      </c>
      <c r="C1387" s="33">
        <v>28.3</v>
      </c>
      <c r="D1387" s="32" t="s">
        <v>80</v>
      </c>
      <c r="E1387" s="43">
        <v>5.0</v>
      </c>
      <c r="F1387" s="34">
        <v>100.0</v>
      </c>
      <c r="G1387" s="35">
        <f t="shared" si="3"/>
        <v>1</v>
      </c>
      <c r="H1387" s="36">
        <f t="shared" si="4"/>
        <v>1</v>
      </c>
      <c r="I1387" s="37" t="s">
        <v>279</v>
      </c>
      <c r="J1387" s="38"/>
      <c r="K1387" s="40"/>
      <c r="L1387" s="40"/>
      <c r="M1387" s="40"/>
      <c r="N1387" s="40"/>
      <c r="O1387" s="40"/>
      <c r="P1387" s="40"/>
      <c r="Q1387" s="40"/>
      <c r="R1387" s="40"/>
      <c r="S1387" s="40"/>
      <c r="T1387" s="40"/>
      <c r="U1387" s="40"/>
      <c r="V1387" s="40"/>
      <c r="W1387" s="40"/>
      <c r="X1387" s="40"/>
      <c r="Y1387" s="40"/>
      <c r="Z1387" s="40"/>
      <c r="AA1387" s="40"/>
      <c r="AB1387" s="40"/>
      <c r="AC1387" s="40"/>
      <c r="AD1387" s="40"/>
      <c r="AE1387" s="40"/>
      <c r="AF1387" s="40"/>
      <c r="AG1387" s="40"/>
      <c r="AH1387" s="40"/>
      <c r="AI1387" s="40"/>
      <c r="AJ1387" s="40"/>
      <c r="AK1387" s="40"/>
      <c r="AL1387" s="40"/>
      <c r="AM1387" s="40"/>
    </row>
    <row r="1388" ht="15.75" customHeight="1">
      <c r="A1388" s="32">
        <v>18.1</v>
      </c>
      <c r="B1388" s="33">
        <v>28.3</v>
      </c>
      <c r="C1388" s="33">
        <v>28.5</v>
      </c>
      <c r="D1388" s="32" t="s">
        <v>119</v>
      </c>
      <c r="E1388" s="43">
        <v>6.0</v>
      </c>
      <c r="F1388" s="34">
        <v>100.0</v>
      </c>
      <c r="G1388" s="35">
        <f t="shared" si="3"/>
        <v>0.2</v>
      </c>
      <c r="H1388" s="36">
        <f t="shared" si="4"/>
        <v>0.2</v>
      </c>
      <c r="I1388" s="37" t="s">
        <v>279</v>
      </c>
      <c r="J1388" s="38"/>
      <c r="K1388" s="40"/>
      <c r="L1388" s="40"/>
      <c r="M1388" s="40"/>
      <c r="N1388" s="40"/>
      <c r="O1388" s="40"/>
      <c r="P1388" s="40"/>
      <c r="Q1388" s="40"/>
      <c r="R1388" s="40"/>
      <c r="S1388" s="40"/>
      <c r="T1388" s="40"/>
      <c r="U1388" s="40"/>
      <c r="V1388" s="40"/>
      <c r="W1388" s="40"/>
      <c r="X1388" s="40"/>
      <c r="Y1388" s="40"/>
      <c r="Z1388" s="40"/>
      <c r="AA1388" s="40"/>
      <c r="AB1388" s="40"/>
      <c r="AC1388" s="40"/>
      <c r="AD1388" s="40"/>
      <c r="AE1388" s="40"/>
      <c r="AF1388" s="40"/>
      <c r="AG1388" s="40"/>
      <c r="AH1388" s="40"/>
      <c r="AI1388" s="40"/>
      <c r="AJ1388" s="40"/>
      <c r="AK1388" s="40"/>
      <c r="AL1388" s="40"/>
      <c r="AM1388" s="40"/>
    </row>
    <row r="1389" ht="15.75" customHeight="1">
      <c r="A1389" s="32">
        <v>18.1</v>
      </c>
      <c r="B1389" s="33">
        <v>28.5</v>
      </c>
      <c r="C1389" s="33">
        <v>29.9</v>
      </c>
      <c r="D1389" s="32" t="s">
        <v>80</v>
      </c>
      <c r="E1389" s="43">
        <v>4.0</v>
      </c>
      <c r="F1389" s="34">
        <v>100.0</v>
      </c>
      <c r="G1389" s="35">
        <f t="shared" si="3"/>
        <v>1.4</v>
      </c>
      <c r="H1389" s="36">
        <f t="shared" si="4"/>
        <v>1.4</v>
      </c>
      <c r="I1389" s="37" t="s">
        <v>279</v>
      </c>
      <c r="J1389" s="38"/>
      <c r="K1389" s="40"/>
      <c r="L1389" s="40"/>
      <c r="M1389" s="40"/>
      <c r="N1389" s="40"/>
      <c r="O1389" s="40"/>
      <c r="P1389" s="40"/>
      <c r="Q1389" s="40"/>
      <c r="R1389" s="40"/>
      <c r="S1389" s="40"/>
      <c r="T1389" s="40"/>
      <c r="U1389" s="40"/>
      <c r="V1389" s="40"/>
      <c r="W1389" s="40"/>
      <c r="X1389" s="40"/>
      <c r="Y1389" s="40"/>
      <c r="Z1389" s="40"/>
      <c r="AA1389" s="40"/>
      <c r="AB1389" s="40"/>
      <c r="AC1389" s="40"/>
      <c r="AD1389" s="40"/>
      <c r="AE1389" s="40"/>
      <c r="AF1389" s="40"/>
      <c r="AG1389" s="40"/>
      <c r="AH1389" s="40"/>
      <c r="AI1389" s="40"/>
      <c r="AJ1389" s="40"/>
      <c r="AK1389" s="40"/>
      <c r="AL1389" s="40"/>
      <c r="AM1389" s="40"/>
    </row>
    <row r="1390" ht="15.75" customHeight="1">
      <c r="A1390" s="32">
        <v>18.1</v>
      </c>
      <c r="B1390" s="33">
        <v>34.6</v>
      </c>
      <c r="C1390" s="33">
        <v>35.4</v>
      </c>
      <c r="D1390" s="32" t="s">
        <v>80</v>
      </c>
      <c r="E1390" s="43">
        <v>4.0</v>
      </c>
      <c r="F1390" s="34">
        <v>100.0</v>
      </c>
      <c r="G1390" s="35">
        <f t="shared" si="3"/>
        <v>0.8</v>
      </c>
      <c r="H1390" s="36">
        <f t="shared" si="4"/>
        <v>0.8</v>
      </c>
      <c r="I1390" s="37" t="s">
        <v>279</v>
      </c>
      <c r="J1390" s="38"/>
      <c r="K1390" s="40"/>
      <c r="L1390" s="40"/>
      <c r="M1390" s="40"/>
      <c r="N1390" s="40"/>
      <c r="O1390" s="40"/>
      <c r="P1390" s="40"/>
      <c r="Q1390" s="40"/>
      <c r="R1390" s="40"/>
      <c r="S1390" s="40"/>
      <c r="T1390" s="40"/>
      <c r="U1390" s="40"/>
      <c r="V1390" s="40"/>
      <c r="W1390" s="40"/>
      <c r="X1390" s="40"/>
      <c r="Y1390" s="40"/>
      <c r="Z1390" s="40"/>
      <c r="AA1390" s="40"/>
      <c r="AB1390" s="40"/>
      <c r="AC1390" s="40"/>
      <c r="AD1390" s="40"/>
      <c r="AE1390" s="40"/>
      <c r="AF1390" s="40"/>
      <c r="AG1390" s="40"/>
      <c r="AH1390" s="40"/>
      <c r="AI1390" s="40"/>
      <c r="AJ1390" s="40"/>
      <c r="AK1390" s="40"/>
      <c r="AL1390" s="40"/>
      <c r="AM1390" s="40"/>
    </row>
    <row r="1391" ht="15.75" customHeight="1">
      <c r="A1391" s="32">
        <v>18.1</v>
      </c>
      <c r="B1391" s="33">
        <v>37.6</v>
      </c>
      <c r="C1391" s="33">
        <v>38.6</v>
      </c>
      <c r="D1391" s="32" t="s">
        <v>80</v>
      </c>
      <c r="E1391" s="43">
        <v>30.0</v>
      </c>
      <c r="F1391" s="34">
        <v>100.0</v>
      </c>
      <c r="G1391" s="35">
        <f t="shared" si="3"/>
        <v>1</v>
      </c>
      <c r="H1391" s="36">
        <f t="shared" si="4"/>
        <v>1</v>
      </c>
      <c r="I1391" s="37" t="s">
        <v>279</v>
      </c>
      <c r="J1391" s="38"/>
      <c r="K1391" s="40"/>
      <c r="L1391" s="40"/>
      <c r="M1391" s="40"/>
      <c r="N1391" s="40"/>
      <c r="O1391" s="40"/>
      <c r="P1391" s="40"/>
      <c r="Q1391" s="40"/>
      <c r="R1391" s="40"/>
      <c r="S1391" s="40"/>
      <c r="T1391" s="40"/>
      <c r="U1391" s="40"/>
      <c r="V1391" s="40"/>
      <c r="W1391" s="40"/>
      <c r="X1391" s="40"/>
      <c r="Y1391" s="40"/>
      <c r="Z1391" s="40"/>
      <c r="AA1391" s="40"/>
      <c r="AB1391" s="40"/>
      <c r="AC1391" s="40"/>
      <c r="AD1391" s="40"/>
      <c r="AE1391" s="40"/>
      <c r="AF1391" s="40"/>
      <c r="AG1391" s="40"/>
      <c r="AH1391" s="40"/>
      <c r="AI1391" s="40"/>
      <c r="AJ1391" s="40"/>
      <c r="AK1391" s="40"/>
      <c r="AL1391" s="40"/>
      <c r="AM1391" s="40"/>
    </row>
    <row r="1392" ht="15.75" customHeight="1">
      <c r="A1392" s="32">
        <v>18.1</v>
      </c>
      <c r="B1392" s="33">
        <v>38.8</v>
      </c>
      <c r="C1392" s="33">
        <v>39.2</v>
      </c>
      <c r="D1392" s="32" t="s">
        <v>80</v>
      </c>
      <c r="E1392" s="43">
        <v>5.0</v>
      </c>
      <c r="F1392" s="34">
        <v>100.0</v>
      </c>
      <c r="G1392" s="35">
        <f t="shared" si="3"/>
        <v>0.4</v>
      </c>
      <c r="H1392" s="36">
        <f t="shared" si="4"/>
        <v>0.4</v>
      </c>
      <c r="I1392" s="37" t="s">
        <v>279</v>
      </c>
      <c r="J1392" s="38"/>
      <c r="K1392" s="40"/>
      <c r="L1392" s="40"/>
      <c r="M1392" s="40"/>
      <c r="N1392" s="40"/>
      <c r="O1392" s="40"/>
      <c r="P1392" s="40"/>
      <c r="Q1392" s="40"/>
      <c r="R1392" s="40"/>
      <c r="S1392" s="40"/>
      <c r="T1392" s="40"/>
      <c r="U1392" s="40"/>
      <c r="V1392" s="40"/>
      <c r="W1392" s="40"/>
      <c r="X1392" s="40"/>
      <c r="Y1392" s="40"/>
      <c r="Z1392" s="40"/>
      <c r="AA1392" s="40"/>
      <c r="AB1392" s="40"/>
      <c r="AC1392" s="40"/>
      <c r="AD1392" s="40"/>
      <c r="AE1392" s="40"/>
      <c r="AF1392" s="40"/>
      <c r="AG1392" s="40"/>
      <c r="AH1392" s="40"/>
      <c r="AI1392" s="40"/>
      <c r="AJ1392" s="40"/>
      <c r="AK1392" s="40"/>
      <c r="AL1392" s="40"/>
      <c r="AM1392" s="40"/>
    </row>
    <row r="1393" ht="15.75" customHeight="1">
      <c r="A1393" s="32">
        <v>18.1</v>
      </c>
      <c r="B1393" s="33">
        <v>39.9</v>
      </c>
      <c r="C1393" s="33">
        <v>40.3</v>
      </c>
      <c r="D1393" s="32" t="s">
        <v>80</v>
      </c>
      <c r="E1393" s="43">
        <v>4.0</v>
      </c>
      <c r="F1393" s="34">
        <v>100.0</v>
      </c>
      <c r="G1393" s="35">
        <f t="shared" si="3"/>
        <v>0.4</v>
      </c>
      <c r="H1393" s="36">
        <f t="shared" si="4"/>
        <v>0.4</v>
      </c>
      <c r="I1393" s="37" t="s">
        <v>279</v>
      </c>
      <c r="J1393" s="38"/>
      <c r="K1393" s="40"/>
      <c r="L1393" s="40"/>
      <c r="M1393" s="40"/>
      <c r="N1393" s="40"/>
      <c r="O1393" s="40"/>
      <c r="P1393" s="40"/>
      <c r="Q1393" s="40"/>
      <c r="R1393" s="40"/>
      <c r="S1393" s="40"/>
      <c r="T1393" s="40"/>
      <c r="U1393" s="40"/>
      <c r="V1393" s="40"/>
      <c r="W1393" s="40"/>
      <c r="X1393" s="40"/>
      <c r="Y1393" s="40"/>
      <c r="Z1393" s="40"/>
      <c r="AA1393" s="40"/>
      <c r="AB1393" s="40"/>
      <c r="AC1393" s="40"/>
      <c r="AD1393" s="40"/>
      <c r="AE1393" s="40"/>
      <c r="AF1393" s="40"/>
      <c r="AG1393" s="40"/>
      <c r="AH1393" s="40"/>
      <c r="AI1393" s="40"/>
      <c r="AJ1393" s="40"/>
      <c r="AK1393" s="40"/>
      <c r="AL1393" s="40"/>
      <c r="AM1393" s="40"/>
    </row>
    <row r="1394" ht="15.75" customHeight="1">
      <c r="A1394" s="32">
        <v>18.1</v>
      </c>
      <c r="B1394" s="33">
        <v>41.5</v>
      </c>
      <c r="C1394" s="33">
        <v>41.7</v>
      </c>
      <c r="D1394" s="32" t="s">
        <v>68</v>
      </c>
      <c r="E1394" s="43">
        <v>3.0</v>
      </c>
      <c r="F1394" s="34">
        <v>100.0</v>
      </c>
      <c r="G1394" s="35">
        <f t="shared" si="3"/>
        <v>0.2</v>
      </c>
      <c r="H1394" s="36">
        <f t="shared" si="4"/>
        <v>0.2</v>
      </c>
      <c r="I1394" s="37" t="s">
        <v>279</v>
      </c>
      <c r="J1394" s="38"/>
      <c r="K1394" s="40"/>
      <c r="L1394" s="40"/>
      <c r="M1394" s="40"/>
      <c r="N1394" s="40"/>
      <c r="O1394" s="40"/>
      <c r="P1394" s="40"/>
      <c r="Q1394" s="40"/>
      <c r="R1394" s="40"/>
      <c r="S1394" s="40"/>
      <c r="T1394" s="40"/>
      <c r="U1394" s="40"/>
      <c r="V1394" s="40"/>
      <c r="W1394" s="40"/>
      <c r="X1394" s="40"/>
      <c r="Y1394" s="40"/>
      <c r="Z1394" s="40"/>
      <c r="AA1394" s="40"/>
      <c r="AB1394" s="40"/>
      <c r="AC1394" s="40"/>
      <c r="AD1394" s="40"/>
      <c r="AE1394" s="40"/>
      <c r="AF1394" s="40"/>
      <c r="AG1394" s="40"/>
      <c r="AH1394" s="40"/>
      <c r="AI1394" s="40"/>
      <c r="AJ1394" s="40"/>
      <c r="AK1394" s="40"/>
      <c r="AL1394" s="40"/>
      <c r="AM1394" s="40"/>
    </row>
    <row r="1395" ht="15.75" customHeight="1">
      <c r="A1395" s="32">
        <v>18.1</v>
      </c>
      <c r="B1395" s="33">
        <v>42.3</v>
      </c>
      <c r="C1395" s="33">
        <v>42.7</v>
      </c>
      <c r="D1395" s="32" t="s">
        <v>80</v>
      </c>
      <c r="E1395" s="43">
        <v>5.0</v>
      </c>
      <c r="F1395" s="34">
        <v>100.0</v>
      </c>
      <c r="G1395" s="35">
        <f t="shared" si="3"/>
        <v>0.4</v>
      </c>
      <c r="H1395" s="36">
        <f t="shared" si="4"/>
        <v>0.4</v>
      </c>
      <c r="I1395" s="37" t="s">
        <v>279</v>
      </c>
      <c r="J1395" s="38"/>
      <c r="K1395" s="40"/>
      <c r="L1395" s="40"/>
      <c r="M1395" s="40"/>
      <c r="N1395" s="40"/>
      <c r="O1395" s="40"/>
      <c r="P1395" s="40"/>
      <c r="Q1395" s="40"/>
      <c r="R1395" s="40"/>
      <c r="S1395" s="40"/>
      <c r="T1395" s="40"/>
      <c r="U1395" s="40"/>
      <c r="V1395" s="40"/>
      <c r="W1395" s="40"/>
      <c r="X1395" s="40"/>
      <c r="Y1395" s="40"/>
      <c r="Z1395" s="40"/>
      <c r="AA1395" s="40"/>
      <c r="AB1395" s="40"/>
      <c r="AC1395" s="40"/>
      <c r="AD1395" s="40"/>
      <c r="AE1395" s="40"/>
      <c r="AF1395" s="40"/>
      <c r="AG1395" s="40"/>
      <c r="AH1395" s="40"/>
      <c r="AI1395" s="40"/>
      <c r="AJ1395" s="40"/>
      <c r="AK1395" s="40"/>
      <c r="AL1395" s="40"/>
      <c r="AM1395" s="40"/>
    </row>
    <row r="1396" ht="15.75" customHeight="1">
      <c r="A1396" s="32">
        <v>18.1</v>
      </c>
      <c r="B1396" s="33">
        <v>44.3</v>
      </c>
      <c r="C1396" s="33">
        <v>44.6</v>
      </c>
      <c r="D1396" s="32" t="s">
        <v>68</v>
      </c>
      <c r="E1396" s="43">
        <v>5.0</v>
      </c>
      <c r="F1396" s="34">
        <v>100.0</v>
      </c>
      <c r="G1396" s="35">
        <f t="shared" si="3"/>
        <v>0.3</v>
      </c>
      <c r="H1396" s="36">
        <f t="shared" si="4"/>
        <v>0.3</v>
      </c>
      <c r="I1396" s="37" t="s">
        <v>279</v>
      </c>
      <c r="J1396" s="38"/>
      <c r="K1396" s="40"/>
      <c r="L1396" s="40"/>
      <c r="M1396" s="40"/>
      <c r="N1396" s="40"/>
      <c r="O1396" s="40"/>
      <c r="P1396" s="40"/>
      <c r="Q1396" s="40"/>
      <c r="R1396" s="40"/>
      <c r="S1396" s="40"/>
      <c r="T1396" s="40"/>
      <c r="U1396" s="40"/>
      <c r="V1396" s="40"/>
      <c r="W1396" s="40"/>
      <c r="X1396" s="40"/>
      <c r="Y1396" s="40"/>
      <c r="Z1396" s="40"/>
      <c r="AA1396" s="40"/>
      <c r="AB1396" s="40"/>
      <c r="AC1396" s="40"/>
      <c r="AD1396" s="40"/>
      <c r="AE1396" s="40"/>
      <c r="AF1396" s="40"/>
      <c r="AG1396" s="40"/>
      <c r="AH1396" s="40"/>
      <c r="AI1396" s="40"/>
      <c r="AJ1396" s="40"/>
      <c r="AK1396" s="40"/>
      <c r="AL1396" s="40"/>
      <c r="AM1396" s="40"/>
    </row>
    <row r="1397" ht="15.75" customHeight="1">
      <c r="A1397" s="32">
        <v>18.1</v>
      </c>
      <c r="B1397" s="33">
        <v>57.1</v>
      </c>
      <c r="C1397" s="33">
        <v>57.4</v>
      </c>
      <c r="D1397" s="32" t="s">
        <v>80</v>
      </c>
      <c r="E1397" s="43">
        <v>5.0</v>
      </c>
      <c r="F1397" s="34">
        <v>100.0</v>
      </c>
      <c r="G1397" s="35">
        <f t="shared" si="3"/>
        <v>0.3</v>
      </c>
      <c r="H1397" s="36">
        <f t="shared" si="4"/>
        <v>0.3</v>
      </c>
      <c r="I1397" s="37" t="s">
        <v>279</v>
      </c>
      <c r="J1397" s="38"/>
      <c r="K1397" s="40"/>
      <c r="L1397" s="40"/>
      <c r="M1397" s="40"/>
      <c r="N1397" s="40"/>
      <c r="O1397" s="40"/>
      <c r="P1397" s="40"/>
      <c r="Q1397" s="40"/>
      <c r="R1397" s="40"/>
      <c r="S1397" s="40"/>
      <c r="T1397" s="40"/>
      <c r="U1397" s="40"/>
      <c r="V1397" s="40"/>
      <c r="W1397" s="40"/>
      <c r="X1397" s="40"/>
      <c r="Y1397" s="40"/>
      <c r="Z1397" s="40"/>
      <c r="AA1397" s="40"/>
      <c r="AB1397" s="40"/>
      <c r="AC1397" s="40"/>
      <c r="AD1397" s="40"/>
      <c r="AE1397" s="40"/>
      <c r="AF1397" s="40"/>
      <c r="AG1397" s="40"/>
      <c r="AH1397" s="40"/>
      <c r="AI1397" s="40"/>
      <c r="AJ1397" s="40"/>
      <c r="AK1397" s="40"/>
      <c r="AL1397" s="40"/>
      <c r="AM1397" s="40"/>
    </row>
    <row r="1398" ht="15.75" customHeight="1">
      <c r="A1398" s="32">
        <v>18.1</v>
      </c>
      <c r="B1398" s="33">
        <v>59.4</v>
      </c>
      <c r="C1398" s="33">
        <v>59.6</v>
      </c>
      <c r="D1398" s="32" t="s">
        <v>68</v>
      </c>
      <c r="E1398" s="43">
        <v>5.0</v>
      </c>
      <c r="F1398" s="34">
        <v>100.0</v>
      </c>
      <c r="G1398" s="35">
        <f t="shared" si="3"/>
        <v>0.2</v>
      </c>
      <c r="H1398" s="36">
        <f t="shared" si="4"/>
        <v>0.2</v>
      </c>
      <c r="I1398" s="37" t="s">
        <v>279</v>
      </c>
      <c r="J1398" s="38"/>
      <c r="K1398" s="40"/>
      <c r="L1398" s="40"/>
      <c r="M1398" s="40"/>
      <c r="N1398" s="40"/>
      <c r="O1398" s="40"/>
      <c r="P1398" s="40"/>
      <c r="Q1398" s="40"/>
      <c r="R1398" s="40"/>
      <c r="S1398" s="40"/>
      <c r="T1398" s="40"/>
      <c r="U1398" s="40"/>
      <c r="V1398" s="40"/>
      <c r="W1398" s="40"/>
      <c r="X1398" s="40"/>
      <c r="Y1398" s="40"/>
      <c r="Z1398" s="40"/>
      <c r="AA1398" s="40"/>
      <c r="AB1398" s="40"/>
      <c r="AC1398" s="40"/>
      <c r="AD1398" s="40"/>
      <c r="AE1398" s="40"/>
      <c r="AF1398" s="40"/>
      <c r="AG1398" s="40"/>
      <c r="AH1398" s="40"/>
      <c r="AI1398" s="40"/>
      <c r="AJ1398" s="40"/>
      <c r="AK1398" s="40"/>
      <c r="AL1398" s="40"/>
      <c r="AM1398" s="40"/>
    </row>
    <row r="1399" ht="15.75" customHeight="1">
      <c r="A1399" s="32">
        <v>18.1</v>
      </c>
      <c r="B1399" s="33">
        <v>63.2</v>
      </c>
      <c r="C1399" s="33">
        <v>63.7</v>
      </c>
      <c r="D1399" s="32" t="s">
        <v>80</v>
      </c>
      <c r="E1399" s="43">
        <v>2.0</v>
      </c>
      <c r="F1399" s="34">
        <v>100.0</v>
      </c>
      <c r="G1399" s="35">
        <f t="shared" si="3"/>
        <v>0.5</v>
      </c>
      <c r="H1399" s="36">
        <f t="shared" si="4"/>
        <v>0.5</v>
      </c>
      <c r="I1399" s="37" t="s">
        <v>279</v>
      </c>
      <c r="J1399" s="38"/>
      <c r="K1399" s="40"/>
      <c r="L1399" s="40"/>
      <c r="M1399" s="40"/>
      <c r="N1399" s="40"/>
      <c r="O1399" s="40"/>
      <c r="P1399" s="40"/>
      <c r="Q1399" s="40"/>
      <c r="R1399" s="40"/>
      <c r="S1399" s="40"/>
      <c r="T1399" s="40"/>
      <c r="U1399" s="40"/>
      <c r="V1399" s="40"/>
      <c r="W1399" s="40"/>
      <c r="X1399" s="40"/>
      <c r="Y1399" s="40"/>
      <c r="Z1399" s="40"/>
      <c r="AA1399" s="40"/>
      <c r="AB1399" s="40"/>
      <c r="AC1399" s="40"/>
      <c r="AD1399" s="40"/>
      <c r="AE1399" s="40"/>
      <c r="AF1399" s="40"/>
      <c r="AG1399" s="40"/>
      <c r="AH1399" s="40"/>
      <c r="AI1399" s="40"/>
      <c r="AJ1399" s="40"/>
      <c r="AK1399" s="40"/>
      <c r="AL1399" s="40"/>
      <c r="AM1399" s="40"/>
    </row>
    <row r="1400" ht="15.75" customHeight="1">
      <c r="A1400" s="32">
        <v>18.1</v>
      </c>
      <c r="B1400" s="33">
        <v>64.0</v>
      </c>
      <c r="C1400" s="33">
        <v>65.9</v>
      </c>
      <c r="D1400" s="32" t="s">
        <v>80</v>
      </c>
      <c r="E1400" s="43">
        <v>20.0</v>
      </c>
      <c r="F1400" s="34">
        <v>100.0</v>
      </c>
      <c r="G1400" s="35">
        <f t="shared" si="3"/>
        <v>1.9</v>
      </c>
      <c r="H1400" s="36">
        <f t="shared" si="4"/>
        <v>1.9</v>
      </c>
      <c r="I1400" s="37" t="s">
        <v>279</v>
      </c>
      <c r="J1400" s="38"/>
      <c r="K1400" s="40"/>
      <c r="L1400" s="40"/>
      <c r="M1400" s="40"/>
      <c r="N1400" s="40"/>
      <c r="O1400" s="40"/>
      <c r="P1400" s="40"/>
      <c r="Q1400" s="40"/>
      <c r="R1400" s="40"/>
      <c r="S1400" s="40"/>
      <c r="T1400" s="40"/>
      <c r="U1400" s="40"/>
      <c r="V1400" s="40"/>
      <c r="W1400" s="40"/>
      <c r="X1400" s="40"/>
      <c r="Y1400" s="40"/>
      <c r="Z1400" s="40"/>
      <c r="AA1400" s="40"/>
      <c r="AB1400" s="40"/>
      <c r="AC1400" s="40"/>
      <c r="AD1400" s="40"/>
      <c r="AE1400" s="40"/>
      <c r="AF1400" s="40"/>
      <c r="AG1400" s="40"/>
      <c r="AH1400" s="40"/>
      <c r="AI1400" s="40"/>
      <c r="AJ1400" s="40"/>
      <c r="AK1400" s="40"/>
      <c r="AL1400" s="40"/>
      <c r="AM1400" s="40"/>
    </row>
    <row r="1401" ht="15.75" customHeight="1">
      <c r="A1401" s="32">
        <v>18.1</v>
      </c>
      <c r="B1401" s="33">
        <v>71.1</v>
      </c>
      <c r="C1401" s="33">
        <v>71.2</v>
      </c>
      <c r="D1401" s="32" t="s">
        <v>266</v>
      </c>
      <c r="E1401" s="43">
        <v>2.0</v>
      </c>
      <c r="F1401" s="34">
        <v>100.0</v>
      </c>
      <c r="G1401" s="35">
        <f t="shared" si="3"/>
        <v>0.1</v>
      </c>
      <c r="H1401" s="36">
        <f t="shared" si="4"/>
        <v>0.1</v>
      </c>
      <c r="I1401" s="37" t="s">
        <v>279</v>
      </c>
      <c r="J1401" s="38"/>
      <c r="K1401" s="40"/>
      <c r="L1401" s="40"/>
      <c r="M1401" s="40"/>
      <c r="N1401" s="40"/>
      <c r="O1401" s="40"/>
      <c r="P1401" s="40"/>
      <c r="Q1401" s="40"/>
      <c r="R1401" s="40"/>
      <c r="S1401" s="40"/>
      <c r="T1401" s="40"/>
      <c r="U1401" s="40"/>
      <c r="V1401" s="40"/>
      <c r="W1401" s="40"/>
      <c r="X1401" s="40"/>
      <c r="Y1401" s="40"/>
      <c r="Z1401" s="40"/>
      <c r="AA1401" s="40"/>
      <c r="AB1401" s="40"/>
      <c r="AC1401" s="40"/>
      <c r="AD1401" s="40"/>
      <c r="AE1401" s="40"/>
      <c r="AF1401" s="40"/>
      <c r="AG1401" s="40"/>
      <c r="AH1401" s="40"/>
      <c r="AI1401" s="40"/>
      <c r="AJ1401" s="40"/>
      <c r="AK1401" s="40"/>
      <c r="AL1401" s="40"/>
      <c r="AM1401" s="40"/>
    </row>
    <row r="1402" ht="15.75" customHeight="1">
      <c r="A1402" s="32">
        <v>18.1</v>
      </c>
      <c r="B1402" s="33">
        <v>121.6</v>
      </c>
      <c r="C1402" s="33">
        <v>121.7</v>
      </c>
      <c r="D1402" s="32" t="s">
        <v>68</v>
      </c>
      <c r="E1402" s="43">
        <v>2.0</v>
      </c>
      <c r="F1402" s="34">
        <v>100.0</v>
      </c>
      <c r="G1402" s="35">
        <f t="shared" si="3"/>
        <v>0.1</v>
      </c>
      <c r="H1402" s="36">
        <f t="shared" si="4"/>
        <v>0.1</v>
      </c>
      <c r="I1402" s="37" t="s">
        <v>279</v>
      </c>
      <c r="J1402" s="38"/>
      <c r="K1402" s="40"/>
      <c r="L1402" s="40"/>
      <c r="M1402" s="40"/>
      <c r="N1402" s="40"/>
      <c r="O1402" s="40"/>
      <c r="P1402" s="40"/>
      <c r="Q1402" s="40"/>
      <c r="R1402" s="40"/>
      <c r="S1402" s="40"/>
      <c r="T1402" s="40"/>
      <c r="U1402" s="40"/>
      <c r="V1402" s="40"/>
      <c r="W1402" s="40"/>
      <c r="X1402" s="40"/>
      <c r="Y1402" s="40"/>
      <c r="Z1402" s="40"/>
      <c r="AA1402" s="40"/>
      <c r="AB1402" s="40"/>
      <c r="AC1402" s="40"/>
      <c r="AD1402" s="40"/>
      <c r="AE1402" s="40"/>
      <c r="AF1402" s="40"/>
      <c r="AG1402" s="40"/>
      <c r="AH1402" s="40"/>
      <c r="AI1402" s="40"/>
      <c r="AJ1402" s="40"/>
      <c r="AK1402" s="40"/>
      <c r="AL1402" s="40"/>
      <c r="AM1402" s="40"/>
    </row>
    <row r="1403" ht="15.75" customHeight="1">
      <c r="A1403" s="32">
        <v>18.1</v>
      </c>
      <c r="B1403" s="33">
        <v>121.8</v>
      </c>
      <c r="C1403" s="33">
        <v>122.6</v>
      </c>
      <c r="D1403" s="32" t="s">
        <v>80</v>
      </c>
      <c r="E1403" s="43">
        <v>7.0</v>
      </c>
      <c r="F1403" s="34">
        <v>100.0</v>
      </c>
      <c r="G1403" s="35">
        <f t="shared" si="3"/>
        <v>0.8</v>
      </c>
      <c r="H1403" s="36">
        <f t="shared" si="4"/>
        <v>0.8</v>
      </c>
      <c r="I1403" s="37" t="s">
        <v>279</v>
      </c>
      <c r="J1403" s="38"/>
      <c r="K1403" s="40"/>
      <c r="L1403" s="40"/>
      <c r="M1403" s="40"/>
      <c r="N1403" s="40"/>
      <c r="O1403" s="40"/>
      <c r="P1403" s="40"/>
      <c r="Q1403" s="40"/>
      <c r="R1403" s="40"/>
      <c r="S1403" s="40"/>
      <c r="T1403" s="40"/>
      <c r="U1403" s="40"/>
      <c r="V1403" s="40"/>
      <c r="W1403" s="40"/>
      <c r="X1403" s="40"/>
      <c r="Y1403" s="40"/>
      <c r="Z1403" s="40"/>
      <c r="AA1403" s="40"/>
      <c r="AB1403" s="40"/>
      <c r="AC1403" s="40"/>
      <c r="AD1403" s="40"/>
      <c r="AE1403" s="40"/>
      <c r="AF1403" s="40"/>
      <c r="AG1403" s="40"/>
      <c r="AH1403" s="40"/>
      <c r="AI1403" s="40"/>
      <c r="AJ1403" s="40"/>
      <c r="AK1403" s="40"/>
      <c r="AL1403" s="40"/>
      <c r="AM1403" s="40"/>
    </row>
    <row r="1404" ht="15.75" customHeight="1">
      <c r="A1404" s="32">
        <v>18.1</v>
      </c>
      <c r="B1404" s="33">
        <v>131.4</v>
      </c>
      <c r="C1404" s="33">
        <v>131.6</v>
      </c>
      <c r="D1404" s="32" t="s">
        <v>80</v>
      </c>
      <c r="E1404" s="43">
        <v>2.0</v>
      </c>
      <c r="F1404" s="34">
        <v>100.0</v>
      </c>
      <c r="G1404" s="35">
        <f t="shared" si="3"/>
        <v>0.2</v>
      </c>
      <c r="H1404" s="36">
        <f t="shared" si="4"/>
        <v>0.2</v>
      </c>
      <c r="I1404" s="37" t="s">
        <v>279</v>
      </c>
      <c r="J1404" s="38"/>
      <c r="K1404" s="40"/>
      <c r="L1404" s="40"/>
      <c r="M1404" s="40"/>
      <c r="N1404" s="40"/>
      <c r="O1404" s="40"/>
      <c r="P1404" s="40"/>
      <c r="Q1404" s="40"/>
      <c r="R1404" s="40"/>
      <c r="S1404" s="40"/>
      <c r="T1404" s="40"/>
      <c r="U1404" s="40"/>
      <c r="V1404" s="40"/>
      <c r="W1404" s="40"/>
      <c r="X1404" s="40"/>
      <c r="Y1404" s="40"/>
      <c r="Z1404" s="40"/>
      <c r="AA1404" s="40"/>
      <c r="AB1404" s="40"/>
      <c r="AC1404" s="40"/>
      <c r="AD1404" s="40"/>
      <c r="AE1404" s="40"/>
      <c r="AF1404" s="40"/>
      <c r="AG1404" s="40"/>
      <c r="AH1404" s="40"/>
      <c r="AI1404" s="40"/>
      <c r="AJ1404" s="40"/>
      <c r="AK1404" s="40"/>
      <c r="AL1404" s="40"/>
      <c r="AM1404" s="40"/>
    </row>
    <row r="1405" ht="15.75" customHeight="1">
      <c r="A1405" s="32">
        <v>18.1</v>
      </c>
      <c r="B1405" s="33">
        <v>149.6</v>
      </c>
      <c r="C1405" s="33">
        <v>150.0</v>
      </c>
      <c r="D1405" s="32" t="s">
        <v>266</v>
      </c>
      <c r="E1405" s="43">
        <v>5.0</v>
      </c>
      <c r="F1405" s="34">
        <v>100.0</v>
      </c>
      <c r="G1405" s="35">
        <f t="shared" si="3"/>
        <v>0.4</v>
      </c>
      <c r="H1405" s="36">
        <f t="shared" si="4"/>
        <v>0.4</v>
      </c>
      <c r="I1405" s="37" t="s">
        <v>279</v>
      </c>
      <c r="J1405" s="38"/>
      <c r="K1405" s="40"/>
      <c r="L1405" s="40"/>
      <c r="M1405" s="40"/>
      <c r="N1405" s="40"/>
      <c r="O1405" s="40"/>
      <c r="P1405" s="40"/>
      <c r="Q1405" s="40"/>
      <c r="R1405" s="40"/>
      <c r="S1405" s="40"/>
      <c r="T1405" s="40"/>
      <c r="U1405" s="40"/>
      <c r="V1405" s="40"/>
      <c r="W1405" s="40"/>
      <c r="X1405" s="40"/>
      <c r="Y1405" s="40"/>
      <c r="Z1405" s="40"/>
      <c r="AA1405" s="40"/>
      <c r="AB1405" s="40"/>
      <c r="AC1405" s="40"/>
      <c r="AD1405" s="40"/>
      <c r="AE1405" s="40"/>
      <c r="AF1405" s="40"/>
      <c r="AG1405" s="40"/>
      <c r="AH1405" s="40"/>
      <c r="AI1405" s="40"/>
      <c r="AJ1405" s="40"/>
      <c r="AK1405" s="40"/>
      <c r="AL1405" s="40"/>
      <c r="AM1405" s="40"/>
    </row>
    <row r="1406" ht="15.75" customHeight="1">
      <c r="A1406" s="32">
        <v>18.1</v>
      </c>
      <c r="B1406" s="33">
        <v>152.3</v>
      </c>
      <c r="C1406" s="33">
        <v>152.7</v>
      </c>
      <c r="D1406" s="32" t="s">
        <v>266</v>
      </c>
      <c r="E1406" s="43">
        <v>5.0</v>
      </c>
      <c r="F1406" s="34">
        <v>100.0</v>
      </c>
      <c r="G1406" s="35">
        <f t="shared" si="3"/>
        <v>0.4</v>
      </c>
      <c r="H1406" s="36">
        <f t="shared" si="4"/>
        <v>0.4</v>
      </c>
      <c r="I1406" s="37" t="s">
        <v>279</v>
      </c>
      <c r="J1406" s="38"/>
      <c r="K1406" s="40"/>
      <c r="L1406" s="40"/>
      <c r="M1406" s="40"/>
      <c r="N1406" s="40"/>
      <c r="O1406" s="40"/>
      <c r="P1406" s="40"/>
      <c r="Q1406" s="40"/>
      <c r="R1406" s="40"/>
      <c r="S1406" s="40"/>
      <c r="T1406" s="40"/>
      <c r="U1406" s="40"/>
      <c r="V1406" s="40"/>
      <c r="W1406" s="40"/>
      <c r="X1406" s="40"/>
      <c r="Y1406" s="40"/>
      <c r="Z1406" s="40"/>
      <c r="AA1406" s="40"/>
      <c r="AB1406" s="40"/>
      <c r="AC1406" s="40"/>
      <c r="AD1406" s="40"/>
      <c r="AE1406" s="40"/>
      <c r="AF1406" s="40"/>
      <c r="AG1406" s="40"/>
      <c r="AH1406" s="40"/>
      <c r="AI1406" s="40"/>
      <c r="AJ1406" s="40"/>
      <c r="AK1406" s="40"/>
      <c r="AL1406" s="40"/>
      <c r="AM1406" s="40"/>
    </row>
    <row r="1407" ht="15.75" customHeight="1">
      <c r="A1407" s="32">
        <v>18.1</v>
      </c>
      <c r="B1407" s="33">
        <v>159.5</v>
      </c>
      <c r="C1407" s="33">
        <v>159.6</v>
      </c>
      <c r="D1407" s="32" t="s">
        <v>68</v>
      </c>
      <c r="E1407" s="43">
        <v>4.0</v>
      </c>
      <c r="F1407" s="34">
        <v>100.0</v>
      </c>
      <c r="G1407" s="35">
        <f t="shared" si="3"/>
        <v>0.1</v>
      </c>
      <c r="H1407" s="36">
        <f t="shared" si="4"/>
        <v>0.1</v>
      </c>
      <c r="I1407" s="37" t="s">
        <v>279</v>
      </c>
      <c r="J1407" s="38"/>
      <c r="K1407" s="40"/>
      <c r="L1407" s="40"/>
      <c r="M1407" s="40"/>
      <c r="N1407" s="40"/>
      <c r="O1407" s="40"/>
      <c r="P1407" s="40"/>
      <c r="Q1407" s="40"/>
      <c r="R1407" s="40"/>
      <c r="S1407" s="40"/>
      <c r="T1407" s="40"/>
      <c r="U1407" s="40"/>
      <c r="V1407" s="40"/>
      <c r="W1407" s="40"/>
      <c r="X1407" s="40"/>
      <c r="Y1407" s="40"/>
      <c r="Z1407" s="40"/>
      <c r="AA1407" s="40"/>
      <c r="AB1407" s="40"/>
      <c r="AC1407" s="40"/>
      <c r="AD1407" s="40"/>
      <c r="AE1407" s="40"/>
      <c r="AF1407" s="40"/>
      <c r="AG1407" s="40"/>
      <c r="AH1407" s="40"/>
      <c r="AI1407" s="40"/>
      <c r="AJ1407" s="40"/>
      <c r="AK1407" s="40"/>
      <c r="AL1407" s="40"/>
      <c r="AM1407" s="40"/>
    </row>
    <row r="1408" ht="15.75" customHeight="1">
      <c r="A1408" s="32">
        <v>18.1</v>
      </c>
      <c r="B1408" s="33">
        <v>166.7</v>
      </c>
      <c r="C1408" s="33">
        <v>168.0</v>
      </c>
      <c r="D1408" s="32" t="s">
        <v>80</v>
      </c>
      <c r="E1408" s="43">
        <v>1.0</v>
      </c>
      <c r="F1408" s="34">
        <v>100.0</v>
      </c>
      <c r="G1408" s="35">
        <f t="shared" si="3"/>
        <v>1.3</v>
      </c>
      <c r="H1408" s="36">
        <f t="shared" si="4"/>
        <v>1.3</v>
      </c>
      <c r="I1408" s="37" t="s">
        <v>279</v>
      </c>
      <c r="J1408" s="38"/>
      <c r="K1408" s="40"/>
      <c r="L1408" s="40"/>
      <c r="M1408" s="40"/>
      <c r="N1408" s="40"/>
      <c r="O1408" s="40"/>
      <c r="P1408" s="40"/>
      <c r="Q1408" s="40"/>
      <c r="R1408" s="40"/>
      <c r="S1408" s="40"/>
      <c r="T1408" s="40"/>
      <c r="U1408" s="40"/>
      <c r="V1408" s="40"/>
      <c r="W1408" s="40"/>
      <c r="X1408" s="40"/>
      <c r="Y1408" s="40"/>
      <c r="Z1408" s="40"/>
      <c r="AA1408" s="40"/>
      <c r="AB1408" s="40"/>
      <c r="AC1408" s="40"/>
      <c r="AD1408" s="40"/>
      <c r="AE1408" s="40"/>
      <c r="AF1408" s="40"/>
      <c r="AG1408" s="40"/>
      <c r="AH1408" s="40"/>
      <c r="AI1408" s="40"/>
      <c r="AJ1408" s="40"/>
      <c r="AK1408" s="40"/>
      <c r="AL1408" s="40"/>
      <c r="AM1408" s="40"/>
    </row>
    <row r="1409" ht="15.75" customHeight="1">
      <c r="A1409" s="32">
        <v>18.1</v>
      </c>
      <c r="B1409" s="33">
        <v>172.6</v>
      </c>
      <c r="C1409" s="33">
        <v>172.8</v>
      </c>
      <c r="D1409" s="32" t="s">
        <v>68</v>
      </c>
      <c r="E1409" s="43">
        <v>3.0</v>
      </c>
      <c r="F1409" s="34">
        <v>100.0</v>
      </c>
      <c r="G1409" s="35">
        <f t="shared" si="3"/>
        <v>0.2</v>
      </c>
      <c r="H1409" s="36">
        <f t="shared" si="4"/>
        <v>0.2</v>
      </c>
      <c r="I1409" s="37" t="s">
        <v>279</v>
      </c>
      <c r="J1409" s="38"/>
      <c r="K1409" s="40"/>
      <c r="L1409" s="40"/>
      <c r="M1409" s="40"/>
      <c r="N1409" s="40"/>
      <c r="O1409" s="40"/>
      <c r="P1409" s="40"/>
      <c r="Q1409" s="40"/>
      <c r="R1409" s="40"/>
      <c r="S1409" s="40"/>
      <c r="T1409" s="40"/>
      <c r="U1409" s="40"/>
      <c r="V1409" s="40"/>
      <c r="W1409" s="40"/>
      <c r="X1409" s="40"/>
      <c r="Y1409" s="40"/>
      <c r="Z1409" s="40"/>
      <c r="AA1409" s="40"/>
      <c r="AB1409" s="40"/>
      <c r="AC1409" s="40"/>
      <c r="AD1409" s="40"/>
      <c r="AE1409" s="40"/>
      <c r="AF1409" s="40"/>
      <c r="AG1409" s="40"/>
      <c r="AH1409" s="40"/>
      <c r="AI1409" s="40"/>
      <c r="AJ1409" s="40"/>
      <c r="AK1409" s="40"/>
      <c r="AL1409" s="40"/>
      <c r="AM1409" s="40"/>
    </row>
    <row r="1410" ht="15.75" customHeight="1">
      <c r="A1410" s="32">
        <v>18.1</v>
      </c>
      <c r="B1410" s="33">
        <v>175.6</v>
      </c>
      <c r="C1410" s="33">
        <v>176.1</v>
      </c>
      <c r="D1410" s="32" t="s">
        <v>80</v>
      </c>
      <c r="E1410" s="43">
        <v>6.0</v>
      </c>
      <c r="F1410" s="34">
        <v>100.0</v>
      </c>
      <c r="G1410" s="35">
        <f t="shared" si="3"/>
        <v>0.5</v>
      </c>
      <c r="H1410" s="36">
        <f t="shared" si="4"/>
        <v>0.5</v>
      </c>
      <c r="I1410" s="37" t="s">
        <v>279</v>
      </c>
      <c r="J1410" s="38"/>
      <c r="K1410" s="40"/>
      <c r="L1410" s="40"/>
      <c r="M1410" s="40"/>
      <c r="N1410" s="40"/>
      <c r="O1410" s="40"/>
      <c r="P1410" s="40"/>
      <c r="Q1410" s="40"/>
      <c r="R1410" s="40"/>
      <c r="S1410" s="40"/>
      <c r="T1410" s="40"/>
      <c r="U1410" s="40"/>
      <c r="V1410" s="40"/>
      <c r="W1410" s="40"/>
      <c r="X1410" s="40"/>
      <c r="Y1410" s="40"/>
      <c r="Z1410" s="40"/>
      <c r="AA1410" s="40"/>
      <c r="AB1410" s="40"/>
      <c r="AC1410" s="40"/>
      <c r="AD1410" s="40"/>
      <c r="AE1410" s="40"/>
      <c r="AF1410" s="40"/>
      <c r="AG1410" s="40"/>
      <c r="AH1410" s="40"/>
      <c r="AI1410" s="40"/>
      <c r="AJ1410" s="40"/>
      <c r="AK1410" s="40"/>
      <c r="AL1410" s="40"/>
      <c r="AM1410" s="40"/>
    </row>
    <row r="1411" ht="15.75" customHeight="1">
      <c r="A1411" s="32">
        <v>18.1</v>
      </c>
      <c r="B1411" s="33">
        <v>176.1</v>
      </c>
      <c r="C1411" s="33">
        <v>176.2</v>
      </c>
      <c r="D1411" s="32" t="s">
        <v>70</v>
      </c>
      <c r="E1411" s="43">
        <v>3.0</v>
      </c>
      <c r="F1411" s="34">
        <v>100.0</v>
      </c>
      <c r="G1411" s="35">
        <f t="shared" si="3"/>
        <v>0.1</v>
      </c>
      <c r="H1411" s="36">
        <f t="shared" si="4"/>
        <v>0.1</v>
      </c>
      <c r="I1411" s="37" t="s">
        <v>279</v>
      </c>
      <c r="J1411" s="38"/>
      <c r="K1411" s="40"/>
      <c r="L1411" s="40"/>
      <c r="M1411" s="40"/>
      <c r="N1411" s="40"/>
      <c r="O1411" s="40"/>
      <c r="P1411" s="40"/>
      <c r="Q1411" s="40"/>
      <c r="R1411" s="40"/>
      <c r="S1411" s="40"/>
      <c r="T1411" s="40"/>
      <c r="U1411" s="40"/>
      <c r="V1411" s="40"/>
      <c r="W1411" s="40"/>
      <c r="X1411" s="40"/>
      <c r="Y1411" s="40"/>
      <c r="Z1411" s="40"/>
      <c r="AA1411" s="40"/>
      <c r="AB1411" s="40"/>
      <c r="AC1411" s="40"/>
      <c r="AD1411" s="40"/>
      <c r="AE1411" s="40"/>
      <c r="AF1411" s="40"/>
      <c r="AG1411" s="40"/>
      <c r="AH1411" s="40"/>
      <c r="AI1411" s="40"/>
      <c r="AJ1411" s="40"/>
      <c r="AK1411" s="40"/>
      <c r="AL1411" s="40"/>
      <c r="AM1411" s="40"/>
    </row>
    <row r="1412" ht="15.75" customHeight="1">
      <c r="A1412" s="32">
        <v>18.1</v>
      </c>
      <c r="B1412" s="33">
        <v>176.7</v>
      </c>
      <c r="C1412" s="33">
        <v>178.5</v>
      </c>
      <c r="D1412" s="32" t="s">
        <v>80</v>
      </c>
      <c r="E1412" s="43">
        <v>5.0</v>
      </c>
      <c r="F1412" s="34">
        <v>100.0</v>
      </c>
      <c r="G1412" s="35">
        <f t="shared" si="3"/>
        <v>1.8</v>
      </c>
      <c r="H1412" s="36">
        <f t="shared" si="4"/>
        <v>1.8</v>
      </c>
      <c r="I1412" s="37" t="s">
        <v>279</v>
      </c>
      <c r="J1412" s="38"/>
      <c r="K1412" s="40"/>
      <c r="L1412" s="40"/>
      <c r="M1412" s="40"/>
      <c r="N1412" s="40"/>
      <c r="O1412" s="40"/>
      <c r="P1412" s="40"/>
      <c r="Q1412" s="40"/>
      <c r="R1412" s="40"/>
      <c r="S1412" s="40"/>
      <c r="T1412" s="40"/>
      <c r="U1412" s="40"/>
      <c r="V1412" s="40"/>
      <c r="W1412" s="40"/>
      <c r="X1412" s="40"/>
      <c r="Y1412" s="40"/>
      <c r="Z1412" s="40"/>
      <c r="AA1412" s="40"/>
      <c r="AB1412" s="40"/>
      <c r="AC1412" s="40"/>
      <c r="AD1412" s="40"/>
      <c r="AE1412" s="40"/>
      <c r="AF1412" s="40"/>
      <c r="AG1412" s="40"/>
      <c r="AH1412" s="40"/>
      <c r="AI1412" s="40"/>
      <c r="AJ1412" s="40"/>
      <c r="AK1412" s="40"/>
      <c r="AL1412" s="40"/>
      <c r="AM1412" s="40"/>
    </row>
    <row r="1413" ht="15.75" customHeight="1">
      <c r="A1413" s="32">
        <v>18.1</v>
      </c>
      <c r="B1413" s="33">
        <v>185.1</v>
      </c>
      <c r="C1413" s="33">
        <v>185.2</v>
      </c>
      <c r="D1413" s="32" t="s">
        <v>115</v>
      </c>
      <c r="E1413" s="43">
        <v>2.0</v>
      </c>
      <c r="F1413" s="34">
        <v>100.0</v>
      </c>
      <c r="G1413" s="35">
        <f t="shared" si="3"/>
        <v>0.1</v>
      </c>
      <c r="H1413" s="36">
        <f t="shared" si="4"/>
        <v>0.1</v>
      </c>
      <c r="I1413" s="37" t="s">
        <v>279</v>
      </c>
      <c r="J1413" s="38"/>
      <c r="K1413" s="40"/>
      <c r="L1413" s="40"/>
      <c r="M1413" s="40"/>
      <c r="N1413" s="40"/>
      <c r="O1413" s="40"/>
      <c r="P1413" s="40"/>
      <c r="Q1413" s="40"/>
      <c r="R1413" s="40"/>
      <c r="S1413" s="40"/>
      <c r="T1413" s="40"/>
      <c r="U1413" s="40"/>
      <c r="V1413" s="40"/>
      <c r="W1413" s="40"/>
      <c r="X1413" s="40"/>
      <c r="Y1413" s="40"/>
      <c r="Z1413" s="40"/>
      <c r="AA1413" s="40"/>
      <c r="AB1413" s="40"/>
      <c r="AC1413" s="40"/>
      <c r="AD1413" s="40"/>
      <c r="AE1413" s="40"/>
      <c r="AF1413" s="40"/>
      <c r="AG1413" s="40"/>
      <c r="AH1413" s="40"/>
      <c r="AI1413" s="40"/>
      <c r="AJ1413" s="40"/>
      <c r="AK1413" s="40"/>
      <c r="AL1413" s="40"/>
      <c r="AM1413" s="40"/>
    </row>
    <row r="1414" ht="15.75" customHeight="1">
      <c r="A1414" s="32">
        <v>18.1</v>
      </c>
      <c r="B1414" s="33">
        <v>189.2</v>
      </c>
      <c r="C1414" s="33">
        <v>190.6</v>
      </c>
      <c r="D1414" s="32" t="s">
        <v>80</v>
      </c>
      <c r="E1414" s="43">
        <v>20.0</v>
      </c>
      <c r="F1414" s="34">
        <v>100.0</v>
      </c>
      <c r="G1414" s="35">
        <f t="shared" si="3"/>
        <v>1.4</v>
      </c>
      <c r="H1414" s="36">
        <f t="shared" si="4"/>
        <v>1.4</v>
      </c>
      <c r="I1414" s="37" t="s">
        <v>279</v>
      </c>
      <c r="J1414" s="38"/>
      <c r="K1414" s="40"/>
      <c r="L1414" s="40"/>
      <c r="M1414" s="40"/>
      <c r="N1414" s="40"/>
      <c r="O1414" s="40"/>
      <c r="P1414" s="40"/>
      <c r="Q1414" s="40"/>
      <c r="R1414" s="40"/>
      <c r="S1414" s="40"/>
      <c r="T1414" s="40"/>
      <c r="U1414" s="40"/>
      <c r="V1414" s="40"/>
      <c r="W1414" s="40"/>
      <c r="X1414" s="40"/>
      <c r="Y1414" s="40"/>
      <c r="Z1414" s="40"/>
      <c r="AA1414" s="40"/>
      <c r="AB1414" s="40"/>
      <c r="AC1414" s="40"/>
      <c r="AD1414" s="40"/>
      <c r="AE1414" s="40"/>
      <c r="AF1414" s="40"/>
      <c r="AG1414" s="40"/>
      <c r="AH1414" s="40"/>
      <c r="AI1414" s="40"/>
      <c r="AJ1414" s="40"/>
      <c r="AK1414" s="40"/>
      <c r="AL1414" s="40"/>
      <c r="AM1414" s="40"/>
    </row>
    <row r="1415" ht="15.75" customHeight="1">
      <c r="A1415" s="32">
        <v>18.1</v>
      </c>
      <c r="B1415" s="33">
        <v>193.7</v>
      </c>
      <c r="C1415" s="33">
        <v>194.0</v>
      </c>
      <c r="D1415" s="32" t="s">
        <v>68</v>
      </c>
      <c r="E1415" s="43">
        <v>4.0</v>
      </c>
      <c r="F1415" s="34">
        <v>100.0</v>
      </c>
      <c r="G1415" s="35">
        <f t="shared" si="3"/>
        <v>0.3</v>
      </c>
      <c r="H1415" s="36">
        <f t="shared" si="4"/>
        <v>0.3</v>
      </c>
      <c r="I1415" s="37" t="s">
        <v>279</v>
      </c>
      <c r="J1415" s="38"/>
      <c r="K1415" s="40"/>
      <c r="L1415" s="40"/>
      <c r="M1415" s="40"/>
      <c r="N1415" s="40"/>
      <c r="O1415" s="40"/>
      <c r="P1415" s="40"/>
      <c r="Q1415" s="40"/>
      <c r="R1415" s="40"/>
      <c r="S1415" s="40"/>
      <c r="T1415" s="40"/>
      <c r="U1415" s="40"/>
      <c r="V1415" s="40"/>
      <c r="W1415" s="40"/>
      <c r="X1415" s="40"/>
      <c r="Y1415" s="40"/>
      <c r="Z1415" s="40"/>
      <c r="AA1415" s="40"/>
      <c r="AB1415" s="40"/>
      <c r="AC1415" s="40"/>
      <c r="AD1415" s="40"/>
      <c r="AE1415" s="40"/>
      <c r="AF1415" s="40"/>
      <c r="AG1415" s="40"/>
      <c r="AH1415" s="40"/>
      <c r="AI1415" s="40"/>
      <c r="AJ1415" s="40"/>
      <c r="AK1415" s="40"/>
      <c r="AL1415" s="40"/>
      <c r="AM1415" s="40"/>
    </row>
    <row r="1416" ht="15.75" customHeight="1">
      <c r="A1416" s="32">
        <v>18.1</v>
      </c>
      <c r="B1416" s="33">
        <v>195.9</v>
      </c>
      <c r="C1416" s="33">
        <v>196.0</v>
      </c>
      <c r="D1416" s="32" t="s">
        <v>80</v>
      </c>
      <c r="E1416" s="43">
        <v>2.0</v>
      </c>
      <c r="F1416" s="34">
        <v>100.0</v>
      </c>
      <c r="G1416" s="35">
        <f t="shared" si="3"/>
        <v>0.1</v>
      </c>
      <c r="H1416" s="36">
        <f t="shared" si="4"/>
        <v>0.1</v>
      </c>
      <c r="I1416" s="37" t="s">
        <v>279</v>
      </c>
      <c r="J1416" s="38"/>
      <c r="K1416" s="40"/>
      <c r="L1416" s="40"/>
      <c r="M1416" s="40"/>
      <c r="N1416" s="40"/>
      <c r="O1416" s="40"/>
      <c r="P1416" s="40"/>
      <c r="Q1416" s="40"/>
      <c r="R1416" s="40"/>
      <c r="S1416" s="40"/>
      <c r="T1416" s="40"/>
      <c r="U1416" s="40"/>
      <c r="V1416" s="40"/>
      <c r="W1416" s="40"/>
      <c r="X1416" s="40"/>
      <c r="Y1416" s="40"/>
      <c r="Z1416" s="40"/>
      <c r="AA1416" s="40"/>
      <c r="AB1416" s="40"/>
      <c r="AC1416" s="40"/>
      <c r="AD1416" s="40"/>
      <c r="AE1416" s="40"/>
      <c r="AF1416" s="40"/>
      <c r="AG1416" s="40"/>
      <c r="AH1416" s="40"/>
      <c r="AI1416" s="40"/>
      <c r="AJ1416" s="40"/>
      <c r="AK1416" s="40"/>
      <c r="AL1416" s="40"/>
      <c r="AM1416" s="40"/>
    </row>
    <row r="1417" ht="15.75" customHeight="1">
      <c r="A1417" s="32">
        <v>18.1</v>
      </c>
      <c r="B1417" s="33">
        <v>198.6</v>
      </c>
      <c r="C1417" s="33">
        <v>199.8</v>
      </c>
      <c r="D1417" s="32" t="s">
        <v>68</v>
      </c>
      <c r="E1417" s="43">
        <v>4.0</v>
      </c>
      <c r="F1417" s="34">
        <v>100.0</v>
      </c>
      <c r="G1417" s="35">
        <f t="shared" si="3"/>
        <v>1.2</v>
      </c>
      <c r="H1417" s="36">
        <f t="shared" si="4"/>
        <v>1.2</v>
      </c>
      <c r="I1417" s="37" t="s">
        <v>279</v>
      </c>
      <c r="J1417" s="38"/>
      <c r="K1417" s="40"/>
      <c r="L1417" s="40"/>
      <c r="M1417" s="40"/>
      <c r="N1417" s="40"/>
      <c r="O1417" s="40"/>
      <c r="P1417" s="40"/>
      <c r="Q1417" s="40"/>
      <c r="R1417" s="40"/>
      <c r="S1417" s="40"/>
      <c r="T1417" s="40"/>
      <c r="U1417" s="40"/>
      <c r="V1417" s="40"/>
      <c r="W1417" s="40"/>
      <c r="X1417" s="40"/>
      <c r="Y1417" s="40"/>
      <c r="Z1417" s="40"/>
      <c r="AA1417" s="40"/>
      <c r="AB1417" s="40"/>
      <c r="AC1417" s="40"/>
      <c r="AD1417" s="40"/>
      <c r="AE1417" s="40"/>
      <c r="AF1417" s="40"/>
      <c r="AG1417" s="40"/>
      <c r="AH1417" s="40"/>
      <c r="AI1417" s="40"/>
      <c r="AJ1417" s="40"/>
      <c r="AK1417" s="40"/>
      <c r="AL1417" s="40"/>
      <c r="AM1417" s="40"/>
    </row>
    <row r="1418" ht="15.75" customHeight="1">
      <c r="A1418" s="32">
        <v>18.1</v>
      </c>
      <c r="B1418" s="33">
        <v>198.7</v>
      </c>
      <c r="C1418" s="33">
        <v>198.8</v>
      </c>
      <c r="D1418" s="32" t="s">
        <v>68</v>
      </c>
      <c r="E1418" s="43">
        <v>4.0</v>
      </c>
      <c r="F1418" s="34">
        <v>100.0</v>
      </c>
      <c r="G1418" s="35">
        <f t="shared" si="3"/>
        <v>0.1</v>
      </c>
      <c r="H1418" s="36">
        <f t="shared" si="4"/>
        <v>0.1</v>
      </c>
      <c r="I1418" s="37" t="s">
        <v>279</v>
      </c>
      <c r="J1418" s="38"/>
      <c r="K1418" s="40"/>
      <c r="L1418" s="40"/>
      <c r="M1418" s="40"/>
      <c r="N1418" s="40"/>
      <c r="O1418" s="40"/>
      <c r="P1418" s="40"/>
      <c r="Q1418" s="40"/>
      <c r="R1418" s="40"/>
      <c r="S1418" s="40"/>
      <c r="T1418" s="40"/>
      <c r="U1418" s="40"/>
      <c r="V1418" s="40"/>
      <c r="W1418" s="40"/>
      <c r="X1418" s="40"/>
      <c r="Y1418" s="40"/>
      <c r="Z1418" s="40"/>
      <c r="AA1418" s="40"/>
      <c r="AB1418" s="40"/>
      <c r="AC1418" s="40"/>
      <c r="AD1418" s="40"/>
      <c r="AE1418" s="40"/>
      <c r="AF1418" s="40"/>
      <c r="AG1418" s="40"/>
      <c r="AH1418" s="40"/>
      <c r="AI1418" s="40"/>
      <c r="AJ1418" s="40"/>
      <c r="AK1418" s="40"/>
      <c r="AL1418" s="40"/>
      <c r="AM1418" s="40"/>
    </row>
    <row r="1419" ht="15.75" customHeight="1">
      <c r="A1419" s="32">
        <v>18.1</v>
      </c>
      <c r="B1419" s="33">
        <v>199.8</v>
      </c>
      <c r="C1419" s="33">
        <v>200.4</v>
      </c>
      <c r="D1419" s="32" t="s">
        <v>70</v>
      </c>
      <c r="E1419" s="43">
        <v>4.0</v>
      </c>
      <c r="F1419" s="34">
        <v>100.0</v>
      </c>
      <c r="G1419" s="35">
        <f t="shared" si="3"/>
        <v>0.6</v>
      </c>
      <c r="H1419" s="36">
        <f t="shared" si="4"/>
        <v>0.6</v>
      </c>
      <c r="I1419" s="37" t="s">
        <v>279</v>
      </c>
      <c r="J1419" s="38"/>
      <c r="K1419" s="40"/>
      <c r="L1419" s="40"/>
      <c r="M1419" s="40"/>
      <c r="N1419" s="40"/>
      <c r="O1419" s="40"/>
      <c r="P1419" s="40"/>
      <c r="Q1419" s="40"/>
      <c r="R1419" s="40"/>
      <c r="S1419" s="40"/>
      <c r="T1419" s="40"/>
      <c r="U1419" s="40"/>
      <c r="V1419" s="40"/>
      <c r="W1419" s="40"/>
      <c r="X1419" s="40"/>
      <c r="Y1419" s="40"/>
      <c r="Z1419" s="40"/>
      <c r="AA1419" s="40"/>
      <c r="AB1419" s="40"/>
      <c r="AC1419" s="40"/>
      <c r="AD1419" s="40"/>
      <c r="AE1419" s="40"/>
      <c r="AF1419" s="40"/>
      <c r="AG1419" s="40"/>
      <c r="AH1419" s="40"/>
      <c r="AI1419" s="40"/>
      <c r="AJ1419" s="40"/>
      <c r="AK1419" s="40"/>
      <c r="AL1419" s="40"/>
      <c r="AM1419" s="40"/>
    </row>
    <row r="1420" ht="15.75" customHeight="1">
      <c r="A1420" s="32">
        <v>18.1</v>
      </c>
      <c r="B1420" s="33">
        <v>201.4</v>
      </c>
      <c r="C1420" s="33">
        <v>201.6</v>
      </c>
      <c r="D1420" s="32" t="s">
        <v>70</v>
      </c>
      <c r="E1420" s="43">
        <v>4.0</v>
      </c>
      <c r="F1420" s="34">
        <v>100.0</v>
      </c>
      <c r="G1420" s="35">
        <f t="shared" si="3"/>
        <v>0.2</v>
      </c>
      <c r="H1420" s="36">
        <f t="shared" si="4"/>
        <v>0.2</v>
      </c>
      <c r="I1420" s="37" t="s">
        <v>279</v>
      </c>
      <c r="J1420" s="38"/>
      <c r="K1420" s="40"/>
      <c r="L1420" s="40"/>
      <c r="M1420" s="40"/>
      <c r="N1420" s="40"/>
      <c r="O1420" s="40"/>
      <c r="P1420" s="40"/>
      <c r="Q1420" s="40"/>
      <c r="R1420" s="40"/>
      <c r="S1420" s="40"/>
      <c r="T1420" s="40"/>
      <c r="U1420" s="40"/>
      <c r="V1420" s="40"/>
      <c r="W1420" s="40"/>
      <c r="X1420" s="40"/>
      <c r="Y1420" s="40"/>
      <c r="Z1420" s="40"/>
      <c r="AA1420" s="40"/>
      <c r="AB1420" s="40"/>
      <c r="AC1420" s="40"/>
      <c r="AD1420" s="40"/>
      <c r="AE1420" s="40"/>
      <c r="AF1420" s="40"/>
      <c r="AG1420" s="40"/>
      <c r="AH1420" s="40"/>
      <c r="AI1420" s="40"/>
      <c r="AJ1420" s="40"/>
      <c r="AK1420" s="40"/>
      <c r="AL1420" s="40"/>
      <c r="AM1420" s="40"/>
    </row>
    <row r="1421" ht="15.75" customHeight="1">
      <c r="A1421" s="32">
        <v>18.1</v>
      </c>
      <c r="B1421" s="33">
        <v>201.7</v>
      </c>
      <c r="C1421" s="33">
        <v>203.1</v>
      </c>
      <c r="D1421" s="32" t="s">
        <v>80</v>
      </c>
      <c r="E1421" s="43">
        <v>3.0</v>
      </c>
      <c r="F1421" s="34">
        <v>100.0</v>
      </c>
      <c r="G1421" s="35">
        <f t="shared" si="3"/>
        <v>1.4</v>
      </c>
      <c r="H1421" s="36">
        <f t="shared" si="4"/>
        <v>1.4</v>
      </c>
      <c r="I1421" s="37" t="s">
        <v>279</v>
      </c>
      <c r="J1421" s="38"/>
      <c r="K1421" s="40"/>
      <c r="L1421" s="40"/>
      <c r="M1421" s="40"/>
      <c r="N1421" s="40"/>
      <c r="O1421" s="40"/>
      <c r="P1421" s="40"/>
      <c r="Q1421" s="40"/>
      <c r="R1421" s="40"/>
      <c r="S1421" s="40"/>
      <c r="T1421" s="40"/>
      <c r="U1421" s="40"/>
      <c r="V1421" s="40"/>
      <c r="W1421" s="40"/>
      <c r="X1421" s="40"/>
      <c r="Y1421" s="40"/>
      <c r="Z1421" s="40"/>
      <c r="AA1421" s="40"/>
      <c r="AB1421" s="40"/>
      <c r="AC1421" s="40"/>
      <c r="AD1421" s="40"/>
      <c r="AE1421" s="40"/>
      <c r="AF1421" s="40"/>
      <c r="AG1421" s="40"/>
      <c r="AH1421" s="40"/>
      <c r="AI1421" s="40"/>
      <c r="AJ1421" s="40"/>
      <c r="AK1421" s="40"/>
      <c r="AL1421" s="40"/>
      <c r="AM1421" s="40"/>
    </row>
    <row r="1422" ht="15.75" customHeight="1">
      <c r="A1422" s="32">
        <v>18.1</v>
      </c>
      <c r="B1422" s="33">
        <v>203.6</v>
      </c>
      <c r="C1422" s="33">
        <v>203.8</v>
      </c>
      <c r="D1422" s="32" t="s">
        <v>80</v>
      </c>
      <c r="E1422" s="43">
        <v>6.0</v>
      </c>
      <c r="F1422" s="34">
        <v>100.0</v>
      </c>
      <c r="G1422" s="35">
        <f t="shared" si="3"/>
        <v>0.2</v>
      </c>
      <c r="H1422" s="36">
        <f t="shared" si="4"/>
        <v>0.2</v>
      </c>
      <c r="I1422" s="37" t="s">
        <v>279</v>
      </c>
      <c r="J1422" s="38"/>
      <c r="K1422" s="40"/>
      <c r="L1422" s="40"/>
      <c r="M1422" s="40"/>
      <c r="N1422" s="40"/>
      <c r="O1422" s="40"/>
      <c r="P1422" s="40"/>
      <c r="Q1422" s="40"/>
      <c r="R1422" s="40"/>
      <c r="S1422" s="40"/>
      <c r="T1422" s="40"/>
      <c r="U1422" s="40"/>
      <c r="V1422" s="40"/>
      <c r="W1422" s="40"/>
      <c r="X1422" s="40"/>
      <c r="Y1422" s="40"/>
      <c r="Z1422" s="40"/>
      <c r="AA1422" s="40"/>
      <c r="AB1422" s="40"/>
      <c r="AC1422" s="40"/>
      <c r="AD1422" s="40"/>
      <c r="AE1422" s="40"/>
      <c r="AF1422" s="40"/>
      <c r="AG1422" s="40"/>
      <c r="AH1422" s="40"/>
      <c r="AI1422" s="40"/>
      <c r="AJ1422" s="40"/>
      <c r="AK1422" s="40"/>
      <c r="AL1422" s="40"/>
      <c r="AM1422" s="40"/>
    </row>
    <row r="1423" ht="15.75" customHeight="1">
      <c r="A1423" s="32">
        <v>18.1</v>
      </c>
      <c r="B1423" s="33">
        <v>204.6</v>
      </c>
      <c r="C1423" s="33">
        <v>204.8</v>
      </c>
      <c r="D1423" s="32" t="s">
        <v>70</v>
      </c>
      <c r="E1423" s="43">
        <v>5.0</v>
      </c>
      <c r="F1423" s="34">
        <v>100.0</v>
      </c>
      <c r="G1423" s="35">
        <f t="shared" si="3"/>
        <v>0.2</v>
      </c>
      <c r="H1423" s="36">
        <f t="shared" si="4"/>
        <v>0.2</v>
      </c>
      <c r="I1423" s="37" t="s">
        <v>279</v>
      </c>
      <c r="J1423" s="38"/>
      <c r="K1423" s="40"/>
      <c r="L1423" s="40"/>
      <c r="M1423" s="40"/>
      <c r="N1423" s="40"/>
      <c r="O1423" s="40"/>
      <c r="P1423" s="40"/>
      <c r="Q1423" s="40"/>
      <c r="R1423" s="40"/>
      <c r="S1423" s="40"/>
      <c r="T1423" s="40"/>
      <c r="U1423" s="40"/>
      <c r="V1423" s="40"/>
      <c r="W1423" s="40"/>
      <c r="X1423" s="40"/>
      <c r="Y1423" s="40"/>
      <c r="Z1423" s="40"/>
      <c r="AA1423" s="40"/>
      <c r="AB1423" s="40"/>
      <c r="AC1423" s="40"/>
      <c r="AD1423" s="40"/>
      <c r="AE1423" s="40"/>
      <c r="AF1423" s="40"/>
      <c r="AG1423" s="40"/>
      <c r="AH1423" s="40"/>
      <c r="AI1423" s="40"/>
      <c r="AJ1423" s="40"/>
      <c r="AK1423" s="40"/>
      <c r="AL1423" s="40"/>
      <c r="AM1423" s="40"/>
    </row>
    <row r="1424" ht="15.75" customHeight="1">
      <c r="A1424" s="32">
        <v>18.1</v>
      </c>
      <c r="B1424" s="33">
        <v>212.1</v>
      </c>
      <c r="C1424" s="33">
        <v>212.3</v>
      </c>
      <c r="D1424" s="32" t="s">
        <v>70</v>
      </c>
      <c r="E1424" s="43">
        <v>5.0</v>
      </c>
      <c r="F1424" s="34">
        <v>100.0</v>
      </c>
      <c r="G1424" s="35">
        <f t="shared" si="3"/>
        <v>0.2</v>
      </c>
      <c r="H1424" s="36">
        <f t="shared" si="4"/>
        <v>0.2</v>
      </c>
      <c r="I1424" s="37" t="s">
        <v>279</v>
      </c>
      <c r="J1424" s="38"/>
      <c r="K1424" s="40"/>
      <c r="L1424" s="40"/>
      <c r="M1424" s="40"/>
      <c r="N1424" s="40"/>
      <c r="O1424" s="40"/>
      <c r="P1424" s="40"/>
      <c r="Q1424" s="40"/>
      <c r="R1424" s="40"/>
      <c r="S1424" s="40"/>
      <c r="T1424" s="40"/>
      <c r="U1424" s="40"/>
      <c r="V1424" s="40"/>
      <c r="W1424" s="40"/>
      <c r="X1424" s="40"/>
      <c r="Y1424" s="40"/>
      <c r="Z1424" s="40"/>
      <c r="AA1424" s="40"/>
      <c r="AB1424" s="40"/>
      <c r="AC1424" s="40"/>
      <c r="AD1424" s="40"/>
      <c r="AE1424" s="40"/>
      <c r="AF1424" s="40"/>
      <c r="AG1424" s="40"/>
      <c r="AH1424" s="40"/>
      <c r="AI1424" s="40"/>
      <c r="AJ1424" s="40"/>
      <c r="AK1424" s="40"/>
      <c r="AL1424" s="40"/>
      <c r="AM1424" s="40"/>
    </row>
    <row r="1425" ht="15.75" customHeight="1">
      <c r="A1425" s="32">
        <v>18.1</v>
      </c>
      <c r="B1425" s="33">
        <v>212.3</v>
      </c>
      <c r="C1425" s="33">
        <v>212.7</v>
      </c>
      <c r="D1425" s="32" t="s">
        <v>119</v>
      </c>
      <c r="E1425" s="43">
        <v>3.0</v>
      </c>
      <c r="F1425" s="34">
        <v>100.0</v>
      </c>
      <c r="G1425" s="35">
        <f t="shared" si="3"/>
        <v>0.4</v>
      </c>
      <c r="H1425" s="36">
        <f t="shared" si="4"/>
        <v>0.4</v>
      </c>
      <c r="I1425" s="37" t="s">
        <v>279</v>
      </c>
      <c r="J1425" s="38"/>
      <c r="K1425" s="40"/>
      <c r="L1425" s="40"/>
      <c r="M1425" s="40"/>
      <c r="N1425" s="40"/>
      <c r="O1425" s="40"/>
      <c r="P1425" s="40"/>
      <c r="Q1425" s="40"/>
      <c r="R1425" s="40"/>
      <c r="S1425" s="40"/>
      <c r="T1425" s="40"/>
      <c r="U1425" s="40"/>
      <c r="V1425" s="40"/>
      <c r="W1425" s="40"/>
      <c r="X1425" s="40"/>
      <c r="Y1425" s="40"/>
      <c r="Z1425" s="40"/>
      <c r="AA1425" s="40"/>
      <c r="AB1425" s="40"/>
      <c r="AC1425" s="40"/>
      <c r="AD1425" s="40"/>
      <c r="AE1425" s="40"/>
      <c r="AF1425" s="40"/>
      <c r="AG1425" s="40"/>
      <c r="AH1425" s="40"/>
      <c r="AI1425" s="40"/>
      <c r="AJ1425" s="40"/>
      <c r="AK1425" s="40"/>
      <c r="AL1425" s="40"/>
      <c r="AM1425" s="40"/>
    </row>
    <row r="1426" ht="15.75" customHeight="1">
      <c r="A1426" s="32">
        <v>18.1</v>
      </c>
      <c r="B1426" s="33">
        <v>213.1</v>
      </c>
      <c r="C1426" s="33">
        <v>216.8</v>
      </c>
      <c r="D1426" s="32" t="s">
        <v>70</v>
      </c>
      <c r="E1426" s="43">
        <v>8.0</v>
      </c>
      <c r="F1426" s="34">
        <v>100.0</v>
      </c>
      <c r="G1426" s="35">
        <f t="shared" si="3"/>
        <v>3.7</v>
      </c>
      <c r="H1426" s="36">
        <f t="shared" si="4"/>
        <v>3.7</v>
      </c>
      <c r="I1426" s="37" t="s">
        <v>279</v>
      </c>
      <c r="J1426" s="38"/>
      <c r="K1426" s="40"/>
      <c r="L1426" s="40"/>
      <c r="M1426" s="40"/>
      <c r="N1426" s="40"/>
      <c r="O1426" s="40"/>
      <c r="P1426" s="40"/>
      <c r="Q1426" s="40"/>
      <c r="R1426" s="40"/>
      <c r="S1426" s="40"/>
      <c r="T1426" s="40"/>
      <c r="U1426" s="40"/>
      <c r="V1426" s="40"/>
      <c r="W1426" s="40"/>
      <c r="X1426" s="40"/>
      <c r="Y1426" s="40"/>
      <c r="Z1426" s="40"/>
      <c r="AA1426" s="40"/>
      <c r="AB1426" s="40"/>
      <c r="AC1426" s="40"/>
      <c r="AD1426" s="40"/>
      <c r="AE1426" s="40"/>
      <c r="AF1426" s="40"/>
      <c r="AG1426" s="40"/>
      <c r="AH1426" s="40"/>
      <c r="AI1426" s="40"/>
      <c r="AJ1426" s="40"/>
      <c r="AK1426" s="40"/>
      <c r="AL1426" s="40"/>
      <c r="AM1426" s="40"/>
    </row>
    <row r="1427" ht="15.75" customHeight="1">
      <c r="A1427" s="32">
        <v>18.1</v>
      </c>
      <c r="B1427" s="33">
        <v>217.6</v>
      </c>
      <c r="C1427" s="33">
        <v>220.4</v>
      </c>
      <c r="D1427" s="32" t="s">
        <v>70</v>
      </c>
      <c r="E1427" s="43">
        <v>20.0</v>
      </c>
      <c r="F1427" s="34">
        <v>100.0</v>
      </c>
      <c r="G1427" s="35">
        <f t="shared" si="3"/>
        <v>2.8</v>
      </c>
      <c r="H1427" s="36">
        <f t="shared" si="4"/>
        <v>2.8</v>
      </c>
      <c r="I1427" s="37" t="s">
        <v>279</v>
      </c>
      <c r="J1427" s="38"/>
      <c r="K1427" s="40"/>
      <c r="L1427" s="40"/>
      <c r="M1427" s="40"/>
      <c r="N1427" s="40"/>
      <c r="O1427" s="40"/>
      <c r="P1427" s="40"/>
      <c r="Q1427" s="40"/>
      <c r="R1427" s="40"/>
      <c r="S1427" s="40"/>
      <c r="T1427" s="40"/>
      <c r="U1427" s="40"/>
      <c r="V1427" s="40"/>
      <c r="W1427" s="40"/>
      <c r="X1427" s="40"/>
      <c r="Y1427" s="40"/>
      <c r="Z1427" s="40"/>
      <c r="AA1427" s="40"/>
      <c r="AB1427" s="40"/>
      <c r="AC1427" s="40"/>
      <c r="AD1427" s="40"/>
      <c r="AE1427" s="40"/>
      <c r="AF1427" s="40"/>
      <c r="AG1427" s="40"/>
      <c r="AH1427" s="40"/>
      <c r="AI1427" s="40"/>
      <c r="AJ1427" s="40"/>
      <c r="AK1427" s="40"/>
      <c r="AL1427" s="40"/>
      <c r="AM1427" s="40"/>
    </row>
    <row r="1428" ht="15.75" customHeight="1">
      <c r="A1428" s="32">
        <v>18.1</v>
      </c>
      <c r="B1428" s="33">
        <v>226.8</v>
      </c>
      <c r="C1428" s="33">
        <v>227.4</v>
      </c>
      <c r="D1428" s="32" t="s">
        <v>266</v>
      </c>
      <c r="E1428" s="43">
        <v>25.0</v>
      </c>
      <c r="F1428" s="34">
        <v>100.0</v>
      </c>
      <c r="G1428" s="35">
        <f t="shared" si="3"/>
        <v>0.6</v>
      </c>
      <c r="H1428" s="36">
        <f t="shared" si="4"/>
        <v>0.6</v>
      </c>
      <c r="I1428" s="37" t="s">
        <v>279</v>
      </c>
      <c r="J1428" s="38"/>
      <c r="K1428" s="40"/>
      <c r="L1428" s="40"/>
      <c r="M1428" s="40"/>
      <c r="N1428" s="40"/>
      <c r="O1428" s="40"/>
      <c r="P1428" s="40"/>
      <c r="Q1428" s="40"/>
      <c r="R1428" s="40"/>
      <c r="S1428" s="40"/>
      <c r="T1428" s="40"/>
      <c r="U1428" s="40"/>
      <c r="V1428" s="40"/>
      <c r="W1428" s="40"/>
      <c r="X1428" s="40"/>
      <c r="Y1428" s="40"/>
      <c r="Z1428" s="40"/>
      <c r="AA1428" s="40"/>
      <c r="AB1428" s="40"/>
      <c r="AC1428" s="40"/>
      <c r="AD1428" s="40"/>
      <c r="AE1428" s="40"/>
      <c r="AF1428" s="40"/>
      <c r="AG1428" s="40"/>
      <c r="AH1428" s="40"/>
      <c r="AI1428" s="40"/>
      <c r="AJ1428" s="40"/>
      <c r="AK1428" s="40"/>
      <c r="AL1428" s="40"/>
      <c r="AM1428" s="40"/>
    </row>
    <row r="1429" ht="15.75" customHeight="1">
      <c r="A1429" s="32">
        <v>18.2</v>
      </c>
      <c r="B1429" s="33">
        <v>8.39</v>
      </c>
      <c r="C1429" s="33">
        <v>8.99</v>
      </c>
      <c r="D1429" s="32" t="s">
        <v>70</v>
      </c>
      <c r="E1429" s="43">
        <v>20.0</v>
      </c>
      <c r="F1429" s="34">
        <v>100.0</v>
      </c>
      <c r="G1429" s="35">
        <f t="shared" si="3"/>
        <v>0.6</v>
      </c>
      <c r="H1429" s="36">
        <f t="shared" si="4"/>
        <v>0.6</v>
      </c>
      <c r="I1429" s="37" t="s">
        <v>279</v>
      </c>
      <c r="J1429" s="38"/>
      <c r="K1429" s="40"/>
      <c r="L1429" s="40"/>
      <c r="M1429" s="40"/>
      <c r="N1429" s="40"/>
      <c r="O1429" s="40"/>
      <c r="P1429" s="40"/>
      <c r="Q1429" s="40"/>
      <c r="R1429" s="40"/>
      <c r="S1429" s="40"/>
      <c r="T1429" s="40"/>
      <c r="U1429" s="40"/>
      <c r="V1429" s="40"/>
      <c r="W1429" s="40"/>
      <c r="X1429" s="40"/>
      <c r="Y1429" s="40"/>
      <c r="Z1429" s="40"/>
      <c r="AA1429" s="40"/>
      <c r="AB1429" s="40"/>
      <c r="AC1429" s="40"/>
      <c r="AD1429" s="40"/>
      <c r="AE1429" s="40"/>
      <c r="AF1429" s="40"/>
      <c r="AG1429" s="40"/>
      <c r="AH1429" s="40"/>
      <c r="AI1429" s="40"/>
      <c r="AJ1429" s="40"/>
      <c r="AK1429" s="40"/>
      <c r="AL1429" s="40"/>
      <c r="AM1429" s="40"/>
    </row>
    <row r="1430" ht="15.75" customHeight="1">
      <c r="A1430" s="32">
        <v>18.2</v>
      </c>
      <c r="B1430" s="33">
        <v>8.99</v>
      </c>
      <c r="C1430" s="33">
        <v>9.59</v>
      </c>
      <c r="D1430" s="32" t="s">
        <v>258</v>
      </c>
      <c r="E1430" s="43">
        <v>10.0</v>
      </c>
      <c r="F1430" s="34">
        <v>100.0</v>
      </c>
      <c r="G1430" s="35">
        <f t="shared" si="3"/>
        <v>0.6</v>
      </c>
      <c r="H1430" s="36">
        <f t="shared" si="4"/>
        <v>0.6</v>
      </c>
      <c r="I1430" s="37" t="s">
        <v>279</v>
      </c>
      <c r="J1430" s="38"/>
      <c r="K1430" s="40"/>
      <c r="L1430" s="40"/>
      <c r="M1430" s="40"/>
      <c r="N1430" s="40"/>
      <c r="O1430" s="40"/>
      <c r="P1430" s="40"/>
      <c r="Q1430" s="40"/>
      <c r="R1430" s="40"/>
      <c r="S1430" s="40"/>
      <c r="T1430" s="40"/>
      <c r="U1430" s="40"/>
      <c r="V1430" s="40"/>
      <c r="W1430" s="40"/>
      <c r="X1430" s="40"/>
      <c r="Y1430" s="40"/>
      <c r="Z1430" s="40"/>
      <c r="AA1430" s="40"/>
      <c r="AB1430" s="40"/>
      <c r="AC1430" s="40"/>
      <c r="AD1430" s="40"/>
      <c r="AE1430" s="40"/>
      <c r="AF1430" s="40"/>
      <c r="AG1430" s="40"/>
      <c r="AH1430" s="40"/>
      <c r="AI1430" s="40"/>
      <c r="AJ1430" s="40"/>
      <c r="AK1430" s="40"/>
      <c r="AL1430" s="40"/>
      <c r="AM1430" s="40"/>
    </row>
    <row r="1431" ht="15.75" customHeight="1">
      <c r="A1431" s="32">
        <v>18.2</v>
      </c>
      <c r="B1431" s="33">
        <v>9.59</v>
      </c>
      <c r="C1431" s="33">
        <v>10.6</v>
      </c>
      <c r="D1431" s="32" t="s">
        <v>70</v>
      </c>
      <c r="E1431" s="43">
        <v>5.0</v>
      </c>
      <c r="F1431" s="34">
        <v>100.0</v>
      </c>
      <c r="G1431" s="35">
        <f t="shared" si="3"/>
        <v>1.01</v>
      </c>
      <c r="H1431" s="36">
        <f t="shared" si="4"/>
        <v>1.01</v>
      </c>
      <c r="I1431" s="37" t="s">
        <v>279</v>
      </c>
      <c r="J1431" s="38"/>
      <c r="K1431" s="40"/>
      <c r="L1431" s="40"/>
      <c r="M1431" s="40"/>
      <c r="N1431" s="40"/>
      <c r="O1431" s="40"/>
      <c r="P1431" s="40"/>
      <c r="Q1431" s="40"/>
      <c r="R1431" s="40"/>
      <c r="S1431" s="40"/>
      <c r="T1431" s="40"/>
      <c r="U1431" s="40"/>
      <c r="V1431" s="40"/>
      <c r="W1431" s="40"/>
      <c r="X1431" s="40"/>
      <c r="Y1431" s="40"/>
      <c r="Z1431" s="40"/>
      <c r="AA1431" s="40"/>
      <c r="AB1431" s="40"/>
      <c r="AC1431" s="40"/>
      <c r="AD1431" s="40"/>
      <c r="AE1431" s="40"/>
      <c r="AF1431" s="40"/>
      <c r="AG1431" s="40"/>
      <c r="AH1431" s="40"/>
      <c r="AI1431" s="40"/>
      <c r="AJ1431" s="40"/>
      <c r="AK1431" s="40"/>
      <c r="AL1431" s="40"/>
      <c r="AM1431" s="40"/>
    </row>
    <row r="1432" ht="15.75" customHeight="1">
      <c r="A1432" s="32">
        <v>18.2</v>
      </c>
      <c r="B1432" s="33">
        <v>12.33</v>
      </c>
      <c r="C1432" s="33">
        <v>17.66</v>
      </c>
      <c r="D1432" s="32" t="s">
        <v>70</v>
      </c>
      <c r="E1432" s="43">
        <v>5.0</v>
      </c>
      <c r="F1432" s="34">
        <v>100.0</v>
      </c>
      <c r="G1432" s="35">
        <f t="shared" si="3"/>
        <v>5.33</v>
      </c>
      <c r="H1432" s="36">
        <f t="shared" si="4"/>
        <v>5.33</v>
      </c>
      <c r="I1432" s="37" t="s">
        <v>279</v>
      </c>
      <c r="J1432" s="38"/>
      <c r="K1432" s="40"/>
      <c r="L1432" s="40"/>
      <c r="M1432" s="40"/>
      <c r="N1432" s="40"/>
      <c r="O1432" s="40"/>
      <c r="P1432" s="40"/>
      <c r="Q1432" s="40"/>
      <c r="R1432" s="40"/>
      <c r="S1432" s="40"/>
      <c r="T1432" s="40"/>
      <c r="U1432" s="40"/>
      <c r="V1432" s="40"/>
      <c r="W1432" s="40"/>
      <c r="X1432" s="40"/>
      <c r="Y1432" s="40"/>
      <c r="Z1432" s="40"/>
      <c r="AA1432" s="40"/>
      <c r="AB1432" s="40"/>
      <c r="AC1432" s="40"/>
      <c r="AD1432" s="40"/>
      <c r="AE1432" s="40"/>
      <c r="AF1432" s="40"/>
      <c r="AG1432" s="40"/>
      <c r="AH1432" s="40"/>
      <c r="AI1432" s="40"/>
      <c r="AJ1432" s="40"/>
      <c r="AK1432" s="40"/>
      <c r="AL1432" s="40"/>
      <c r="AM1432" s="40"/>
    </row>
    <row r="1433" ht="15.75" customHeight="1">
      <c r="A1433" s="32">
        <v>18.2</v>
      </c>
      <c r="B1433" s="33">
        <v>27.46</v>
      </c>
      <c r="C1433" s="33">
        <v>30.04</v>
      </c>
      <c r="D1433" s="32" t="s">
        <v>80</v>
      </c>
      <c r="E1433" s="43">
        <v>10.0</v>
      </c>
      <c r="F1433" s="34">
        <v>100.0</v>
      </c>
      <c r="G1433" s="35">
        <f t="shared" si="3"/>
        <v>2.58</v>
      </c>
      <c r="H1433" s="36">
        <f t="shared" si="4"/>
        <v>2.58</v>
      </c>
      <c r="I1433" s="37" t="s">
        <v>279</v>
      </c>
      <c r="J1433" s="38"/>
      <c r="K1433" s="40"/>
      <c r="L1433" s="40"/>
      <c r="M1433" s="40"/>
      <c r="N1433" s="40"/>
      <c r="O1433" s="40"/>
      <c r="P1433" s="40"/>
      <c r="Q1433" s="40"/>
      <c r="R1433" s="40"/>
      <c r="S1433" s="40"/>
      <c r="T1433" s="40"/>
      <c r="U1433" s="40"/>
      <c r="V1433" s="40"/>
      <c r="W1433" s="40"/>
      <c r="X1433" s="40"/>
      <c r="Y1433" s="40"/>
      <c r="Z1433" s="40"/>
      <c r="AA1433" s="40"/>
      <c r="AB1433" s="40"/>
      <c r="AC1433" s="40"/>
      <c r="AD1433" s="40"/>
      <c r="AE1433" s="40"/>
      <c r="AF1433" s="40"/>
      <c r="AG1433" s="40"/>
      <c r="AH1433" s="40"/>
      <c r="AI1433" s="40"/>
      <c r="AJ1433" s="40"/>
      <c r="AK1433" s="40"/>
      <c r="AL1433" s="40"/>
      <c r="AM1433" s="40"/>
    </row>
    <row r="1434" ht="15.75" customHeight="1">
      <c r="A1434" s="32">
        <v>18.2</v>
      </c>
      <c r="B1434" s="33">
        <v>32.7</v>
      </c>
      <c r="C1434" s="33">
        <v>35.33</v>
      </c>
      <c r="D1434" s="32" t="s">
        <v>80</v>
      </c>
      <c r="E1434" s="43">
        <v>10.0</v>
      </c>
      <c r="F1434" s="34">
        <v>100.0</v>
      </c>
      <c r="G1434" s="35">
        <f t="shared" si="3"/>
        <v>2.63</v>
      </c>
      <c r="H1434" s="36">
        <f t="shared" si="4"/>
        <v>2.63</v>
      </c>
      <c r="I1434" s="37" t="s">
        <v>279</v>
      </c>
      <c r="J1434" s="38"/>
      <c r="K1434" s="40"/>
      <c r="L1434" s="40"/>
      <c r="M1434" s="40"/>
      <c r="N1434" s="40"/>
      <c r="O1434" s="40"/>
      <c r="P1434" s="40"/>
      <c r="Q1434" s="40"/>
      <c r="R1434" s="40"/>
      <c r="S1434" s="40"/>
      <c r="T1434" s="40"/>
      <c r="U1434" s="40"/>
      <c r="V1434" s="40"/>
      <c r="W1434" s="40"/>
      <c r="X1434" s="40"/>
      <c r="Y1434" s="40"/>
      <c r="Z1434" s="40"/>
      <c r="AA1434" s="40"/>
      <c r="AB1434" s="40"/>
      <c r="AC1434" s="40"/>
      <c r="AD1434" s="40"/>
      <c r="AE1434" s="40"/>
      <c r="AF1434" s="40"/>
      <c r="AG1434" s="40"/>
      <c r="AH1434" s="40"/>
      <c r="AI1434" s="40"/>
      <c r="AJ1434" s="40"/>
      <c r="AK1434" s="40"/>
      <c r="AL1434" s="40"/>
      <c r="AM1434" s="40"/>
    </row>
    <row r="1435" ht="15.75" customHeight="1">
      <c r="A1435" s="32">
        <v>18.2</v>
      </c>
      <c r="B1435" s="33">
        <v>36.01</v>
      </c>
      <c r="C1435" s="33">
        <v>36.61</v>
      </c>
      <c r="D1435" s="32" t="s">
        <v>68</v>
      </c>
      <c r="E1435" s="43">
        <v>5.0</v>
      </c>
      <c r="F1435" s="34">
        <v>100.0</v>
      </c>
      <c r="G1435" s="35">
        <f t="shared" si="3"/>
        <v>0.6</v>
      </c>
      <c r="H1435" s="36">
        <f t="shared" si="4"/>
        <v>0.6</v>
      </c>
      <c r="I1435" s="37" t="s">
        <v>279</v>
      </c>
      <c r="J1435" s="38"/>
      <c r="K1435" s="40"/>
      <c r="L1435" s="40"/>
      <c r="M1435" s="40"/>
      <c r="N1435" s="40"/>
      <c r="O1435" s="40"/>
      <c r="P1435" s="40"/>
      <c r="Q1435" s="40"/>
      <c r="R1435" s="40"/>
      <c r="S1435" s="40"/>
      <c r="T1435" s="40"/>
      <c r="U1435" s="40"/>
      <c r="V1435" s="40"/>
      <c r="W1435" s="40"/>
      <c r="X1435" s="40"/>
      <c r="Y1435" s="40"/>
      <c r="Z1435" s="40"/>
      <c r="AA1435" s="40"/>
      <c r="AB1435" s="40"/>
      <c r="AC1435" s="40"/>
      <c r="AD1435" s="40"/>
      <c r="AE1435" s="40"/>
      <c r="AF1435" s="40"/>
      <c r="AG1435" s="40"/>
      <c r="AH1435" s="40"/>
      <c r="AI1435" s="40"/>
      <c r="AJ1435" s="40"/>
      <c r="AK1435" s="40"/>
      <c r="AL1435" s="40"/>
      <c r="AM1435" s="40"/>
    </row>
    <row r="1436" ht="15.75" customHeight="1">
      <c r="A1436" s="32">
        <v>18.2</v>
      </c>
      <c r="B1436" s="33">
        <v>38.86</v>
      </c>
      <c r="C1436" s="33">
        <v>39.52</v>
      </c>
      <c r="D1436" s="32" t="s">
        <v>266</v>
      </c>
      <c r="E1436" s="43">
        <v>10.0</v>
      </c>
      <c r="F1436" s="34">
        <v>100.0</v>
      </c>
      <c r="G1436" s="35">
        <f t="shared" si="3"/>
        <v>0.66</v>
      </c>
      <c r="H1436" s="36">
        <f t="shared" si="4"/>
        <v>0.66</v>
      </c>
      <c r="I1436" s="37" t="s">
        <v>279</v>
      </c>
      <c r="J1436" s="38"/>
      <c r="K1436" s="40"/>
      <c r="L1436" s="40"/>
      <c r="M1436" s="40"/>
      <c r="N1436" s="40"/>
      <c r="O1436" s="40"/>
      <c r="P1436" s="40"/>
      <c r="Q1436" s="40"/>
      <c r="R1436" s="40"/>
      <c r="S1436" s="40"/>
      <c r="T1436" s="40"/>
      <c r="U1436" s="40"/>
      <c r="V1436" s="40"/>
      <c r="W1436" s="40"/>
      <c r="X1436" s="40"/>
      <c r="Y1436" s="40"/>
      <c r="Z1436" s="40"/>
      <c r="AA1436" s="40"/>
      <c r="AB1436" s="40"/>
      <c r="AC1436" s="40"/>
      <c r="AD1436" s="40"/>
      <c r="AE1436" s="40"/>
      <c r="AF1436" s="40"/>
      <c r="AG1436" s="40"/>
      <c r="AH1436" s="40"/>
      <c r="AI1436" s="40"/>
      <c r="AJ1436" s="40"/>
      <c r="AK1436" s="40"/>
      <c r="AL1436" s="40"/>
      <c r="AM1436" s="40"/>
    </row>
    <row r="1437" ht="15.75" customHeight="1">
      <c r="A1437" s="32">
        <v>18.2</v>
      </c>
      <c r="B1437" s="33">
        <v>43.53</v>
      </c>
      <c r="C1437" s="33">
        <v>43.8</v>
      </c>
      <c r="D1437" s="32" t="s">
        <v>266</v>
      </c>
      <c r="E1437" s="43">
        <v>20.0</v>
      </c>
      <c r="F1437" s="34">
        <v>100.0</v>
      </c>
      <c r="G1437" s="35">
        <f t="shared" si="3"/>
        <v>0.27</v>
      </c>
      <c r="H1437" s="36">
        <f t="shared" si="4"/>
        <v>0.27</v>
      </c>
      <c r="I1437" s="37" t="s">
        <v>279</v>
      </c>
      <c r="J1437" s="38"/>
      <c r="K1437" s="40"/>
      <c r="L1437" s="40"/>
      <c r="M1437" s="40"/>
      <c r="N1437" s="40"/>
      <c r="O1437" s="40"/>
      <c r="P1437" s="40"/>
      <c r="Q1437" s="40"/>
      <c r="R1437" s="40"/>
      <c r="S1437" s="40"/>
      <c r="T1437" s="40"/>
      <c r="U1437" s="40"/>
      <c r="V1437" s="40"/>
      <c r="W1437" s="40"/>
      <c r="X1437" s="40"/>
      <c r="Y1437" s="40"/>
      <c r="Z1437" s="40"/>
      <c r="AA1437" s="40"/>
      <c r="AB1437" s="40"/>
      <c r="AC1437" s="40"/>
      <c r="AD1437" s="40"/>
      <c r="AE1437" s="40"/>
      <c r="AF1437" s="40"/>
      <c r="AG1437" s="40"/>
      <c r="AH1437" s="40"/>
      <c r="AI1437" s="40"/>
      <c r="AJ1437" s="40"/>
      <c r="AK1437" s="40"/>
      <c r="AL1437" s="40"/>
      <c r="AM1437" s="40"/>
    </row>
    <row r="1438" ht="15.75" customHeight="1">
      <c r="A1438" s="32">
        <v>18.2</v>
      </c>
      <c r="B1438" s="33">
        <v>45.21</v>
      </c>
      <c r="C1438" s="33">
        <v>45.66</v>
      </c>
      <c r="D1438" s="32" t="s">
        <v>258</v>
      </c>
      <c r="E1438" s="43">
        <v>10.0</v>
      </c>
      <c r="F1438" s="34">
        <v>100.0</v>
      </c>
      <c r="G1438" s="35">
        <f t="shared" si="3"/>
        <v>0.45</v>
      </c>
      <c r="H1438" s="36">
        <f t="shared" si="4"/>
        <v>0.45</v>
      </c>
      <c r="I1438" s="37" t="s">
        <v>279</v>
      </c>
      <c r="J1438" s="38"/>
      <c r="K1438" s="40"/>
      <c r="L1438" s="40"/>
      <c r="M1438" s="40"/>
      <c r="N1438" s="40"/>
      <c r="O1438" s="40"/>
      <c r="P1438" s="40"/>
      <c r="Q1438" s="40"/>
      <c r="R1438" s="40"/>
      <c r="S1438" s="40"/>
      <c r="T1438" s="40"/>
      <c r="U1438" s="40"/>
      <c r="V1438" s="40"/>
      <c r="W1438" s="40"/>
      <c r="X1438" s="40"/>
      <c r="Y1438" s="40"/>
      <c r="Z1438" s="40"/>
      <c r="AA1438" s="40"/>
      <c r="AB1438" s="40"/>
      <c r="AC1438" s="40"/>
      <c r="AD1438" s="40"/>
      <c r="AE1438" s="40"/>
      <c r="AF1438" s="40"/>
      <c r="AG1438" s="40"/>
      <c r="AH1438" s="40"/>
      <c r="AI1438" s="40"/>
      <c r="AJ1438" s="40"/>
      <c r="AK1438" s="40"/>
      <c r="AL1438" s="40"/>
      <c r="AM1438" s="40"/>
    </row>
    <row r="1439" ht="15.75" customHeight="1">
      <c r="A1439" s="32">
        <v>18.2</v>
      </c>
      <c r="B1439" s="33">
        <v>50.64</v>
      </c>
      <c r="C1439" s="33">
        <v>50.89</v>
      </c>
      <c r="D1439" s="32" t="s">
        <v>115</v>
      </c>
      <c r="E1439" s="43">
        <v>10.0</v>
      </c>
      <c r="F1439" s="34">
        <v>100.0</v>
      </c>
      <c r="G1439" s="35">
        <f t="shared" si="3"/>
        <v>0.25</v>
      </c>
      <c r="H1439" s="36">
        <f t="shared" si="4"/>
        <v>0.25</v>
      </c>
      <c r="I1439" s="37" t="s">
        <v>279</v>
      </c>
      <c r="J1439" s="38"/>
      <c r="K1439" s="40"/>
      <c r="L1439" s="40"/>
      <c r="M1439" s="40"/>
      <c r="N1439" s="40"/>
      <c r="O1439" s="40"/>
      <c r="P1439" s="40"/>
      <c r="Q1439" s="40"/>
      <c r="R1439" s="40"/>
      <c r="S1439" s="40"/>
      <c r="T1439" s="40"/>
      <c r="U1439" s="40"/>
      <c r="V1439" s="40"/>
      <c r="W1439" s="40"/>
      <c r="X1439" s="40"/>
      <c r="Y1439" s="40"/>
      <c r="Z1439" s="40"/>
      <c r="AA1439" s="40"/>
      <c r="AB1439" s="40"/>
      <c r="AC1439" s="40"/>
      <c r="AD1439" s="40"/>
      <c r="AE1439" s="40"/>
      <c r="AF1439" s="40"/>
      <c r="AG1439" s="40"/>
      <c r="AH1439" s="40"/>
      <c r="AI1439" s="40"/>
      <c r="AJ1439" s="40"/>
      <c r="AK1439" s="40"/>
      <c r="AL1439" s="40"/>
      <c r="AM1439" s="40"/>
    </row>
    <row r="1440" ht="15.75" customHeight="1">
      <c r="A1440" s="32">
        <v>18.2</v>
      </c>
      <c r="B1440" s="33">
        <v>53.95</v>
      </c>
      <c r="C1440" s="33">
        <v>56.33</v>
      </c>
      <c r="D1440" s="32" t="s">
        <v>80</v>
      </c>
      <c r="E1440" s="43">
        <v>10.0</v>
      </c>
      <c r="F1440" s="34">
        <v>100.0</v>
      </c>
      <c r="G1440" s="35">
        <f t="shared" si="3"/>
        <v>2.38</v>
      </c>
      <c r="H1440" s="36">
        <f t="shared" si="4"/>
        <v>2.38</v>
      </c>
      <c r="I1440" s="37" t="s">
        <v>279</v>
      </c>
      <c r="J1440" s="38"/>
      <c r="K1440" s="40"/>
      <c r="L1440" s="40"/>
      <c r="M1440" s="40"/>
      <c r="N1440" s="40"/>
      <c r="O1440" s="40"/>
      <c r="P1440" s="40"/>
      <c r="Q1440" s="40"/>
      <c r="R1440" s="40"/>
      <c r="S1440" s="40"/>
      <c r="T1440" s="40"/>
      <c r="U1440" s="40"/>
      <c r="V1440" s="40"/>
      <c r="W1440" s="40"/>
      <c r="X1440" s="40"/>
      <c r="Y1440" s="40"/>
      <c r="Z1440" s="40"/>
      <c r="AA1440" s="40"/>
      <c r="AB1440" s="40"/>
      <c r="AC1440" s="40"/>
      <c r="AD1440" s="40"/>
      <c r="AE1440" s="40"/>
      <c r="AF1440" s="40"/>
      <c r="AG1440" s="40"/>
      <c r="AH1440" s="40"/>
      <c r="AI1440" s="40"/>
      <c r="AJ1440" s="40"/>
      <c r="AK1440" s="40"/>
      <c r="AL1440" s="40"/>
      <c r="AM1440" s="40"/>
    </row>
    <row r="1441" ht="15.75" customHeight="1">
      <c r="A1441" s="32">
        <v>18.2</v>
      </c>
      <c r="B1441" s="33">
        <v>57.16</v>
      </c>
      <c r="C1441" s="33">
        <v>57.79</v>
      </c>
      <c r="D1441" s="32" t="s">
        <v>258</v>
      </c>
      <c r="E1441" s="43">
        <v>10.0</v>
      </c>
      <c r="F1441" s="34">
        <v>100.0</v>
      </c>
      <c r="G1441" s="35">
        <f t="shared" si="3"/>
        <v>0.63</v>
      </c>
      <c r="H1441" s="36">
        <f t="shared" si="4"/>
        <v>0.63</v>
      </c>
      <c r="I1441" s="37" t="s">
        <v>279</v>
      </c>
      <c r="J1441" s="38"/>
      <c r="K1441" s="40"/>
      <c r="L1441" s="40"/>
      <c r="M1441" s="40"/>
      <c r="N1441" s="40"/>
      <c r="O1441" s="40"/>
      <c r="P1441" s="40"/>
      <c r="Q1441" s="40"/>
      <c r="R1441" s="40"/>
      <c r="S1441" s="40"/>
      <c r="T1441" s="40"/>
      <c r="U1441" s="40"/>
      <c r="V1441" s="40"/>
      <c r="W1441" s="40"/>
      <c r="X1441" s="40"/>
      <c r="Y1441" s="40"/>
      <c r="Z1441" s="40"/>
      <c r="AA1441" s="40"/>
      <c r="AB1441" s="40"/>
      <c r="AC1441" s="40"/>
      <c r="AD1441" s="40"/>
      <c r="AE1441" s="40"/>
      <c r="AF1441" s="40"/>
      <c r="AG1441" s="40"/>
      <c r="AH1441" s="40"/>
      <c r="AI1441" s="40"/>
      <c r="AJ1441" s="40"/>
      <c r="AK1441" s="40"/>
      <c r="AL1441" s="40"/>
      <c r="AM1441" s="40"/>
    </row>
    <row r="1442" ht="15.75" customHeight="1">
      <c r="A1442" s="32">
        <v>18.2</v>
      </c>
      <c r="B1442" s="33">
        <v>59.26</v>
      </c>
      <c r="C1442" s="33">
        <v>59.87</v>
      </c>
      <c r="D1442" s="32" t="s">
        <v>121</v>
      </c>
      <c r="E1442" s="43">
        <v>0.0</v>
      </c>
      <c r="F1442" s="34">
        <v>100.0</v>
      </c>
      <c r="G1442" s="35">
        <f t="shared" si="3"/>
        <v>0.61</v>
      </c>
      <c r="H1442" s="36">
        <f t="shared" si="4"/>
        <v>0.61</v>
      </c>
      <c r="I1442" s="37" t="s">
        <v>279</v>
      </c>
      <c r="J1442" s="38"/>
      <c r="K1442" s="40"/>
      <c r="L1442" s="40"/>
      <c r="M1442" s="40"/>
      <c r="N1442" s="40"/>
      <c r="O1442" s="40"/>
      <c r="P1442" s="40"/>
      <c r="Q1442" s="40"/>
      <c r="R1442" s="40"/>
      <c r="S1442" s="40"/>
      <c r="T1442" s="40"/>
      <c r="U1442" s="40"/>
      <c r="V1442" s="40"/>
      <c r="W1442" s="40"/>
      <c r="X1442" s="40"/>
      <c r="Y1442" s="40"/>
      <c r="Z1442" s="40"/>
      <c r="AA1442" s="40"/>
      <c r="AB1442" s="40"/>
      <c r="AC1442" s="40"/>
      <c r="AD1442" s="40"/>
      <c r="AE1442" s="40"/>
      <c r="AF1442" s="40"/>
      <c r="AG1442" s="40"/>
      <c r="AH1442" s="40"/>
      <c r="AI1442" s="40"/>
      <c r="AJ1442" s="40"/>
      <c r="AK1442" s="40"/>
      <c r="AL1442" s="40"/>
      <c r="AM1442" s="40"/>
    </row>
    <row r="1443" ht="15.75" customHeight="1">
      <c r="A1443" s="32">
        <v>18.2</v>
      </c>
      <c r="B1443" s="33">
        <v>60.79</v>
      </c>
      <c r="C1443" s="33">
        <v>61.44</v>
      </c>
      <c r="D1443" s="32" t="s">
        <v>80</v>
      </c>
      <c r="E1443" s="43">
        <v>10.0</v>
      </c>
      <c r="F1443" s="34">
        <v>100.0</v>
      </c>
      <c r="G1443" s="35">
        <f t="shared" si="3"/>
        <v>0.65</v>
      </c>
      <c r="H1443" s="36">
        <f t="shared" si="4"/>
        <v>0.65</v>
      </c>
      <c r="I1443" s="37" t="s">
        <v>279</v>
      </c>
      <c r="J1443" s="38"/>
      <c r="K1443" s="40"/>
      <c r="L1443" s="40"/>
      <c r="M1443" s="40"/>
      <c r="N1443" s="40"/>
      <c r="O1443" s="40"/>
      <c r="P1443" s="40"/>
      <c r="Q1443" s="40"/>
      <c r="R1443" s="40"/>
      <c r="S1443" s="40"/>
      <c r="T1443" s="40"/>
      <c r="U1443" s="40"/>
      <c r="V1443" s="40"/>
      <c r="W1443" s="40"/>
      <c r="X1443" s="40"/>
      <c r="Y1443" s="40"/>
      <c r="Z1443" s="40"/>
      <c r="AA1443" s="40"/>
      <c r="AB1443" s="40"/>
      <c r="AC1443" s="40"/>
      <c r="AD1443" s="40"/>
      <c r="AE1443" s="40"/>
      <c r="AF1443" s="40"/>
      <c r="AG1443" s="40"/>
      <c r="AH1443" s="40"/>
      <c r="AI1443" s="40"/>
      <c r="AJ1443" s="40"/>
      <c r="AK1443" s="40"/>
      <c r="AL1443" s="40"/>
      <c r="AM1443" s="40"/>
    </row>
    <row r="1444" ht="15.75" customHeight="1">
      <c r="A1444" s="32">
        <v>18.2</v>
      </c>
      <c r="B1444" s="33">
        <v>64.23</v>
      </c>
      <c r="C1444" s="33">
        <v>65.88</v>
      </c>
      <c r="D1444" s="32" t="s">
        <v>80</v>
      </c>
      <c r="E1444" s="43">
        <v>5.0</v>
      </c>
      <c r="F1444" s="34">
        <v>100.0</v>
      </c>
      <c r="G1444" s="35">
        <f t="shared" si="3"/>
        <v>1.65</v>
      </c>
      <c r="H1444" s="36">
        <f t="shared" si="4"/>
        <v>1.65</v>
      </c>
      <c r="I1444" s="37" t="s">
        <v>279</v>
      </c>
      <c r="J1444" s="38"/>
      <c r="K1444" s="40"/>
      <c r="L1444" s="40"/>
      <c r="M1444" s="40"/>
      <c r="N1444" s="40"/>
      <c r="O1444" s="40"/>
      <c r="P1444" s="40"/>
      <c r="Q1444" s="40"/>
      <c r="R1444" s="40"/>
      <c r="S1444" s="40"/>
      <c r="T1444" s="40"/>
      <c r="U1444" s="40"/>
      <c r="V1444" s="40"/>
      <c r="W1444" s="40"/>
      <c r="X1444" s="40"/>
      <c r="Y1444" s="40"/>
      <c r="Z1444" s="40"/>
      <c r="AA1444" s="40"/>
      <c r="AB1444" s="40"/>
      <c r="AC1444" s="40"/>
      <c r="AD1444" s="40"/>
      <c r="AE1444" s="40"/>
      <c r="AF1444" s="40"/>
      <c r="AG1444" s="40"/>
      <c r="AH1444" s="40"/>
      <c r="AI1444" s="40"/>
      <c r="AJ1444" s="40"/>
      <c r="AK1444" s="40"/>
      <c r="AL1444" s="40"/>
      <c r="AM1444" s="40"/>
    </row>
    <row r="1445" ht="15.75" customHeight="1">
      <c r="A1445" s="32">
        <v>18.2</v>
      </c>
      <c r="B1445" s="33">
        <v>72.92</v>
      </c>
      <c r="C1445" s="33">
        <v>74.6</v>
      </c>
      <c r="D1445" s="32" t="s">
        <v>80</v>
      </c>
      <c r="E1445" s="43">
        <v>10.0</v>
      </c>
      <c r="F1445" s="34">
        <v>100.0</v>
      </c>
      <c r="G1445" s="35">
        <f t="shared" si="3"/>
        <v>1.68</v>
      </c>
      <c r="H1445" s="36">
        <f t="shared" si="4"/>
        <v>1.68</v>
      </c>
      <c r="I1445" s="37" t="s">
        <v>279</v>
      </c>
      <c r="J1445" s="38"/>
      <c r="K1445" s="40"/>
      <c r="L1445" s="40"/>
      <c r="M1445" s="40"/>
      <c r="N1445" s="40"/>
      <c r="O1445" s="40"/>
      <c r="P1445" s="40"/>
      <c r="Q1445" s="40"/>
      <c r="R1445" s="40"/>
      <c r="S1445" s="40"/>
      <c r="T1445" s="40"/>
      <c r="U1445" s="40"/>
      <c r="V1445" s="40"/>
      <c r="W1445" s="40"/>
      <c r="X1445" s="40"/>
      <c r="Y1445" s="40"/>
      <c r="Z1445" s="40"/>
      <c r="AA1445" s="40"/>
      <c r="AB1445" s="40"/>
      <c r="AC1445" s="40"/>
      <c r="AD1445" s="40"/>
      <c r="AE1445" s="40"/>
      <c r="AF1445" s="40"/>
      <c r="AG1445" s="40"/>
      <c r="AH1445" s="40"/>
      <c r="AI1445" s="40"/>
      <c r="AJ1445" s="40"/>
      <c r="AK1445" s="40"/>
      <c r="AL1445" s="40"/>
      <c r="AM1445" s="40"/>
    </row>
    <row r="1446" ht="15.75" customHeight="1">
      <c r="A1446" s="32">
        <v>18.2</v>
      </c>
      <c r="B1446" s="33">
        <v>78.66</v>
      </c>
      <c r="C1446" s="33">
        <v>79.79</v>
      </c>
      <c r="D1446" s="32" t="s">
        <v>266</v>
      </c>
      <c r="E1446" s="43">
        <v>5.0</v>
      </c>
      <c r="F1446" s="34">
        <v>100.0</v>
      </c>
      <c r="G1446" s="35">
        <f t="shared" si="3"/>
        <v>1.13</v>
      </c>
      <c r="H1446" s="36">
        <f t="shared" si="4"/>
        <v>1.13</v>
      </c>
      <c r="I1446" s="37" t="s">
        <v>279</v>
      </c>
      <c r="J1446" s="38"/>
      <c r="K1446" s="40"/>
      <c r="L1446" s="40"/>
      <c r="M1446" s="40"/>
      <c r="N1446" s="40"/>
      <c r="O1446" s="40"/>
      <c r="P1446" s="40"/>
      <c r="Q1446" s="40"/>
      <c r="R1446" s="40"/>
      <c r="S1446" s="40"/>
      <c r="T1446" s="40"/>
      <c r="U1446" s="40"/>
      <c r="V1446" s="40"/>
      <c r="W1446" s="40"/>
      <c r="X1446" s="40"/>
      <c r="Y1446" s="40"/>
      <c r="Z1446" s="40"/>
      <c r="AA1446" s="40"/>
      <c r="AB1446" s="40"/>
      <c r="AC1446" s="40"/>
      <c r="AD1446" s="40"/>
      <c r="AE1446" s="40"/>
      <c r="AF1446" s="40"/>
      <c r="AG1446" s="40"/>
      <c r="AH1446" s="40"/>
      <c r="AI1446" s="40"/>
      <c r="AJ1446" s="40"/>
      <c r="AK1446" s="40"/>
      <c r="AL1446" s="40"/>
      <c r="AM1446" s="40"/>
    </row>
    <row r="1447" ht="15.75" customHeight="1">
      <c r="A1447" s="32">
        <v>18.2</v>
      </c>
      <c r="B1447" s="33">
        <v>88.76</v>
      </c>
      <c r="C1447" s="33">
        <v>90.16</v>
      </c>
      <c r="D1447" s="32" t="s">
        <v>266</v>
      </c>
      <c r="E1447" s="43">
        <v>5.0</v>
      </c>
      <c r="F1447" s="34">
        <v>100.0</v>
      </c>
      <c r="G1447" s="35">
        <f t="shared" si="3"/>
        <v>1.4</v>
      </c>
      <c r="H1447" s="36">
        <f t="shared" si="4"/>
        <v>1.4</v>
      </c>
      <c r="I1447" s="37" t="s">
        <v>279</v>
      </c>
      <c r="J1447" s="38"/>
      <c r="K1447" s="40"/>
      <c r="L1447" s="40"/>
      <c r="M1447" s="40"/>
      <c r="N1447" s="40"/>
      <c r="O1447" s="40"/>
      <c r="P1447" s="40"/>
      <c r="Q1447" s="40"/>
      <c r="R1447" s="40"/>
      <c r="S1447" s="40"/>
      <c r="T1447" s="40"/>
      <c r="U1447" s="40"/>
      <c r="V1447" s="40"/>
      <c r="W1447" s="40"/>
      <c r="X1447" s="40"/>
      <c r="Y1447" s="40"/>
      <c r="Z1447" s="40"/>
      <c r="AA1447" s="40"/>
      <c r="AB1447" s="40"/>
      <c r="AC1447" s="40"/>
      <c r="AD1447" s="40"/>
      <c r="AE1447" s="40"/>
      <c r="AF1447" s="40"/>
      <c r="AG1447" s="40"/>
      <c r="AH1447" s="40"/>
      <c r="AI1447" s="40"/>
      <c r="AJ1447" s="40"/>
      <c r="AK1447" s="40"/>
      <c r="AL1447" s="40"/>
      <c r="AM1447" s="40"/>
    </row>
    <row r="1448" ht="15.75" customHeight="1">
      <c r="A1448" s="32">
        <v>18.2</v>
      </c>
      <c r="B1448" s="33">
        <v>92.02</v>
      </c>
      <c r="C1448" s="33">
        <v>93.32</v>
      </c>
      <c r="D1448" s="32" t="s">
        <v>266</v>
      </c>
      <c r="E1448" s="43">
        <v>5.0</v>
      </c>
      <c r="F1448" s="34">
        <v>100.0</v>
      </c>
      <c r="G1448" s="35">
        <f t="shared" si="3"/>
        <v>1.3</v>
      </c>
      <c r="H1448" s="36">
        <f t="shared" si="4"/>
        <v>1.3</v>
      </c>
      <c r="I1448" s="37" t="s">
        <v>279</v>
      </c>
      <c r="J1448" s="38"/>
      <c r="K1448" s="40"/>
      <c r="L1448" s="40"/>
      <c r="M1448" s="40"/>
      <c r="N1448" s="40"/>
      <c r="O1448" s="40"/>
      <c r="P1448" s="40"/>
      <c r="Q1448" s="40"/>
      <c r="R1448" s="40"/>
      <c r="S1448" s="40"/>
      <c r="T1448" s="40"/>
      <c r="U1448" s="40"/>
      <c r="V1448" s="40"/>
      <c r="W1448" s="40"/>
      <c r="X1448" s="40"/>
      <c r="Y1448" s="40"/>
      <c r="Z1448" s="40"/>
      <c r="AA1448" s="40"/>
      <c r="AB1448" s="40"/>
      <c r="AC1448" s="40"/>
      <c r="AD1448" s="40"/>
      <c r="AE1448" s="40"/>
      <c r="AF1448" s="40"/>
      <c r="AG1448" s="40"/>
      <c r="AH1448" s="40"/>
      <c r="AI1448" s="40"/>
      <c r="AJ1448" s="40"/>
      <c r="AK1448" s="40"/>
      <c r="AL1448" s="40"/>
      <c r="AM1448" s="40"/>
    </row>
    <row r="1449" ht="15.75" customHeight="1">
      <c r="A1449" s="32">
        <v>18.2</v>
      </c>
      <c r="B1449" s="33">
        <v>116.03</v>
      </c>
      <c r="C1449" s="33">
        <v>117.63</v>
      </c>
      <c r="D1449" s="32" t="s">
        <v>258</v>
      </c>
      <c r="E1449" s="43">
        <v>10.0</v>
      </c>
      <c r="F1449" s="34">
        <v>100.0</v>
      </c>
      <c r="G1449" s="35">
        <f t="shared" si="3"/>
        <v>1.6</v>
      </c>
      <c r="H1449" s="36">
        <f t="shared" si="4"/>
        <v>1.6</v>
      </c>
      <c r="I1449" s="37" t="s">
        <v>279</v>
      </c>
      <c r="J1449" s="38"/>
      <c r="K1449" s="40"/>
      <c r="L1449" s="40"/>
      <c r="M1449" s="40"/>
      <c r="N1449" s="40"/>
      <c r="O1449" s="40"/>
      <c r="P1449" s="40"/>
      <c r="Q1449" s="40"/>
      <c r="R1449" s="40"/>
      <c r="S1449" s="40"/>
      <c r="T1449" s="40"/>
      <c r="U1449" s="40"/>
      <c r="V1449" s="40"/>
      <c r="W1449" s="40"/>
      <c r="X1449" s="40"/>
      <c r="Y1449" s="40"/>
      <c r="Z1449" s="40"/>
      <c r="AA1449" s="40"/>
      <c r="AB1449" s="40"/>
      <c r="AC1449" s="40"/>
      <c r="AD1449" s="40"/>
      <c r="AE1449" s="40"/>
      <c r="AF1449" s="40"/>
      <c r="AG1449" s="40"/>
      <c r="AH1449" s="40"/>
      <c r="AI1449" s="40"/>
      <c r="AJ1449" s="40"/>
      <c r="AK1449" s="40"/>
      <c r="AL1449" s="40"/>
      <c r="AM1449" s="40"/>
    </row>
    <row r="1450" ht="15.75" customHeight="1">
      <c r="A1450" s="32">
        <v>18.2</v>
      </c>
      <c r="B1450" s="33">
        <v>133.1</v>
      </c>
      <c r="C1450" s="33">
        <v>133.6</v>
      </c>
      <c r="D1450" s="32" t="s">
        <v>258</v>
      </c>
      <c r="E1450" s="43">
        <v>5.0</v>
      </c>
      <c r="F1450" s="34">
        <v>100.0</v>
      </c>
      <c r="G1450" s="35">
        <f t="shared" si="3"/>
        <v>0.5</v>
      </c>
      <c r="H1450" s="36">
        <f t="shared" si="4"/>
        <v>0.5</v>
      </c>
      <c r="I1450" s="37" t="s">
        <v>279</v>
      </c>
      <c r="J1450" s="38"/>
      <c r="K1450" s="40"/>
      <c r="L1450" s="40"/>
      <c r="M1450" s="40"/>
      <c r="N1450" s="40"/>
      <c r="O1450" s="40"/>
      <c r="P1450" s="40"/>
      <c r="Q1450" s="40"/>
      <c r="R1450" s="40"/>
      <c r="S1450" s="40"/>
      <c r="T1450" s="40"/>
      <c r="U1450" s="40"/>
      <c r="V1450" s="40"/>
      <c r="W1450" s="40"/>
      <c r="X1450" s="40"/>
      <c r="Y1450" s="40"/>
      <c r="Z1450" s="40"/>
      <c r="AA1450" s="40"/>
      <c r="AB1450" s="40"/>
      <c r="AC1450" s="40"/>
      <c r="AD1450" s="40"/>
      <c r="AE1450" s="40"/>
      <c r="AF1450" s="40"/>
      <c r="AG1450" s="40"/>
      <c r="AH1450" s="40"/>
      <c r="AI1450" s="40"/>
      <c r="AJ1450" s="40"/>
      <c r="AK1450" s="40"/>
      <c r="AL1450" s="40"/>
      <c r="AM1450" s="40"/>
    </row>
    <row r="1451" ht="15.75" customHeight="1">
      <c r="A1451" s="32">
        <v>18.2</v>
      </c>
      <c r="B1451" s="33">
        <v>137.88</v>
      </c>
      <c r="C1451" s="33">
        <v>139.91</v>
      </c>
      <c r="D1451" s="32" t="s">
        <v>258</v>
      </c>
      <c r="E1451" s="43">
        <v>10.0</v>
      </c>
      <c r="F1451" s="34">
        <v>100.0</v>
      </c>
      <c r="G1451" s="35">
        <f t="shared" si="3"/>
        <v>2.03</v>
      </c>
      <c r="H1451" s="36">
        <f t="shared" si="4"/>
        <v>2.03</v>
      </c>
      <c r="I1451" s="37" t="s">
        <v>279</v>
      </c>
      <c r="J1451" s="38"/>
      <c r="K1451" s="40"/>
      <c r="L1451" s="40"/>
      <c r="M1451" s="40"/>
      <c r="N1451" s="40"/>
      <c r="O1451" s="40"/>
      <c r="P1451" s="40"/>
      <c r="Q1451" s="40"/>
      <c r="R1451" s="40"/>
      <c r="S1451" s="40"/>
      <c r="T1451" s="40"/>
      <c r="U1451" s="40"/>
      <c r="V1451" s="40"/>
      <c r="W1451" s="40"/>
      <c r="X1451" s="40"/>
      <c r="Y1451" s="40"/>
      <c r="Z1451" s="40"/>
      <c r="AA1451" s="40"/>
      <c r="AB1451" s="40"/>
      <c r="AC1451" s="40"/>
      <c r="AD1451" s="40"/>
      <c r="AE1451" s="40"/>
      <c r="AF1451" s="40"/>
      <c r="AG1451" s="40"/>
      <c r="AH1451" s="40"/>
      <c r="AI1451" s="40"/>
      <c r="AJ1451" s="40"/>
      <c r="AK1451" s="40"/>
      <c r="AL1451" s="40"/>
      <c r="AM1451" s="40"/>
    </row>
    <row r="1452" ht="15.75" customHeight="1">
      <c r="A1452" s="32">
        <v>18.2</v>
      </c>
      <c r="B1452" s="33">
        <v>138.93</v>
      </c>
      <c r="C1452" s="37"/>
      <c r="D1452" s="32" t="s">
        <v>236</v>
      </c>
      <c r="E1452" s="5"/>
      <c r="F1452" s="34">
        <v>100.0</v>
      </c>
      <c r="G1452" s="35">
        <f t="shared" si="3"/>
        <v>-138.93</v>
      </c>
      <c r="H1452" s="36">
        <f t="shared" si="4"/>
        <v>-138.93</v>
      </c>
      <c r="I1452" s="41" t="s">
        <v>301</v>
      </c>
      <c r="J1452" s="38"/>
      <c r="K1452" s="40"/>
      <c r="L1452" s="40"/>
      <c r="M1452" s="40"/>
      <c r="N1452" s="40"/>
      <c r="O1452" s="40"/>
      <c r="P1452" s="40"/>
      <c r="Q1452" s="40"/>
      <c r="R1452" s="40"/>
      <c r="S1452" s="40"/>
      <c r="T1452" s="40"/>
      <c r="U1452" s="40"/>
      <c r="V1452" s="40"/>
      <c r="W1452" s="40"/>
      <c r="X1452" s="40"/>
      <c r="Y1452" s="40"/>
      <c r="Z1452" s="40"/>
      <c r="AA1452" s="40"/>
      <c r="AB1452" s="40"/>
      <c r="AC1452" s="40"/>
      <c r="AD1452" s="40"/>
      <c r="AE1452" s="40"/>
      <c r="AF1452" s="40"/>
      <c r="AG1452" s="40"/>
      <c r="AH1452" s="40"/>
      <c r="AI1452" s="40"/>
      <c r="AJ1452" s="40"/>
      <c r="AK1452" s="40"/>
      <c r="AL1452" s="40"/>
      <c r="AM1452" s="40"/>
    </row>
    <row r="1453" ht="15.75" customHeight="1">
      <c r="A1453" s="32">
        <v>18.2</v>
      </c>
      <c r="B1453" s="33">
        <v>142.64</v>
      </c>
      <c r="C1453" s="33">
        <v>143.42</v>
      </c>
      <c r="D1453" s="32" t="s">
        <v>258</v>
      </c>
      <c r="E1453" s="43">
        <v>10.0</v>
      </c>
      <c r="F1453" s="34">
        <v>100.0</v>
      </c>
      <c r="G1453" s="35">
        <f t="shared" si="3"/>
        <v>0.78</v>
      </c>
      <c r="H1453" s="36">
        <f t="shared" si="4"/>
        <v>0.78</v>
      </c>
      <c r="I1453" s="37" t="s">
        <v>279</v>
      </c>
      <c r="J1453" s="38"/>
      <c r="K1453" s="40"/>
      <c r="L1453" s="40"/>
      <c r="M1453" s="40"/>
      <c r="N1453" s="40"/>
      <c r="O1453" s="40"/>
      <c r="P1453" s="40"/>
      <c r="Q1453" s="40"/>
      <c r="R1453" s="40"/>
      <c r="S1453" s="40"/>
      <c r="T1453" s="40"/>
      <c r="U1453" s="40"/>
      <c r="V1453" s="40"/>
      <c r="W1453" s="40"/>
      <c r="X1453" s="40"/>
      <c r="Y1453" s="40"/>
      <c r="Z1453" s="40"/>
      <c r="AA1453" s="40"/>
      <c r="AB1453" s="40"/>
      <c r="AC1453" s="40"/>
      <c r="AD1453" s="40"/>
      <c r="AE1453" s="40"/>
      <c r="AF1453" s="40"/>
      <c r="AG1453" s="40"/>
      <c r="AH1453" s="40"/>
      <c r="AI1453" s="40"/>
      <c r="AJ1453" s="40"/>
      <c r="AK1453" s="40"/>
      <c r="AL1453" s="40"/>
      <c r="AM1453" s="40"/>
    </row>
    <row r="1454" ht="15.75" customHeight="1">
      <c r="A1454" s="32">
        <v>18.2</v>
      </c>
      <c r="B1454" s="33">
        <v>143.42</v>
      </c>
      <c r="C1454" s="33">
        <v>144.45</v>
      </c>
      <c r="D1454" s="32" t="s">
        <v>80</v>
      </c>
      <c r="E1454" s="43">
        <v>10.0</v>
      </c>
      <c r="F1454" s="34">
        <v>100.0</v>
      </c>
      <c r="G1454" s="35">
        <f t="shared" si="3"/>
        <v>1.03</v>
      </c>
      <c r="H1454" s="36">
        <f t="shared" si="4"/>
        <v>1.03</v>
      </c>
      <c r="I1454" s="37" t="s">
        <v>279</v>
      </c>
      <c r="J1454" s="38"/>
      <c r="K1454" s="40"/>
      <c r="L1454" s="40"/>
      <c r="M1454" s="40"/>
      <c r="N1454" s="40"/>
      <c r="O1454" s="40"/>
      <c r="P1454" s="40"/>
      <c r="Q1454" s="40"/>
      <c r="R1454" s="40"/>
      <c r="S1454" s="40"/>
      <c r="T1454" s="40"/>
      <c r="U1454" s="40"/>
      <c r="V1454" s="40"/>
      <c r="W1454" s="40"/>
      <c r="X1454" s="40"/>
      <c r="Y1454" s="40"/>
      <c r="Z1454" s="40"/>
      <c r="AA1454" s="40"/>
      <c r="AB1454" s="40"/>
      <c r="AC1454" s="40"/>
      <c r="AD1454" s="40"/>
      <c r="AE1454" s="40"/>
      <c r="AF1454" s="40"/>
      <c r="AG1454" s="40"/>
      <c r="AH1454" s="40"/>
      <c r="AI1454" s="40"/>
      <c r="AJ1454" s="40"/>
      <c r="AK1454" s="40"/>
      <c r="AL1454" s="40"/>
      <c r="AM1454" s="40"/>
    </row>
    <row r="1455" ht="15.75" customHeight="1">
      <c r="A1455" s="32">
        <v>18.2</v>
      </c>
      <c r="B1455" s="33">
        <v>146.78</v>
      </c>
      <c r="C1455" s="33">
        <v>149.26</v>
      </c>
      <c r="D1455" s="32" t="s">
        <v>80</v>
      </c>
      <c r="E1455" s="43">
        <v>20.0</v>
      </c>
      <c r="F1455" s="34">
        <v>100.0</v>
      </c>
      <c r="G1455" s="35">
        <f t="shared" si="3"/>
        <v>2.48</v>
      </c>
      <c r="H1455" s="36">
        <f t="shared" si="4"/>
        <v>2.48</v>
      </c>
      <c r="I1455" s="37" t="s">
        <v>279</v>
      </c>
      <c r="J1455" s="38"/>
      <c r="K1455" s="40"/>
      <c r="L1455" s="40"/>
      <c r="M1455" s="40"/>
      <c r="N1455" s="40"/>
      <c r="O1455" s="40"/>
      <c r="P1455" s="40"/>
      <c r="Q1455" s="40"/>
      <c r="R1455" s="40"/>
      <c r="S1455" s="40"/>
      <c r="T1455" s="40"/>
      <c r="U1455" s="40"/>
      <c r="V1455" s="40"/>
      <c r="W1455" s="40"/>
      <c r="X1455" s="40"/>
      <c r="Y1455" s="40"/>
      <c r="Z1455" s="40"/>
      <c r="AA1455" s="40"/>
      <c r="AB1455" s="40"/>
      <c r="AC1455" s="40"/>
      <c r="AD1455" s="40"/>
      <c r="AE1455" s="40"/>
      <c r="AF1455" s="40"/>
      <c r="AG1455" s="40"/>
      <c r="AH1455" s="40"/>
      <c r="AI1455" s="40"/>
      <c r="AJ1455" s="40"/>
      <c r="AK1455" s="40"/>
      <c r="AL1455" s="40"/>
      <c r="AM1455" s="40"/>
    </row>
    <row r="1456" ht="15.75" customHeight="1">
      <c r="A1456" s="32">
        <v>18.2</v>
      </c>
      <c r="B1456" s="33">
        <v>158.51</v>
      </c>
      <c r="C1456" s="37"/>
      <c r="D1456" s="32" t="s">
        <v>236</v>
      </c>
      <c r="E1456" s="5"/>
      <c r="F1456" s="34">
        <v>100.0</v>
      </c>
      <c r="G1456" s="35">
        <f t="shared" si="3"/>
        <v>-158.51</v>
      </c>
      <c r="H1456" s="36">
        <f t="shared" si="4"/>
        <v>-158.51</v>
      </c>
      <c r="I1456" s="41" t="s">
        <v>302</v>
      </c>
      <c r="J1456" s="38"/>
      <c r="K1456" s="40"/>
      <c r="L1456" s="40"/>
      <c r="M1456" s="40"/>
      <c r="N1456" s="40"/>
      <c r="O1456" s="40"/>
      <c r="P1456" s="40"/>
      <c r="Q1456" s="40"/>
      <c r="R1456" s="40"/>
      <c r="S1456" s="40"/>
      <c r="T1456" s="40"/>
      <c r="U1456" s="40"/>
      <c r="V1456" s="40"/>
      <c r="W1456" s="40"/>
      <c r="X1456" s="40"/>
      <c r="Y1456" s="40"/>
      <c r="Z1456" s="40"/>
      <c r="AA1456" s="40"/>
      <c r="AB1456" s="40"/>
      <c r="AC1456" s="40"/>
      <c r="AD1456" s="40"/>
      <c r="AE1456" s="40"/>
      <c r="AF1456" s="40"/>
      <c r="AG1456" s="40"/>
      <c r="AH1456" s="40"/>
      <c r="AI1456" s="40"/>
      <c r="AJ1456" s="40"/>
      <c r="AK1456" s="40"/>
      <c r="AL1456" s="40"/>
      <c r="AM1456" s="40"/>
    </row>
    <row r="1457" ht="15.75" customHeight="1">
      <c r="A1457" s="32">
        <v>18.2</v>
      </c>
      <c r="B1457" s="33">
        <v>159.78</v>
      </c>
      <c r="C1457" s="33">
        <v>160.46</v>
      </c>
      <c r="D1457" s="32" t="s">
        <v>80</v>
      </c>
      <c r="E1457" s="43">
        <v>5.0</v>
      </c>
      <c r="F1457" s="34">
        <v>100.0</v>
      </c>
      <c r="G1457" s="35">
        <f t="shared" si="3"/>
        <v>0.68</v>
      </c>
      <c r="H1457" s="36">
        <f t="shared" si="4"/>
        <v>0.68</v>
      </c>
      <c r="I1457" s="37" t="s">
        <v>279</v>
      </c>
      <c r="J1457" s="38"/>
      <c r="K1457" s="40"/>
      <c r="L1457" s="40"/>
      <c r="M1457" s="40"/>
      <c r="N1457" s="40"/>
      <c r="O1457" s="40"/>
      <c r="P1457" s="40"/>
      <c r="Q1457" s="40"/>
      <c r="R1457" s="40"/>
      <c r="S1457" s="40"/>
      <c r="T1457" s="40"/>
      <c r="U1457" s="40"/>
      <c r="V1457" s="40"/>
      <c r="W1457" s="40"/>
      <c r="X1457" s="40"/>
      <c r="Y1457" s="40"/>
      <c r="Z1457" s="40"/>
      <c r="AA1457" s="40"/>
      <c r="AB1457" s="40"/>
      <c r="AC1457" s="40"/>
      <c r="AD1457" s="40"/>
      <c r="AE1457" s="40"/>
      <c r="AF1457" s="40"/>
      <c r="AG1457" s="40"/>
      <c r="AH1457" s="40"/>
      <c r="AI1457" s="40"/>
      <c r="AJ1457" s="40"/>
      <c r="AK1457" s="40"/>
      <c r="AL1457" s="40"/>
      <c r="AM1457" s="40"/>
    </row>
    <row r="1458" ht="15.75" customHeight="1">
      <c r="A1458" s="32">
        <v>18.2</v>
      </c>
      <c r="B1458" s="33">
        <v>171.16</v>
      </c>
      <c r="C1458" s="33">
        <v>175.07</v>
      </c>
      <c r="D1458" s="32" t="s">
        <v>80</v>
      </c>
      <c r="E1458" s="43">
        <v>20.0</v>
      </c>
      <c r="F1458" s="34">
        <v>100.0</v>
      </c>
      <c r="G1458" s="35">
        <f t="shared" si="3"/>
        <v>3.91</v>
      </c>
      <c r="H1458" s="36">
        <f t="shared" si="4"/>
        <v>3.91</v>
      </c>
      <c r="I1458" s="37" t="s">
        <v>279</v>
      </c>
      <c r="J1458" s="38"/>
      <c r="K1458" s="40"/>
      <c r="L1458" s="40"/>
      <c r="M1458" s="40"/>
      <c r="N1458" s="40"/>
      <c r="O1458" s="40"/>
      <c r="P1458" s="40"/>
      <c r="Q1458" s="40"/>
      <c r="R1458" s="40"/>
      <c r="S1458" s="40"/>
      <c r="T1458" s="40"/>
      <c r="U1458" s="40"/>
      <c r="V1458" s="40"/>
      <c r="W1458" s="40"/>
      <c r="X1458" s="40"/>
      <c r="Y1458" s="40"/>
      <c r="Z1458" s="40"/>
      <c r="AA1458" s="40"/>
      <c r="AB1458" s="40"/>
      <c r="AC1458" s="40"/>
      <c r="AD1458" s="40"/>
      <c r="AE1458" s="40"/>
      <c r="AF1458" s="40"/>
      <c r="AG1458" s="40"/>
      <c r="AH1458" s="40"/>
      <c r="AI1458" s="40"/>
      <c r="AJ1458" s="40"/>
      <c r="AK1458" s="40"/>
      <c r="AL1458" s="40"/>
      <c r="AM1458" s="40"/>
    </row>
    <row r="1459" ht="15.75" customHeight="1">
      <c r="A1459" s="32">
        <v>18.2</v>
      </c>
      <c r="B1459" s="33">
        <v>176.73</v>
      </c>
      <c r="C1459" s="33">
        <v>177.05</v>
      </c>
      <c r="D1459" s="32" t="s">
        <v>115</v>
      </c>
      <c r="E1459" s="43">
        <v>5.0</v>
      </c>
      <c r="F1459" s="34">
        <v>100.0</v>
      </c>
      <c r="G1459" s="35">
        <f t="shared" si="3"/>
        <v>0.32</v>
      </c>
      <c r="H1459" s="36">
        <f t="shared" si="4"/>
        <v>0.32</v>
      </c>
      <c r="I1459" s="37" t="s">
        <v>279</v>
      </c>
      <c r="J1459" s="38"/>
      <c r="K1459" s="40"/>
      <c r="L1459" s="40"/>
      <c r="M1459" s="40"/>
      <c r="N1459" s="40"/>
      <c r="O1459" s="40"/>
      <c r="P1459" s="40"/>
      <c r="Q1459" s="40"/>
      <c r="R1459" s="40"/>
      <c r="S1459" s="40"/>
      <c r="T1459" s="40"/>
      <c r="U1459" s="40"/>
      <c r="V1459" s="40"/>
      <c r="W1459" s="40"/>
      <c r="X1459" s="40"/>
      <c r="Y1459" s="40"/>
      <c r="Z1459" s="40"/>
      <c r="AA1459" s="40"/>
      <c r="AB1459" s="40"/>
      <c r="AC1459" s="40"/>
      <c r="AD1459" s="40"/>
      <c r="AE1459" s="40"/>
      <c r="AF1459" s="40"/>
      <c r="AG1459" s="40"/>
      <c r="AH1459" s="40"/>
      <c r="AI1459" s="40"/>
      <c r="AJ1459" s="40"/>
      <c r="AK1459" s="40"/>
      <c r="AL1459" s="40"/>
      <c r="AM1459" s="40"/>
    </row>
    <row r="1460" ht="15.75" customHeight="1">
      <c r="A1460" s="32">
        <v>18.2</v>
      </c>
      <c r="B1460" s="33">
        <v>177.9</v>
      </c>
      <c r="C1460" s="33">
        <v>185.2</v>
      </c>
      <c r="D1460" s="32" t="s">
        <v>80</v>
      </c>
      <c r="E1460" s="43">
        <v>10.0</v>
      </c>
      <c r="F1460" s="34">
        <v>100.0</v>
      </c>
      <c r="G1460" s="35">
        <f t="shared" si="3"/>
        <v>7.3</v>
      </c>
      <c r="H1460" s="36">
        <f t="shared" si="4"/>
        <v>7.3</v>
      </c>
      <c r="I1460" s="37" t="s">
        <v>279</v>
      </c>
      <c r="J1460" s="38"/>
      <c r="K1460" s="40"/>
      <c r="L1460" s="40"/>
      <c r="M1460" s="40"/>
      <c r="N1460" s="40"/>
      <c r="O1460" s="40"/>
      <c r="P1460" s="40"/>
      <c r="Q1460" s="40"/>
      <c r="R1460" s="40"/>
      <c r="S1460" s="40"/>
      <c r="T1460" s="40"/>
      <c r="U1460" s="40"/>
      <c r="V1460" s="40"/>
      <c r="W1460" s="40"/>
      <c r="X1460" s="40"/>
      <c r="Y1460" s="40"/>
      <c r="Z1460" s="40"/>
      <c r="AA1460" s="40"/>
      <c r="AB1460" s="40"/>
      <c r="AC1460" s="40"/>
      <c r="AD1460" s="40"/>
      <c r="AE1460" s="40"/>
      <c r="AF1460" s="40"/>
      <c r="AG1460" s="40"/>
      <c r="AH1460" s="40"/>
      <c r="AI1460" s="40"/>
      <c r="AJ1460" s="40"/>
      <c r="AK1460" s="40"/>
      <c r="AL1460" s="40"/>
      <c r="AM1460" s="40"/>
    </row>
    <row r="1461" ht="15.75" customHeight="1">
      <c r="A1461" s="32">
        <v>18.2</v>
      </c>
      <c r="B1461" s="33">
        <v>189.56</v>
      </c>
      <c r="C1461" s="33">
        <v>190.26</v>
      </c>
      <c r="D1461" s="32" t="s">
        <v>115</v>
      </c>
      <c r="E1461" s="43">
        <v>0.0</v>
      </c>
      <c r="F1461" s="34">
        <v>100.0</v>
      </c>
      <c r="G1461" s="35">
        <f t="shared" si="3"/>
        <v>0.7</v>
      </c>
      <c r="H1461" s="36">
        <f t="shared" si="4"/>
        <v>0.7</v>
      </c>
      <c r="I1461" s="37" t="s">
        <v>279</v>
      </c>
      <c r="J1461" s="38"/>
      <c r="K1461" s="40"/>
      <c r="L1461" s="40"/>
      <c r="M1461" s="40"/>
      <c r="N1461" s="40"/>
      <c r="O1461" s="40"/>
      <c r="P1461" s="40"/>
      <c r="Q1461" s="40"/>
      <c r="R1461" s="40"/>
      <c r="S1461" s="40"/>
      <c r="T1461" s="40"/>
      <c r="U1461" s="40"/>
      <c r="V1461" s="40"/>
      <c r="W1461" s="40"/>
      <c r="X1461" s="40"/>
      <c r="Y1461" s="40"/>
      <c r="Z1461" s="40"/>
      <c r="AA1461" s="40"/>
      <c r="AB1461" s="40"/>
      <c r="AC1461" s="40"/>
      <c r="AD1461" s="40"/>
      <c r="AE1461" s="40"/>
      <c r="AF1461" s="40"/>
      <c r="AG1461" s="40"/>
      <c r="AH1461" s="40"/>
      <c r="AI1461" s="40"/>
      <c r="AJ1461" s="40"/>
      <c r="AK1461" s="40"/>
      <c r="AL1461" s="40"/>
      <c r="AM1461" s="40"/>
    </row>
    <row r="1462" ht="15.75" customHeight="1">
      <c r="A1462" s="32">
        <v>18.2</v>
      </c>
      <c r="B1462" s="33">
        <v>193.74</v>
      </c>
      <c r="C1462" s="33">
        <v>194.19</v>
      </c>
      <c r="D1462" s="32" t="s">
        <v>115</v>
      </c>
      <c r="E1462" s="43">
        <v>5.0</v>
      </c>
      <c r="F1462" s="34">
        <v>100.0</v>
      </c>
      <c r="G1462" s="35">
        <f t="shared" si="3"/>
        <v>0.45</v>
      </c>
      <c r="H1462" s="36">
        <f t="shared" si="4"/>
        <v>0.45</v>
      </c>
      <c r="I1462" s="37" t="s">
        <v>279</v>
      </c>
      <c r="J1462" s="38"/>
      <c r="K1462" s="40"/>
      <c r="L1462" s="40"/>
      <c r="M1462" s="40"/>
      <c r="N1462" s="40"/>
      <c r="O1462" s="40"/>
      <c r="P1462" s="40"/>
      <c r="Q1462" s="40"/>
      <c r="R1462" s="40"/>
      <c r="S1462" s="40"/>
      <c r="T1462" s="40"/>
      <c r="U1462" s="40"/>
      <c r="V1462" s="40"/>
      <c r="W1462" s="40"/>
      <c r="X1462" s="40"/>
      <c r="Y1462" s="40"/>
      <c r="Z1462" s="40"/>
      <c r="AA1462" s="40"/>
      <c r="AB1462" s="40"/>
      <c r="AC1462" s="40"/>
      <c r="AD1462" s="40"/>
      <c r="AE1462" s="40"/>
      <c r="AF1462" s="40"/>
      <c r="AG1462" s="40"/>
      <c r="AH1462" s="40"/>
      <c r="AI1462" s="40"/>
      <c r="AJ1462" s="40"/>
      <c r="AK1462" s="40"/>
      <c r="AL1462" s="40"/>
      <c r="AM1462" s="40"/>
    </row>
    <row r="1463" ht="15.75" customHeight="1">
      <c r="A1463" s="32">
        <v>18.2</v>
      </c>
      <c r="B1463" s="33">
        <v>194.99</v>
      </c>
      <c r="C1463" s="33">
        <v>210.66</v>
      </c>
      <c r="D1463" s="32" t="s">
        <v>268</v>
      </c>
      <c r="E1463" s="43">
        <v>30.0</v>
      </c>
      <c r="F1463" s="34">
        <v>100.0</v>
      </c>
      <c r="G1463" s="35">
        <f t="shared" si="3"/>
        <v>15.67</v>
      </c>
      <c r="H1463" s="36">
        <f t="shared" si="4"/>
        <v>15.67</v>
      </c>
      <c r="I1463" s="41" t="s">
        <v>303</v>
      </c>
      <c r="J1463" s="38"/>
      <c r="K1463" s="40"/>
      <c r="L1463" s="40"/>
      <c r="M1463" s="40"/>
      <c r="N1463" s="40"/>
      <c r="O1463" s="40"/>
      <c r="P1463" s="40"/>
      <c r="Q1463" s="40"/>
      <c r="R1463" s="40"/>
      <c r="S1463" s="40"/>
      <c r="T1463" s="40"/>
      <c r="U1463" s="40"/>
      <c r="V1463" s="40"/>
      <c r="W1463" s="40"/>
      <c r="X1463" s="40"/>
      <c r="Y1463" s="40"/>
      <c r="Z1463" s="40"/>
      <c r="AA1463" s="40"/>
      <c r="AB1463" s="40"/>
      <c r="AC1463" s="40"/>
      <c r="AD1463" s="40"/>
      <c r="AE1463" s="40"/>
      <c r="AF1463" s="40"/>
      <c r="AG1463" s="40"/>
      <c r="AH1463" s="40"/>
      <c r="AI1463" s="40"/>
      <c r="AJ1463" s="40"/>
      <c r="AK1463" s="40"/>
      <c r="AL1463" s="40"/>
      <c r="AM1463" s="40"/>
    </row>
    <row r="1464" ht="15.75" customHeight="1">
      <c r="A1464" s="32">
        <v>18.2</v>
      </c>
      <c r="B1464" s="33">
        <v>211.74</v>
      </c>
      <c r="C1464" s="33">
        <v>212.29</v>
      </c>
      <c r="D1464" s="32" t="s">
        <v>115</v>
      </c>
      <c r="E1464" s="43">
        <v>0.0</v>
      </c>
      <c r="F1464" s="34">
        <v>100.0</v>
      </c>
      <c r="G1464" s="35">
        <f t="shared" si="3"/>
        <v>0.55</v>
      </c>
      <c r="H1464" s="36">
        <f t="shared" si="4"/>
        <v>0.55</v>
      </c>
      <c r="I1464" s="37" t="s">
        <v>279</v>
      </c>
      <c r="J1464" s="38"/>
      <c r="K1464" s="40"/>
      <c r="L1464" s="40"/>
      <c r="M1464" s="40"/>
      <c r="N1464" s="40"/>
      <c r="O1464" s="40"/>
      <c r="P1464" s="40"/>
      <c r="Q1464" s="40"/>
      <c r="R1464" s="40"/>
      <c r="S1464" s="40"/>
      <c r="T1464" s="40"/>
      <c r="U1464" s="40"/>
      <c r="V1464" s="40"/>
      <c r="W1464" s="40"/>
      <c r="X1464" s="40"/>
      <c r="Y1464" s="40"/>
      <c r="Z1464" s="40"/>
      <c r="AA1464" s="40"/>
      <c r="AB1464" s="40"/>
      <c r="AC1464" s="40"/>
      <c r="AD1464" s="40"/>
      <c r="AE1464" s="40"/>
      <c r="AF1464" s="40"/>
      <c r="AG1464" s="40"/>
      <c r="AH1464" s="40"/>
      <c r="AI1464" s="40"/>
      <c r="AJ1464" s="40"/>
      <c r="AK1464" s="40"/>
      <c r="AL1464" s="40"/>
      <c r="AM1464" s="40"/>
    </row>
    <row r="1465" ht="15.75" customHeight="1">
      <c r="A1465" s="32">
        <v>18.2</v>
      </c>
      <c r="B1465" s="33">
        <v>221.64</v>
      </c>
      <c r="C1465" s="33">
        <v>223.26</v>
      </c>
      <c r="D1465" s="32" t="s">
        <v>80</v>
      </c>
      <c r="E1465" s="43">
        <v>10.0</v>
      </c>
      <c r="F1465" s="34">
        <v>100.0</v>
      </c>
      <c r="G1465" s="35">
        <f t="shared" si="3"/>
        <v>1.62</v>
      </c>
      <c r="H1465" s="36">
        <f t="shared" si="4"/>
        <v>1.62</v>
      </c>
      <c r="I1465" s="37" t="s">
        <v>279</v>
      </c>
      <c r="J1465" s="38"/>
      <c r="K1465" s="40"/>
      <c r="L1465" s="40"/>
      <c r="M1465" s="40"/>
      <c r="N1465" s="40"/>
      <c r="O1465" s="40"/>
      <c r="P1465" s="40"/>
      <c r="Q1465" s="40"/>
      <c r="R1465" s="40"/>
      <c r="S1465" s="40"/>
      <c r="T1465" s="40"/>
      <c r="U1465" s="40"/>
      <c r="V1465" s="40"/>
      <c r="W1465" s="40"/>
      <c r="X1465" s="40"/>
      <c r="Y1465" s="40"/>
      <c r="Z1465" s="40"/>
      <c r="AA1465" s="40"/>
      <c r="AB1465" s="40"/>
      <c r="AC1465" s="40"/>
      <c r="AD1465" s="40"/>
      <c r="AE1465" s="40"/>
      <c r="AF1465" s="40"/>
      <c r="AG1465" s="40"/>
      <c r="AH1465" s="40"/>
      <c r="AI1465" s="40"/>
      <c r="AJ1465" s="40"/>
      <c r="AK1465" s="40"/>
      <c r="AL1465" s="40"/>
      <c r="AM1465" s="40"/>
    </row>
    <row r="1466" ht="15.75" customHeight="1">
      <c r="A1466" s="32">
        <v>18.2</v>
      </c>
      <c r="B1466" s="33">
        <v>226.8</v>
      </c>
      <c r="C1466" s="33">
        <v>230.68</v>
      </c>
      <c r="D1466" s="32" t="s">
        <v>80</v>
      </c>
      <c r="E1466" s="43">
        <v>10.0</v>
      </c>
      <c r="F1466" s="34">
        <v>100.0</v>
      </c>
      <c r="G1466" s="35">
        <f t="shared" si="3"/>
        <v>3.88</v>
      </c>
      <c r="H1466" s="36">
        <f t="shared" si="4"/>
        <v>3.88</v>
      </c>
      <c r="I1466" s="37" t="s">
        <v>279</v>
      </c>
      <c r="J1466" s="38"/>
      <c r="K1466" s="40"/>
      <c r="L1466" s="40"/>
      <c r="M1466" s="40"/>
      <c r="N1466" s="40"/>
      <c r="O1466" s="40"/>
      <c r="P1466" s="40"/>
      <c r="Q1466" s="40"/>
      <c r="R1466" s="40"/>
      <c r="S1466" s="40"/>
      <c r="T1466" s="40"/>
      <c r="U1466" s="40"/>
      <c r="V1466" s="40"/>
      <c r="W1466" s="40"/>
      <c r="X1466" s="40"/>
      <c r="Y1466" s="40"/>
      <c r="Z1466" s="40"/>
      <c r="AA1466" s="40"/>
      <c r="AB1466" s="40"/>
      <c r="AC1466" s="40"/>
      <c r="AD1466" s="40"/>
      <c r="AE1466" s="40"/>
      <c r="AF1466" s="40"/>
      <c r="AG1466" s="40"/>
      <c r="AH1466" s="40"/>
      <c r="AI1466" s="40"/>
      <c r="AJ1466" s="40"/>
      <c r="AK1466" s="40"/>
      <c r="AL1466" s="40"/>
      <c r="AM1466" s="40"/>
    </row>
    <row r="1467" ht="15.75" customHeight="1">
      <c r="A1467" s="32">
        <v>18.3</v>
      </c>
      <c r="B1467" s="33">
        <v>8.5</v>
      </c>
      <c r="C1467" s="33">
        <v>9.65</v>
      </c>
      <c r="D1467" s="32" t="s">
        <v>80</v>
      </c>
      <c r="E1467" s="43">
        <v>10.0</v>
      </c>
      <c r="F1467" s="34">
        <v>100.0</v>
      </c>
      <c r="G1467" s="35">
        <f t="shared" si="3"/>
        <v>1.15</v>
      </c>
      <c r="H1467" s="36">
        <f t="shared" si="4"/>
        <v>1.15</v>
      </c>
      <c r="I1467" s="37" t="s">
        <v>279</v>
      </c>
      <c r="J1467" s="38"/>
      <c r="K1467" s="40"/>
      <c r="L1467" s="40"/>
      <c r="M1467" s="40"/>
      <c r="N1467" s="40"/>
      <c r="O1467" s="40"/>
      <c r="P1467" s="40"/>
      <c r="Q1467" s="40"/>
      <c r="R1467" s="40"/>
      <c r="S1467" s="40"/>
      <c r="T1467" s="40"/>
      <c r="U1467" s="40"/>
      <c r="V1467" s="40"/>
      <c r="W1467" s="40"/>
      <c r="X1467" s="40"/>
      <c r="Y1467" s="40"/>
      <c r="Z1467" s="40"/>
      <c r="AA1467" s="40"/>
      <c r="AB1467" s="40"/>
      <c r="AC1467" s="40"/>
      <c r="AD1467" s="40"/>
      <c r="AE1467" s="40"/>
      <c r="AF1467" s="40"/>
      <c r="AG1467" s="40"/>
      <c r="AH1467" s="40"/>
      <c r="AI1467" s="40"/>
      <c r="AJ1467" s="40"/>
      <c r="AK1467" s="40"/>
      <c r="AL1467" s="40"/>
      <c r="AM1467" s="40"/>
    </row>
    <row r="1468" ht="15.75" customHeight="1">
      <c r="A1468" s="32">
        <v>18.3</v>
      </c>
      <c r="B1468" s="33">
        <v>16.27</v>
      </c>
      <c r="C1468" s="33">
        <v>18.62</v>
      </c>
      <c r="D1468" s="32" t="s">
        <v>80</v>
      </c>
      <c r="E1468" s="43">
        <v>10.0</v>
      </c>
      <c r="F1468" s="34">
        <v>100.0</v>
      </c>
      <c r="G1468" s="35">
        <f t="shared" si="3"/>
        <v>2.35</v>
      </c>
      <c r="H1468" s="36">
        <f t="shared" si="4"/>
        <v>2.35</v>
      </c>
      <c r="I1468" s="37" t="s">
        <v>279</v>
      </c>
      <c r="J1468" s="38"/>
      <c r="K1468" s="40"/>
      <c r="L1468" s="40"/>
      <c r="M1468" s="40"/>
      <c r="N1468" s="40"/>
      <c r="O1468" s="40"/>
      <c r="P1468" s="40"/>
      <c r="Q1468" s="40"/>
      <c r="R1468" s="40"/>
      <c r="S1468" s="40"/>
      <c r="T1468" s="40"/>
      <c r="U1468" s="40"/>
      <c r="V1468" s="40"/>
      <c r="W1468" s="40"/>
      <c r="X1468" s="40"/>
      <c r="Y1468" s="40"/>
      <c r="Z1468" s="40"/>
      <c r="AA1468" s="40"/>
      <c r="AB1468" s="40"/>
      <c r="AC1468" s="40"/>
      <c r="AD1468" s="40"/>
      <c r="AE1468" s="40"/>
      <c r="AF1468" s="40"/>
      <c r="AG1468" s="40"/>
      <c r="AH1468" s="40"/>
      <c r="AI1468" s="40"/>
      <c r="AJ1468" s="40"/>
      <c r="AK1468" s="40"/>
      <c r="AL1468" s="40"/>
      <c r="AM1468" s="40"/>
    </row>
    <row r="1469" ht="15.75" customHeight="1">
      <c r="A1469" s="32">
        <v>18.3</v>
      </c>
      <c r="B1469" s="33">
        <v>18.62</v>
      </c>
      <c r="C1469" s="33">
        <v>19.55</v>
      </c>
      <c r="D1469" s="32" t="s">
        <v>141</v>
      </c>
      <c r="E1469" s="43">
        <v>20.0</v>
      </c>
      <c r="F1469" s="34">
        <v>100.0</v>
      </c>
      <c r="G1469" s="35">
        <f t="shared" si="3"/>
        <v>0.93</v>
      </c>
      <c r="H1469" s="36">
        <f t="shared" si="4"/>
        <v>0.93</v>
      </c>
      <c r="I1469" s="37" t="s">
        <v>279</v>
      </c>
      <c r="J1469" s="38"/>
      <c r="K1469" s="40"/>
      <c r="L1469" s="40"/>
      <c r="M1469" s="40"/>
      <c r="N1469" s="40"/>
      <c r="O1469" s="40"/>
      <c r="P1469" s="40"/>
      <c r="Q1469" s="40"/>
      <c r="R1469" s="40"/>
      <c r="S1469" s="40"/>
      <c r="T1469" s="40"/>
      <c r="U1469" s="40"/>
      <c r="V1469" s="40"/>
      <c r="W1469" s="40"/>
      <c r="X1469" s="40"/>
      <c r="Y1469" s="40"/>
      <c r="Z1469" s="40"/>
      <c r="AA1469" s="40"/>
      <c r="AB1469" s="40"/>
      <c r="AC1469" s="40"/>
      <c r="AD1469" s="40"/>
      <c r="AE1469" s="40"/>
      <c r="AF1469" s="40"/>
      <c r="AG1469" s="40"/>
      <c r="AH1469" s="40"/>
      <c r="AI1469" s="40"/>
      <c r="AJ1469" s="40"/>
      <c r="AK1469" s="40"/>
      <c r="AL1469" s="40"/>
      <c r="AM1469" s="40"/>
    </row>
    <row r="1470" ht="15.75" customHeight="1">
      <c r="A1470" s="32">
        <v>18.3</v>
      </c>
      <c r="B1470" s="33">
        <v>19.55</v>
      </c>
      <c r="C1470" s="33">
        <v>20.65</v>
      </c>
      <c r="D1470" s="32" t="s">
        <v>258</v>
      </c>
      <c r="E1470" s="43">
        <v>5.0</v>
      </c>
      <c r="F1470" s="34">
        <v>100.0</v>
      </c>
      <c r="G1470" s="35">
        <f t="shared" si="3"/>
        <v>1.1</v>
      </c>
      <c r="H1470" s="36">
        <f t="shared" si="4"/>
        <v>1.1</v>
      </c>
      <c r="I1470" s="37" t="s">
        <v>279</v>
      </c>
      <c r="J1470" s="38"/>
      <c r="K1470" s="40"/>
      <c r="L1470" s="40"/>
      <c r="M1470" s="40"/>
      <c r="N1470" s="40"/>
      <c r="O1470" s="40"/>
      <c r="P1470" s="40"/>
      <c r="Q1470" s="40"/>
      <c r="R1470" s="40"/>
      <c r="S1470" s="40"/>
      <c r="T1470" s="40"/>
      <c r="U1470" s="40"/>
      <c r="V1470" s="40"/>
      <c r="W1470" s="40"/>
      <c r="X1470" s="40"/>
      <c r="Y1470" s="40"/>
      <c r="Z1470" s="40"/>
      <c r="AA1470" s="40"/>
      <c r="AB1470" s="40"/>
      <c r="AC1470" s="40"/>
      <c r="AD1470" s="40"/>
      <c r="AE1470" s="40"/>
      <c r="AF1470" s="40"/>
      <c r="AG1470" s="40"/>
      <c r="AH1470" s="40"/>
      <c r="AI1470" s="40"/>
      <c r="AJ1470" s="40"/>
      <c r="AK1470" s="40"/>
      <c r="AL1470" s="40"/>
      <c r="AM1470" s="40"/>
    </row>
    <row r="1471" ht="15.75" customHeight="1">
      <c r="A1471" s="32">
        <v>18.3</v>
      </c>
      <c r="B1471" s="33">
        <v>20.65</v>
      </c>
      <c r="C1471" s="33">
        <v>23.9</v>
      </c>
      <c r="D1471" s="32" t="s">
        <v>169</v>
      </c>
      <c r="E1471" s="43">
        <v>30.0</v>
      </c>
      <c r="F1471" s="34">
        <v>100.0</v>
      </c>
      <c r="G1471" s="35">
        <f t="shared" si="3"/>
        <v>3.25</v>
      </c>
      <c r="H1471" s="36">
        <f t="shared" si="4"/>
        <v>3.25</v>
      </c>
      <c r="I1471" s="37" t="s">
        <v>279</v>
      </c>
      <c r="J1471" s="38"/>
      <c r="K1471" s="40"/>
      <c r="L1471" s="40"/>
      <c r="M1471" s="40"/>
      <c r="N1471" s="40"/>
      <c r="O1471" s="40"/>
      <c r="P1471" s="40"/>
      <c r="Q1471" s="40"/>
      <c r="R1471" s="40"/>
      <c r="S1471" s="40"/>
      <c r="T1471" s="40"/>
      <c r="U1471" s="40"/>
      <c r="V1471" s="40"/>
      <c r="W1471" s="40"/>
      <c r="X1471" s="40"/>
      <c r="Y1471" s="40"/>
      <c r="Z1471" s="40"/>
      <c r="AA1471" s="40"/>
      <c r="AB1471" s="40"/>
      <c r="AC1471" s="40"/>
      <c r="AD1471" s="40"/>
      <c r="AE1471" s="40"/>
      <c r="AF1471" s="40"/>
      <c r="AG1471" s="40"/>
      <c r="AH1471" s="40"/>
      <c r="AI1471" s="40"/>
      <c r="AJ1471" s="40"/>
      <c r="AK1471" s="40"/>
      <c r="AL1471" s="40"/>
      <c r="AM1471" s="40"/>
    </row>
    <row r="1472" ht="15.75" customHeight="1">
      <c r="A1472" s="32">
        <v>18.3</v>
      </c>
      <c r="B1472" s="33">
        <v>23.9</v>
      </c>
      <c r="C1472" s="33">
        <v>27.75</v>
      </c>
      <c r="D1472" s="32" t="s">
        <v>266</v>
      </c>
      <c r="E1472" s="43">
        <v>40.0</v>
      </c>
      <c r="F1472" s="34">
        <v>100.0</v>
      </c>
      <c r="G1472" s="35">
        <f t="shared" si="3"/>
        <v>3.85</v>
      </c>
      <c r="H1472" s="36">
        <f t="shared" si="4"/>
        <v>3.85</v>
      </c>
      <c r="I1472" s="37" t="s">
        <v>279</v>
      </c>
      <c r="J1472" s="38"/>
      <c r="K1472" s="40"/>
      <c r="L1472" s="40"/>
      <c r="M1472" s="40"/>
      <c r="N1472" s="40"/>
      <c r="O1472" s="40"/>
      <c r="P1472" s="40"/>
      <c r="Q1472" s="40"/>
      <c r="R1472" s="40"/>
      <c r="S1472" s="40"/>
      <c r="T1472" s="40"/>
      <c r="U1472" s="40"/>
      <c r="V1472" s="40"/>
      <c r="W1472" s="40"/>
      <c r="X1472" s="40"/>
      <c r="Y1472" s="40"/>
      <c r="Z1472" s="40"/>
      <c r="AA1472" s="40"/>
      <c r="AB1472" s="40"/>
      <c r="AC1472" s="40"/>
      <c r="AD1472" s="40"/>
      <c r="AE1472" s="40"/>
      <c r="AF1472" s="40"/>
      <c r="AG1472" s="40"/>
      <c r="AH1472" s="40"/>
      <c r="AI1472" s="40"/>
      <c r="AJ1472" s="40"/>
      <c r="AK1472" s="40"/>
      <c r="AL1472" s="40"/>
      <c r="AM1472" s="40"/>
    </row>
    <row r="1473" ht="15.75" customHeight="1">
      <c r="A1473" s="32">
        <v>18.3</v>
      </c>
      <c r="B1473" s="33">
        <v>27.75</v>
      </c>
      <c r="C1473" s="33">
        <v>30.97</v>
      </c>
      <c r="D1473" s="32" t="s">
        <v>169</v>
      </c>
      <c r="E1473" s="43">
        <v>30.0</v>
      </c>
      <c r="F1473" s="34">
        <v>100.0</v>
      </c>
      <c r="G1473" s="35">
        <f t="shared" si="3"/>
        <v>3.22</v>
      </c>
      <c r="H1473" s="36">
        <f t="shared" si="4"/>
        <v>3.22</v>
      </c>
      <c r="I1473" s="37" t="s">
        <v>279</v>
      </c>
      <c r="J1473" s="38"/>
      <c r="K1473" s="40"/>
      <c r="L1473" s="40"/>
      <c r="M1473" s="40"/>
      <c r="N1473" s="40"/>
      <c r="O1473" s="40"/>
      <c r="P1473" s="40"/>
      <c r="Q1473" s="40"/>
      <c r="R1473" s="40"/>
      <c r="S1473" s="40"/>
      <c r="T1473" s="40"/>
      <c r="U1473" s="40"/>
      <c r="V1473" s="40"/>
      <c r="W1473" s="40"/>
      <c r="X1473" s="40"/>
      <c r="Y1473" s="40"/>
      <c r="Z1473" s="40"/>
      <c r="AA1473" s="40"/>
      <c r="AB1473" s="40"/>
      <c r="AC1473" s="40"/>
      <c r="AD1473" s="40"/>
      <c r="AE1473" s="40"/>
      <c r="AF1473" s="40"/>
      <c r="AG1473" s="40"/>
      <c r="AH1473" s="40"/>
      <c r="AI1473" s="40"/>
      <c r="AJ1473" s="40"/>
      <c r="AK1473" s="40"/>
      <c r="AL1473" s="40"/>
      <c r="AM1473" s="40"/>
    </row>
    <row r="1474" ht="15.75" customHeight="1">
      <c r="A1474" s="32">
        <v>18.3</v>
      </c>
      <c r="B1474" s="33">
        <v>31.37</v>
      </c>
      <c r="C1474" s="33">
        <v>32.27</v>
      </c>
      <c r="D1474" s="32" t="s">
        <v>80</v>
      </c>
      <c r="E1474" s="43">
        <v>10.0</v>
      </c>
      <c r="F1474" s="34">
        <v>100.0</v>
      </c>
      <c r="G1474" s="35">
        <f t="shared" si="3"/>
        <v>0.9</v>
      </c>
      <c r="H1474" s="36">
        <f t="shared" si="4"/>
        <v>0.9</v>
      </c>
      <c r="I1474" s="37" t="s">
        <v>279</v>
      </c>
      <c r="J1474" s="38"/>
      <c r="K1474" s="40"/>
      <c r="L1474" s="40"/>
      <c r="M1474" s="40"/>
      <c r="N1474" s="40"/>
      <c r="O1474" s="40"/>
      <c r="P1474" s="40"/>
      <c r="Q1474" s="40"/>
      <c r="R1474" s="40"/>
      <c r="S1474" s="40"/>
      <c r="T1474" s="40"/>
      <c r="U1474" s="40"/>
      <c r="V1474" s="40"/>
      <c r="W1474" s="40"/>
      <c r="X1474" s="40"/>
      <c r="Y1474" s="40"/>
      <c r="Z1474" s="40"/>
      <c r="AA1474" s="40"/>
      <c r="AB1474" s="40"/>
      <c r="AC1474" s="40"/>
      <c r="AD1474" s="40"/>
      <c r="AE1474" s="40"/>
      <c r="AF1474" s="40"/>
      <c r="AG1474" s="40"/>
      <c r="AH1474" s="40"/>
      <c r="AI1474" s="40"/>
      <c r="AJ1474" s="40"/>
      <c r="AK1474" s="40"/>
      <c r="AL1474" s="40"/>
      <c r="AM1474" s="40"/>
    </row>
    <row r="1475" ht="15.75" customHeight="1">
      <c r="A1475" s="32">
        <v>18.3</v>
      </c>
      <c r="B1475" s="33">
        <v>41.05</v>
      </c>
      <c r="C1475" s="33">
        <v>41.52</v>
      </c>
      <c r="D1475" s="32" t="s">
        <v>80</v>
      </c>
      <c r="E1475" s="43">
        <v>10.0</v>
      </c>
      <c r="F1475" s="34">
        <v>100.0</v>
      </c>
      <c r="G1475" s="35">
        <f t="shared" si="3"/>
        <v>0.47</v>
      </c>
      <c r="H1475" s="36">
        <f t="shared" si="4"/>
        <v>0.47</v>
      </c>
      <c r="I1475" s="37" t="s">
        <v>279</v>
      </c>
      <c r="J1475" s="38"/>
      <c r="K1475" s="40"/>
      <c r="L1475" s="40"/>
      <c r="M1475" s="40"/>
      <c r="N1475" s="40"/>
      <c r="O1475" s="40"/>
      <c r="P1475" s="40"/>
      <c r="Q1475" s="40"/>
      <c r="R1475" s="40"/>
      <c r="S1475" s="40"/>
      <c r="T1475" s="40"/>
      <c r="U1475" s="40"/>
      <c r="V1475" s="40"/>
      <c r="W1475" s="40"/>
      <c r="X1475" s="40"/>
      <c r="Y1475" s="40"/>
      <c r="Z1475" s="40"/>
      <c r="AA1475" s="40"/>
      <c r="AB1475" s="40"/>
      <c r="AC1475" s="40"/>
      <c r="AD1475" s="40"/>
      <c r="AE1475" s="40"/>
      <c r="AF1475" s="40"/>
      <c r="AG1475" s="40"/>
      <c r="AH1475" s="40"/>
      <c r="AI1475" s="40"/>
      <c r="AJ1475" s="40"/>
      <c r="AK1475" s="40"/>
      <c r="AL1475" s="40"/>
      <c r="AM1475" s="40"/>
    </row>
    <row r="1476" ht="15.75" customHeight="1">
      <c r="A1476" s="32">
        <v>18.3</v>
      </c>
      <c r="B1476" s="33">
        <v>61.32</v>
      </c>
      <c r="C1476" s="33">
        <v>62.77</v>
      </c>
      <c r="D1476" s="32" t="s">
        <v>80</v>
      </c>
      <c r="E1476" s="43">
        <v>10.0</v>
      </c>
      <c r="F1476" s="34">
        <v>100.0</v>
      </c>
      <c r="G1476" s="35">
        <f t="shared" si="3"/>
        <v>1.45</v>
      </c>
      <c r="H1476" s="36">
        <f t="shared" si="4"/>
        <v>1.45</v>
      </c>
      <c r="I1476" s="37" t="s">
        <v>279</v>
      </c>
      <c r="J1476" s="38"/>
      <c r="K1476" s="40"/>
      <c r="L1476" s="40"/>
      <c r="M1476" s="40"/>
      <c r="N1476" s="40"/>
      <c r="O1476" s="40"/>
      <c r="P1476" s="40"/>
      <c r="Q1476" s="40"/>
      <c r="R1476" s="40"/>
      <c r="S1476" s="40"/>
      <c r="T1476" s="40"/>
      <c r="U1476" s="40"/>
      <c r="V1476" s="40"/>
      <c r="W1476" s="40"/>
      <c r="X1476" s="40"/>
      <c r="Y1476" s="40"/>
      <c r="Z1476" s="40"/>
      <c r="AA1476" s="40"/>
      <c r="AB1476" s="40"/>
      <c r="AC1476" s="40"/>
      <c r="AD1476" s="40"/>
      <c r="AE1476" s="40"/>
      <c r="AF1476" s="40"/>
      <c r="AG1476" s="40"/>
      <c r="AH1476" s="40"/>
      <c r="AI1476" s="40"/>
      <c r="AJ1476" s="40"/>
      <c r="AK1476" s="40"/>
      <c r="AL1476" s="40"/>
      <c r="AM1476" s="40"/>
    </row>
    <row r="1477" ht="15.75" customHeight="1">
      <c r="A1477" s="32">
        <v>18.3</v>
      </c>
      <c r="B1477" s="33">
        <v>62.77</v>
      </c>
      <c r="C1477" s="33">
        <v>64.72</v>
      </c>
      <c r="D1477" s="32" t="s">
        <v>258</v>
      </c>
      <c r="E1477" s="43">
        <v>10.0</v>
      </c>
      <c r="F1477" s="34">
        <v>100.0</v>
      </c>
      <c r="G1477" s="35">
        <f t="shared" si="3"/>
        <v>1.95</v>
      </c>
      <c r="H1477" s="36">
        <f t="shared" si="4"/>
        <v>1.95</v>
      </c>
      <c r="I1477" s="37" t="s">
        <v>279</v>
      </c>
      <c r="J1477" s="38"/>
      <c r="K1477" s="40"/>
      <c r="L1477" s="40"/>
      <c r="M1477" s="40"/>
      <c r="N1477" s="40"/>
      <c r="O1477" s="40"/>
      <c r="P1477" s="40"/>
      <c r="Q1477" s="40"/>
      <c r="R1477" s="40"/>
      <c r="S1477" s="40"/>
      <c r="T1477" s="40"/>
      <c r="U1477" s="40"/>
      <c r="V1477" s="40"/>
      <c r="W1477" s="40"/>
      <c r="X1477" s="40"/>
      <c r="Y1477" s="40"/>
      <c r="Z1477" s="40"/>
      <c r="AA1477" s="40"/>
      <c r="AB1477" s="40"/>
      <c r="AC1477" s="40"/>
      <c r="AD1477" s="40"/>
      <c r="AE1477" s="40"/>
      <c r="AF1477" s="40"/>
      <c r="AG1477" s="40"/>
      <c r="AH1477" s="40"/>
      <c r="AI1477" s="40"/>
      <c r="AJ1477" s="40"/>
      <c r="AK1477" s="40"/>
      <c r="AL1477" s="40"/>
      <c r="AM1477" s="40"/>
    </row>
    <row r="1478" ht="15.75" customHeight="1">
      <c r="A1478" s="32">
        <v>18.3</v>
      </c>
      <c r="B1478" s="33">
        <v>86.95</v>
      </c>
      <c r="C1478" s="33">
        <v>88.45</v>
      </c>
      <c r="D1478" s="32" t="s">
        <v>80</v>
      </c>
      <c r="E1478" s="43">
        <v>20.0</v>
      </c>
      <c r="F1478" s="34">
        <v>100.0</v>
      </c>
      <c r="G1478" s="35">
        <f t="shared" si="3"/>
        <v>1.5</v>
      </c>
      <c r="H1478" s="36">
        <f t="shared" si="4"/>
        <v>1.5</v>
      </c>
      <c r="I1478" s="37" t="s">
        <v>279</v>
      </c>
      <c r="J1478" s="38"/>
      <c r="K1478" s="40"/>
      <c r="L1478" s="40"/>
      <c r="M1478" s="40"/>
      <c r="N1478" s="40"/>
      <c r="O1478" s="40"/>
      <c r="P1478" s="40"/>
      <c r="Q1478" s="40"/>
      <c r="R1478" s="40"/>
      <c r="S1478" s="40"/>
      <c r="T1478" s="40"/>
      <c r="U1478" s="40"/>
      <c r="V1478" s="40"/>
      <c r="W1478" s="40"/>
      <c r="X1478" s="40"/>
      <c r="Y1478" s="40"/>
      <c r="Z1478" s="40"/>
      <c r="AA1478" s="40"/>
      <c r="AB1478" s="40"/>
      <c r="AC1478" s="40"/>
      <c r="AD1478" s="40"/>
      <c r="AE1478" s="40"/>
      <c r="AF1478" s="40"/>
      <c r="AG1478" s="40"/>
      <c r="AH1478" s="40"/>
      <c r="AI1478" s="40"/>
      <c r="AJ1478" s="40"/>
      <c r="AK1478" s="40"/>
      <c r="AL1478" s="40"/>
      <c r="AM1478" s="40"/>
    </row>
    <row r="1479" ht="15.75" customHeight="1">
      <c r="A1479" s="32">
        <v>18.3</v>
      </c>
      <c r="B1479" s="33">
        <v>93.6</v>
      </c>
      <c r="C1479" s="33">
        <v>95.42</v>
      </c>
      <c r="D1479" s="32" t="s">
        <v>80</v>
      </c>
      <c r="E1479" s="43">
        <v>10.0</v>
      </c>
      <c r="F1479" s="34">
        <v>100.0</v>
      </c>
      <c r="G1479" s="35">
        <f t="shared" si="3"/>
        <v>1.82</v>
      </c>
      <c r="H1479" s="36">
        <f t="shared" si="4"/>
        <v>1.82</v>
      </c>
      <c r="I1479" s="37" t="s">
        <v>279</v>
      </c>
      <c r="J1479" s="38"/>
      <c r="K1479" s="40"/>
      <c r="L1479" s="40"/>
      <c r="M1479" s="40"/>
      <c r="N1479" s="40"/>
      <c r="O1479" s="40"/>
      <c r="P1479" s="40"/>
      <c r="Q1479" s="40"/>
      <c r="R1479" s="40"/>
      <c r="S1479" s="40"/>
      <c r="T1479" s="40"/>
      <c r="U1479" s="40"/>
      <c r="V1479" s="40"/>
      <c r="W1479" s="40"/>
      <c r="X1479" s="40"/>
      <c r="Y1479" s="40"/>
      <c r="Z1479" s="40"/>
      <c r="AA1479" s="40"/>
      <c r="AB1479" s="40"/>
      <c r="AC1479" s="40"/>
      <c r="AD1479" s="40"/>
      <c r="AE1479" s="40"/>
      <c r="AF1479" s="40"/>
      <c r="AG1479" s="40"/>
      <c r="AH1479" s="40"/>
      <c r="AI1479" s="40"/>
      <c r="AJ1479" s="40"/>
      <c r="AK1479" s="40"/>
      <c r="AL1479" s="40"/>
      <c r="AM1479" s="40"/>
    </row>
    <row r="1480" ht="15.75" customHeight="1">
      <c r="A1480" s="32">
        <v>18.3</v>
      </c>
      <c r="B1480" s="33">
        <v>99.85</v>
      </c>
      <c r="C1480" s="33">
        <v>104.77</v>
      </c>
      <c r="D1480" s="32" t="s">
        <v>80</v>
      </c>
      <c r="E1480" s="43">
        <v>10.0</v>
      </c>
      <c r="F1480" s="34">
        <v>100.0</v>
      </c>
      <c r="G1480" s="35">
        <f t="shared" si="3"/>
        <v>4.92</v>
      </c>
      <c r="H1480" s="36">
        <f t="shared" si="4"/>
        <v>4.92</v>
      </c>
      <c r="I1480" s="37" t="s">
        <v>279</v>
      </c>
      <c r="J1480" s="38"/>
      <c r="K1480" s="40"/>
      <c r="L1480" s="40"/>
      <c r="M1480" s="40"/>
      <c r="N1480" s="40"/>
      <c r="O1480" s="40"/>
      <c r="P1480" s="40"/>
      <c r="Q1480" s="40"/>
      <c r="R1480" s="40"/>
      <c r="S1480" s="40"/>
      <c r="T1480" s="40"/>
      <c r="U1480" s="40"/>
      <c r="V1480" s="40"/>
      <c r="W1480" s="40"/>
      <c r="X1480" s="40"/>
      <c r="Y1480" s="40"/>
      <c r="Z1480" s="40"/>
      <c r="AA1480" s="40"/>
      <c r="AB1480" s="40"/>
      <c r="AC1480" s="40"/>
      <c r="AD1480" s="40"/>
      <c r="AE1480" s="40"/>
      <c r="AF1480" s="40"/>
      <c r="AG1480" s="40"/>
      <c r="AH1480" s="40"/>
      <c r="AI1480" s="40"/>
      <c r="AJ1480" s="40"/>
      <c r="AK1480" s="40"/>
      <c r="AL1480" s="40"/>
      <c r="AM1480" s="40"/>
    </row>
    <row r="1481" ht="15.75" customHeight="1">
      <c r="A1481" s="32">
        <v>18.3</v>
      </c>
      <c r="B1481" s="33">
        <v>105.5</v>
      </c>
      <c r="C1481" s="33">
        <v>105.77</v>
      </c>
      <c r="D1481" s="32" t="s">
        <v>68</v>
      </c>
      <c r="E1481" s="43">
        <v>5.0</v>
      </c>
      <c r="F1481" s="34">
        <v>100.0</v>
      </c>
      <c r="G1481" s="35">
        <f t="shared" si="3"/>
        <v>0.27</v>
      </c>
      <c r="H1481" s="36">
        <f t="shared" si="4"/>
        <v>0.27</v>
      </c>
      <c r="I1481" s="37" t="s">
        <v>279</v>
      </c>
      <c r="J1481" s="38"/>
      <c r="K1481" s="40"/>
      <c r="L1481" s="40"/>
      <c r="M1481" s="40"/>
      <c r="N1481" s="40"/>
      <c r="O1481" s="40"/>
      <c r="P1481" s="40"/>
      <c r="Q1481" s="40"/>
      <c r="R1481" s="40"/>
      <c r="S1481" s="40"/>
      <c r="T1481" s="40"/>
      <c r="U1481" s="40"/>
      <c r="V1481" s="40"/>
      <c r="W1481" s="40"/>
      <c r="X1481" s="40"/>
      <c r="Y1481" s="40"/>
      <c r="Z1481" s="40"/>
      <c r="AA1481" s="40"/>
      <c r="AB1481" s="40"/>
      <c r="AC1481" s="40"/>
      <c r="AD1481" s="40"/>
      <c r="AE1481" s="40"/>
      <c r="AF1481" s="40"/>
      <c r="AG1481" s="40"/>
      <c r="AH1481" s="40"/>
      <c r="AI1481" s="40"/>
      <c r="AJ1481" s="40"/>
      <c r="AK1481" s="40"/>
      <c r="AL1481" s="40"/>
      <c r="AM1481" s="40"/>
    </row>
    <row r="1482" ht="15.75" customHeight="1">
      <c r="A1482" s="32">
        <v>18.3</v>
      </c>
      <c r="B1482" s="33">
        <v>106.8</v>
      </c>
      <c r="C1482" s="33">
        <v>107.3</v>
      </c>
      <c r="D1482" s="32" t="s">
        <v>80</v>
      </c>
      <c r="E1482" s="43">
        <v>10.0</v>
      </c>
      <c r="F1482" s="34">
        <v>100.0</v>
      </c>
      <c r="G1482" s="35">
        <f t="shared" si="3"/>
        <v>0.5</v>
      </c>
      <c r="H1482" s="36">
        <f t="shared" si="4"/>
        <v>0.5</v>
      </c>
      <c r="I1482" s="37" t="s">
        <v>279</v>
      </c>
      <c r="J1482" s="38"/>
      <c r="K1482" s="40"/>
      <c r="L1482" s="40"/>
      <c r="M1482" s="40"/>
      <c r="N1482" s="40"/>
      <c r="O1482" s="40"/>
      <c r="P1482" s="40"/>
      <c r="Q1482" s="40"/>
      <c r="R1482" s="40"/>
      <c r="S1482" s="40"/>
      <c r="T1482" s="40"/>
      <c r="U1482" s="40"/>
      <c r="V1482" s="40"/>
      <c r="W1482" s="40"/>
      <c r="X1482" s="40"/>
      <c r="Y1482" s="40"/>
      <c r="Z1482" s="40"/>
      <c r="AA1482" s="40"/>
      <c r="AB1482" s="40"/>
      <c r="AC1482" s="40"/>
      <c r="AD1482" s="40"/>
      <c r="AE1482" s="40"/>
      <c r="AF1482" s="40"/>
      <c r="AG1482" s="40"/>
      <c r="AH1482" s="40"/>
      <c r="AI1482" s="40"/>
      <c r="AJ1482" s="40"/>
      <c r="AK1482" s="40"/>
      <c r="AL1482" s="40"/>
      <c r="AM1482" s="40"/>
    </row>
    <row r="1483" ht="15.75" customHeight="1">
      <c r="A1483" s="32">
        <v>18.3</v>
      </c>
      <c r="B1483" s="33">
        <v>107.3</v>
      </c>
      <c r="C1483" s="33">
        <v>108.25</v>
      </c>
      <c r="D1483" s="32" t="s">
        <v>117</v>
      </c>
      <c r="E1483" s="43">
        <v>5.0</v>
      </c>
      <c r="F1483" s="34">
        <v>100.0</v>
      </c>
      <c r="G1483" s="35">
        <f t="shared" si="3"/>
        <v>0.95</v>
      </c>
      <c r="H1483" s="36">
        <f t="shared" si="4"/>
        <v>0.95</v>
      </c>
      <c r="I1483" s="37" t="s">
        <v>279</v>
      </c>
      <c r="J1483" s="38"/>
      <c r="K1483" s="40"/>
      <c r="L1483" s="40"/>
      <c r="M1483" s="40"/>
      <c r="N1483" s="40"/>
      <c r="O1483" s="40"/>
      <c r="P1483" s="40"/>
      <c r="Q1483" s="40"/>
      <c r="R1483" s="40"/>
      <c r="S1483" s="40"/>
      <c r="T1483" s="40"/>
      <c r="U1483" s="40"/>
      <c r="V1483" s="40"/>
      <c r="W1483" s="40"/>
      <c r="X1483" s="40"/>
      <c r="Y1483" s="40"/>
      <c r="Z1483" s="40"/>
      <c r="AA1483" s="40"/>
      <c r="AB1483" s="40"/>
      <c r="AC1483" s="40"/>
      <c r="AD1483" s="40"/>
      <c r="AE1483" s="40"/>
      <c r="AF1483" s="40"/>
      <c r="AG1483" s="40"/>
      <c r="AH1483" s="40"/>
      <c r="AI1483" s="40"/>
      <c r="AJ1483" s="40"/>
      <c r="AK1483" s="40"/>
      <c r="AL1483" s="40"/>
      <c r="AM1483" s="40"/>
    </row>
    <row r="1484" ht="15.75" customHeight="1">
      <c r="A1484" s="32">
        <v>18.3</v>
      </c>
      <c r="B1484" s="33">
        <v>108.75</v>
      </c>
      <c r="C1484" s="33">
        <v>109.12</v>
      </c>
      <c r="D1484" s="32" t="s">
        <v>80</v>
      </c>
      <c r="E1484" s="43">
        <v>10.0</v>
      </c>
      <c r="F1484" s="34">
        <v>100.0</v>
      </c>
      <c r="G1484" s="35">
        <f t="shared" si="3"/>
        <v>0.37</v>
      </c>
      <c r="H1484" s="36">
        <f t="shared" si="4"/>
        <v>0.37</v>
      </c>
      <c r="I1484" s="37" t="s">
        <v>279</v>
      </c>
      <c r="J1484" s="38"/>
      <c r="K1484" s="40"/>
      <c r="L1484" s="40"/>
      <c r="M1484" s="40"/>
      <c r="N1484" s="40"/>
      <c r="O1484" s="40"/>
      <c r="P1484" s="40"/>
      <c r="Q1484" s="40"/>
      <c r="R1484" s="40"/>
      <c r="S1484" s="40"/>
      <c r="T1484" s="40"/>
      <c r="U1484" s="40"/>
      <c r="V1484" s="40"/>
      <c r="W1484" s="40"/>
      <c r="X1484" s="40"/>
      <c r="Y1484" s="40"/>
      <c r="Z1484" s="40"/>
      <c r="AA1484" s="40"/>
      <c r="AB1484" s="40"/>
      <c r="AC1484" s="40"/>
      <c r="AD1484" s="40"/>
      <c r="AE1484" s="40"/>
      <c r="AF1484" s="40"/>
      <c r="AG1484" s="40"/>
      <c r="AH1484" s="40"/>
      <c r="AI1484" s="40"/>
      <c r="AJ1484" s="40"/>
      <c r="AK1484" s="40"/>
      <c r="AL1484" s="40"/>
      <c r="AM1484" s="40"/>
    </row>
    <row r="1485" ht="15.75" customHeight="1">
      <c r="A1485" s="32">
        <v>18.3</v>
      </c>
      <c r="B1485" s="33">
        <v>109.12</v>
      </c>
      <c r="C1485" s="33">
        <v>109.87</v>
      </c>
      <c r="D1485" s="32" t="s">
        <v>117</v>
      </c>
      <c r="E1485" s="43">
        <v>5.0</v>
      </c>
      <c r="F1485" s="34">
        <v>100.0</v>
      </c>
      <c r="G1485" s="35">
        <f t="shared" si="3"/>
        <v>0.75</v>
      </c>
      <c r="H1485" s="36">
        <f t="shared" si="4"/>
        <v>0.75</v>
      </c>
      <c r="I1485" s="37" t="s">
        <v>279</v>
      </c>
      <c r="J1485" s="38"/>
      <c r="K1485" s="40"/>
      <c r="L1485" s="40"/>
      <c r="M1485" s="40"/>
      <c r="N1485" s="40"/>
      <c r="O1485" s="40"/>
      <c r="P1485" s="40"/>
      <c r="Q1485" s="40"/>
      <c r="R1485" s="40"/>
      <c r="S1485" s="40"/>
      <c r="T1485" s="40"/>
      <c r="U1485" s="40"/>
      <c r="V1485" s="40"/>
      <c r="W1485" s="40"/>
      <c r="X1485" s="40"/>
      <c r="Y1485" s="40"/>
      <c r="Z1485" s="40"/>
      <c r="AA1485" s="40"/>
      <c r="AB1485" s="40"/>
      <c r="AC1485" s="40"/>
      <c r="AD1485" s="40"/>
      <c r="AE1485" s="40"/>
      <c r="AF1485" s="40"/>
      <c r="AG1485" s="40"/>
      <c r="AH1485" s="40"/>
      <c r="AI1485" s="40"/>
      <c r="AJ1485" s="40"/>
      <c r="AK1485" s="40"/>
      <c r="AL1485" s="40"/>
      <c r="AM1485" s="40"/>
    </row>
    <row r="1486" ht="15.75" customHeight="1">
      <c r="A1486" s="32">
        <v>18.3</v>
      </c>
      <c r="B1486" s="33">
        <v>109.87</v>
      </c>
      <c r="C1486" s="33">
        <v>111.12</v>
      </c>
      <c r="D1486" s="32" t="s">
        <v>80</v>
      </c>
      <c r="E1486" s="43">
        <v>10.0</v>
      </c>
      <c r="F1486" s="34">
        <v>100.0</v>
      </c>
      <c r="G1486" s="35">
        <f t="shared" si="3"/>
        <v>1.25</v>
      </c>
      <c r="H1486" s="36">
        <f t="shared" si="4"/>
        <v>1.25</v>
      </c>
      <c r="I1486" s="37" t="s">
        <v>279</v>
      </c>
      <c r="J1486" s="38"/>
      <c r="K1486" s="40"/>
      <c r="L1486" s="40"/>
      <c r="M1486" s="40"/>
      <c r="N1486" s="40"/>
      <c r="O1486" s="40"/>
      <c r="P1486" s="40"/>
      <c r="Q1486" s="40"/>
      <c r="R1486" s="40"/>
      <c r="S1486" s="40"/>
      <c r="T1486" s="40"/>
      <c r="U1486" s="40"/>
      <c r="V1486" s="40"/>
      <c r="W1486" s="40"/>
      <c r="X1486" s="40"/>
      <c r="Y1486" s="40"/>
      <c r="Z1486" s="40"/>
      <c r="AA1486" s="40"/>
      <c r="AB1486" s="40"/>
      <c r="AC1486" s="40"/>
      <c r="AD1486" s="40"/>
      <c r="AE1486" s="40"/>
      <c r="AF1486" s="40"/>
      <c r="AG1486" s="40"/>
      <c r="AH1486" s="40"/>
      <c r="AI1486" s="40"/>
      <c r="AJ1486" s="40"/>
      <c r="AK1486" s="40"/>
      <c r="AL1486" s="40"/>
      <c r="AM1486" s="40"/>
    </row>
    <row r="1487" ht="15.75" customHeight="1">
      <c r="A1487" s="32">
        <v>18.3</v>
      </c>
      <c r="B1487" s="33">
        <v>112.6</v>
      </c>
      <c r="C1487" s="33">
        <v>114.32</v>
      </c>
      <c r="D1487" s="32" t="s">
        <v>80</v>
      </c>
      <c r="E1487" s="43">
        <v>10.0</v>
      </c>
      <c r="F1487" s="34">
        <v>100.0</v>
      </c>
      <c r="G1487" s="35">
        <f t="shared" si="3"/>
        <v>1.72</v>
      </c>
      <c r="H1487" s="36">
        <f t="shared" si="4"/>
        <v>1.72</v>
      </c>
      <c r="I1487" s="37" t="s">
        <v>279</v>
      </c>
      <c r="J1487" s="38"/>
      <c r="K1487" s="40"/>
      <c r="L1487" s="40"/>
      <c r="M1487" s="40"/>
      <c r="N1487" s="40"/>
      <c r="O1487" s="40"/>
      <c r="P1487" s="40"/>
      <c r="Q1487" s="40"/>
      <c r="R1487" s="40"/>
      <c r="S1487" s="40"/>
      <c r="T1487" s="40"/>
      <c r="U1487" s="40"/>
      <c r="V1487" s="40"/>
      <c r="W1487" s="40"/>
      <c r="X1487" s="40"/>
      <c r="Y1487" s="40"/>
      <c r="Z1487" s="40"/>
      <c r="AA1487" s="40"/>
      <c r="AB1487" s="40"/>
      <c r="AC1487" s="40"/>
      <c r="AD1487" s="40"/>
      <c r="AE1487" s="40"/>
      <c r="AF1487" s="40"/>
      <c r="AG1487" s="40"/>
      <c r="AH1487" s="40"/>
      <c r="AI1487" s="40"/>
      <c r="AJ1487" s="40"/>
      <c r="AK1487" s="40"/>
      <c r="AL1487" s="40"/>
      <c r="AM1487" s="40"/>
    </row>
    <row r="1488" ht="15.75" customHeight="1">
      <c r="A1488" s="32">
        <v>18.3</v>
      </c>
      <c r="B1488" s="33">
        <v>116.6</v>
      </c>
      <c r="C1488" s="33">
        <v>117.82</v>
      </c>
      <c r="D1488" s="32" t="s">
        <v>80</v>
      </c>
      <c r="E1488" s="43">
        <v>10.0</v>
      </c>
      <c r="F1488" s="34">
        <v>100.0</v>
      </c>
      <c r="G1488" s="35">
        <f t="shared" si="3"/>
        <v>1.22</v>
      </c>
      <c r="H1488" s="36">
        <f t="shared" si="4"/>
        <v>1.22</v>
      </c>
      <c r="I1488" s="37" t="s">
        <v>279</v>
      </c>
      <c r="J1488" s="38"/>
      <c r="K1488" s="40"/>
      <c r="L1488" s="40"/>
      <c r="M1488" s="40"/>
      <c r="N1488" s="40"/>
      <c r="O1488" s="40"/>
      <c r="P1488" s="40"/>
      <c r="Q1488" s="40"/>
      <c r="R1488" s="40"/>
      <c r="S1488" s="40"/>
      <c r="T1488" s="40"/>
      <c r="U1488" s="40"/>
      <c r="V1488" s="40"/>
      <c r="W1488" s="40"/>
      <c r="X1488" s="40"/>
      <c r="Y1488" s="40"/>
      <c r="Z1488" s="40"/>
      <c r="AA1488" s="40"/>
      <c r="AB1488" s="40"/>
      <c r="AC1488" s="40"/>
      <c r="AD1488" s="40"/>
      <c r="AE1488" s="40"/>
      <c r="AF1488" s="40"/>
      <c r="AG1488" s="40"/>
      <c r="AH1488" s="40"/>
      <c r="AI1488" s="40"/>
      <c r="AJ1488" s="40"/>
      <c r="AK1488" s="40"/>
      <c r="AL1488" s="40"/>
      <c r="AM1488" s="40"/>
    </row>
    <row r="1489" ht="15.75" customHeight="1">
      <c r="A1489" s="32">
        <v>18.3</v>
      </c>
      <c r="B1489" s="33">
        <v>122.6</v>
      </c>
      <c r="C1489" s="33">
        <v>123.8</v>
      </c>
      <c r="D1489" s="32" t="s">
        <v>80</v>
      </c>
      <c r="E1489" s="43">
        <v>5.0</v>
      </c>
      <c r="F1489" s="34">
        <v>100.0</v>
      </c>
      <c r="G1489" s="35">
        <f t="shared" si="3"/>
        <v>1.2</v>
      </c>
      <c r="H1489" s="36">
        <f t="shared" si="4"/>
        <v>1.2</v>
      </c>
      <c r="I1489" s="37" t="s">
        <v>279</v>
      </c>
      <c r="J1489" s="38"/>
      <c r="K1489" s="40"/>
      <c r="L1489" s="40"/>
      <c r="M1489" s="40"/>
      <c r="N1489" s="40"/>
      <c r="O1489" s="40"/>
      <c r="P1489" s="40"/>
      <c r="Q1489" s="40"/>
      <c r="R1489" s="40"/>
      <c r="S1489" s="40"/>
      <c r="T1489" s="40"/>
      <c r="U1489" s="40"/>
      <c r="V1489" s="40"/>
      <c r="W1489" s="40"/>
      <c r="X1489" s="40"/>
      <c r="Y1489" s="40"/>
      <c r="Z1489" s="40"/>
      <c r="AA1489" s="40"/>
      <c r="AB1489" s="40"/>
      <c r="AC1489" s="40"/>
      <c r="AD1489" s="40"/>
      <c r="AE1489" s="40"/>
      <c r="AF1489" s="40"/>
      <c r="AG1489" s="40"/>
      <c r="AH1489" s="40"/>
      <c r="AI1489" s="40"/>
      <c r="AJ1489" s="40"/>
      <c r="AK1489" s="40"/>
      <c r="AL1489" s="40"/>
      <c r="AM1489" s="40"/>
    </row>
    <row r="1490" ht="15.75" customHeight="1">
      <c r="A1490" s="32">
        <v>18.3</v>
      </c>
      <c r="B1490" s="33">
        <v>125.42</v>
      </c>
      <c r="C1490" s="33">
        <v>127.52</v>
      </c>
      <c r="D1490" s="32" t="s">
        <v>117</v>
      </c>
      <c r="E1490" s="43">
        <v>5.0</v>
      </c>
      <c r="F1490" s="34">
        <v>100.0</v>
      </c>
      <c r="G1490" s="35">
        <f t="shared" si="3"/>
        <v>2.1</v>
      </c>
      <c r="H1490" s="36">
        <f t="shared" si="4"/>
        <v>2.1</v>
      </c>
      <c r="I1490" s="37" t="s">
        <v>279</v>
      </c>
      <c r="J1490" s="38"/>
      <c r="K1490" s="40"/>
      <c r="L1490" s="40"/>
      <c r="M1490" s="40"/>
      <c r="N1490" s="40"/>
      <c r="O1490" s="40"/>
      <c r="P1490" s="40"/>
      <c r="Q1490" s="40"/>
      <c r="R1490" s="40"/>
      <c r="S1490" s="40"/>
      <c r="T1490" s="40"/>
      <c r="U1490" s="40"/>
      <c r="V1490" s="40"/>
      <c r="W1490" s="40"/>
      <c r="X1490" s="40"/>
      <c r="Y1490" s="40"/>
      <c r="Z1490" s="40"/>
      <c r="AA1490" s="40"/>
      <c r="AB1490" s="40"/>
      <c r="AC1490" s="40"/>
      <c r="AD1490" s="40"/>
      <c r="AE1490" s="40"/>
      <c r="AF1490" s="40"/>
      <c r="AG1490" s="40"/>
      <c r="AH1490" s="40"/>
      <c r="AI1490" s="40"/>
      <c r="AJ1490" s="40"/>
      <c r="AK1490" s="40"/>
      <c r="AL1490" s="40"/>
      <c r="AM1490" s="40"/>
    </row>
    <row r="1491" ht="15.75" customHeight="1">
      <c r="A1491" s="32">
        <v>18.3</v>
      </c>
      <c r="B1491" s="33">
        <v>131.22</v>
      </c>
      <c r="C1491" s="33">
        <v>133.2</v>
      </c>
      <c r="D1491" s="32" t="s">
        <v>80</v>
      </c>
      <c r="E1491" s="43">
        <v>5.0</v>
      </c>
      <c r="F1491" s="34">
        <v>100.0</v>
      </c>
      <c r="G1491" s="35">
        <f t="shared" si="3"/>
        <v>1.98</v>
      </c>
      <c r="H1491" s="36">
        <f t="shared" si="4"/>
        <v>1.98</v>
      </c>
      <c r="I1491" s="37" t="s">
        <v>279</v>
      </c>
      <c r="J1491" s="38"/>
      <c r="K1491" s="40"/>
      <c r="L1491" s="40"/>
      <c r="M1491" s="40"/>
      <c r="N1491" s="40"/>
      <c r="O1491" s="40"/>
      <c r="P1491" s="40"/>
      <c r="Q1491" s="40"/>
      <c r="R1491" s="40"/>
      <c r="S1491" s="40"/>
      <c r="T1491" s="40"/>
      <c r="U1491" s="40"/>
      <c r="V1491" s="40"/>
      <c r="W1491" s="40"/>
      <c r="X1491" s="40"/>
      <c r="Y1491" s="40"/>
      <c r="Z1491" s="40"/>
      <c r="AA1491" s="40"/>
      <c r="AB1491" s="40"/>
      <c r="AC1491" s="40"/>
      <c r="AD1491" s="40"/>
      <c r="AE1491" s="40"/>
      <c r="AF1491" s="40"/>
      <c r="AG1491" s="40"/>
      <c r="AH1491" s="40"/>
      <c r="AI1491" s="40"/>
      <c r="AJ1491" s="40"/>
      <c r="AK1491" s="40"/>
      <c r="AL1491" s="40"/>
      <c r="AM1491" s="40"/>
    </row>
    <row r="1492" ht="15.75" customHeight="1">
      <c r="A1492" s="32">
        <v>18.3</v>
      </c>
      <c r="B1492" s="33">
        <v>143.95</v>
      </c>
      <c r="C1492" s="33">
        <v>144.27</v>
      </c>
      <c r="D1492" s="32" t="s">
        <v>117</v>
      </c>
      <c r="E1492" s="43">
        <v>5.0</v>
      </c>
      <c r="F1492" s="34">
        <v>100.0</v>
      </c>
      <c r="G1492" s="35">
        <f t="shared" si="3"/>
        <v>0.32</v>
      </c>
      <c r="H1492" s="36">
        <f t="shared" si="4"/>
        <v>0.32</v>
      </c>
      <c r="I1492" s="37" t="s">
        <v>279</v>
      </c>
      <c r="J1492" s="38"/>
      <c r="K1492" s="40"/>
      <c r="L1492" s="40"/>
      <c r="M1492" s="40"/>
      <c r="N1492" s="40"/>
      <c r="O1492" s="40"/>
      <c r="P1492" s="40"/>
      <c r="Q1492" s="40"/>
      <c r="R1492" s="40"/>
      <c r="S1492" s="40"/>
      <c r="T1492" s="40"/>
      <c r="U1492" s="40"/>
      <c r="V1492" s="40"/>
      <c r="W1492" s="40"/>
      <c r="X1492" s="40"/>
      <c r="Y1492" s="40"/>
      <c r="Z1492" s="40"/>
      <c r="AA1492" s="40"/>
      <c r="AB1492" s="40"/>
      <c r="AC1492" s="40"/>
      <c r="AD1492" s="40"/>
      <c r="AE1492" s="40"/>
      <c r="AF1492" s="40"/>
      <c r="AG1492" s="40"/>
      <c r="AH1492" s="40"/>
      <c r="AI1492" s="40"/>
      <c r="AJ1492" s="40"/>
      <c r="AK1492" s="40"/>
      <c r="AL1492" s="40"/>
      <c r="AM1492" s="40"/>
    </row>
    <row r="1493" ht="15.75" customHeight="1">
      <c r="A1493" s="32">
        <v>18.3</v>
      </c>
      <c r="B1493" s="33">
        <v>144.85</v>
      </c>
      <c r="C1493" s="33">
        <v>145.0</v>
      </c>
      <c r="D1493" s="32" t="s">
        <v>80</v>
      </c>
      <c r="E1493" s="43">
        <v>5.0</v>
      </c>
      <c r="F1493" s="34">
        <v>100.0</v>
      </c>
      <c r="G1493" s="35">
        <f t="shared" si="3"/>
        <v>0.15</v>
      </c>
      <c r="H1493" s="36">
        <f t="shared" si="4"/>
        <v>0.15</v>
      </c>
      <c r="I1493" s="37" t="s">
        <v>279</v>
      </c>
      <c r="J1493" s="38"/>
      <c r="K1493" s="40"/>
      <c r="L1493" s="40"/>
      <c r="M1493" s="40"/>
      <c r="N1493" s="40"/>
      <c r="O1493" s="40"/>
      <c r="P1493" s="40"/>
      <c r="Q1493" s="40"/>
      <c r="R1493" s="40"/>
      <c r="S1493" s="40"/>
      <c r="T1493" s="40"/>
      <c r="U1493" s="40"/>
      <c r="V1493" s="40"/>
      <c r="W1493" s="40"/>
      <c r="X1493" s="40"/>
      <c r="Y1493" s="40"/>
      <c r="Z1493" s="40"/>
      <c r="AA1493" s="40"/>
      <c r="AB1493" s="40"/>
      <c r="AC1493" s="40"/>
      <c r="AD1493" s="40"/>
      <c r="AE1493" s="40"/>
      <c r="AF1493" s="40"/>
      <c r="AG1493" s="40"/>
      <c r="AH1493" s="40"/>
      <c r="AI1493" s="40"/>
      <c r="AJ1493" s="40"/>
      <c r="AK1493" s="40"/>
      <c r="AL1493" s="40"/>
      <c r="AM1493" s="40"/>
    </row>
    <row r="1494" ht="15.75" customHeight="1">
      <c r="A1494" s="32">
        <v>18.3</v>
      </c>
      <c r="B1494" s="33">
        <v>155.5</v>
      </c>
      <c r="C1494" s="33">
        <v>155.9</v>
      </c>
      <c r="D1494" s="32" t="s">
        <v>70</v>
      </c>
      <c r="E1494" s="43">
        <v>5.0</v>
      </c>
      <c r="F1494" s="34">
        <v>100.0</v>
      </c>
      <c r="G1494" s="35">
        <f t="shared" si="3"/>
        <v>0.4</v>
      </c>
      <c r="H1494" s="36">
        <f t="shared" si="4"/>
        <v>0.4</v>
      </c>
      <c r="I1494" s="37" t="s">
        <v>279</v>
      </c>
      <c r="J1494" s="38"/>
      <c r="K1494" s="40"/>
      <c r="L1494" s="40"/>
      <c r="M1494" s="40"/>
      <c r="N1494" s="40"/>
      <c r="O1494" s="40"/>
      <c r="P1494" s="40"/>
      <c r="Q1494" s="40"/>
      <c r="R1494" s="40"/>
      <c r="S1494" s="40"/>
      <c r="T1494" s="40"/>
      <c r="U1494" s="40"/>
      <c r="V1494" s="40"/>
      <c r="W1494" s="40"/>
      <c r="X1494" s="40"/>
      <c r="Y1494" s="40"/>
      <c r="Z1494" s="40"/>
      <c r="AA1494" s="40"/>
      <c r="AB1494" s="40"/>
      <c r="AC1494" s="40"/>
      <c r="AD1494" s="40"/>
      <c r="AE1494" s="40"/>
      <c r="AF1494" s="40"/>
      <c r="AG1494" s="40"/>
      <c r="AH1494" s="40"/>
      <c r="AI1494" s="40"/>
      <c r="AJ1494" s="40"/>
      <c r="AK1494" s="40"/>
      <c r="AL1494" s="40"/>
      <c r="AM1494" s="40"/>
    </row>
    <row r="1495" ht="15.75" customHeight="1">
      <c r="A1495" s="32">
        <v>18.3</v>
      </c>
      <c r="B1495" s="33">
        <v>160.2</v>
      </c>
      <c r="C1495" s="33">
        <v>160.9</v>
      </c>
      <c r="D1495" s="32" t="s">
        <v>80</v>
      </c>
      <c r="E1495" s="43">
        <v>5.0</v>
      </c>
      <c r="F1495" s="34">
        <v>100.0</v>
      </c>
      <c r="G1495" s="35">
        <f t="shared" si="3"/>
        <v>0.7</v>
      </c>
      <c r="H1495" s="36">
        <f t="shared" si="4"/>
        <v>0.7</v>
      </c>
      <c r="I1495" s="37" t="s">
        <v>279</v>
      </c>
      <c r="J1495" s="38"/>
      <c r="K1495" s="40"/>
      <c r="L1495" s="40"/>
      <c r="M1495" s="40"/>
      <c r="N1495" s="40"/>
      <c r="O1495" s="40"/>
      <c r="P1495" s="40"/>
      <c r="Q1495" s="40"/>
      <c r="R1495" s="40"/>
      <c r="S1495" s="40"/>
      <c r="T1495" s="40"/>
      <c r="U1495" s="40"/>
      <c r="V1495" s="40"/>
      <c r="W1495" s="40"/>
      <c r="X1495" s="40"/>
      <c r="Y1495" s="40"/>
      <c r="Z1495" s="40"/>
      <c r="AA1495" s="40"/>
      <c r="AB1495" s="40"/>
      <c r="AC1495" s="40"/>
      <c r="AD1495" s="40"/>
      <c r="AE1495" s="40"/>
      <c r="AF1495" s="40"/>
      <c r="AG1495" s="40"/>
      <c r="AH1495" s="40"/>
      <c r="AI1495" s="40"/>
      <c r="AJ1495" s="40"/>
      <c r="AK1495" s="40"/>
      <c r="AL1495" s="40"/>
      <c r="AM1495" s="40"/>
    </row>
    <row r="1496" ht="15.75" customHeight="1">
      <c r="A1496" s="32">
        <v>18.3</v>
      </c>
      <c r="B1496" s="33">
        <v>166.9</v>
      </c>
      <c r="C1496" s="33">
        <v>167.82</v>
      </c>
      <c r="D1496" s="32" t="s">
        <v>80</v>
      </c>
      <c r="E1496" s="43">
        <v>10.0</v>
      </c>
      <c r="F1496" s="34">
        <v>100.0</v>
      </c>
      <c r="G1496" s="35">
        <f t="shared" si="3"/>
        <v>0.92</v>
      </c>
      <c r="H1496" s="36">
        <f t="shared" si="4"/>
        <v>0.92</v>
      </c>
      <c r="I1496" s="37" t="s">
        <v>279</v>
      </c>
      <c r="J1496" s="38"/>
      <c r="K1496" s="40"/>
      <c r="L1496" s="40"/>
      <c r="M1496" s="40"/>
      <c r="N1496" s="40"/>
      <c r="O1496" s="40"/>
      <c r="P1496" s="40"/>
      <c r="Q1496" s="40"/>
      <c r="R1496" s="40"/>
      <c r="S1496" s="40"/>
      <c r="T1496" s="40"/>
      <c r="U1496" s="40"/>
      <c r="V1496" s="40"/>
      <c r="W1496" s="40"/>
      <c r="X1496" s="40"/>
      <c r="Y1496" s="40"/>
      <c r="Z1496" s="40"/>
      <c r="AA1496" s="40"/>
      <c r="AB1496" s="40"/>
      <c r="AC1496" s="40"/>
      <c r="AD1496" s="40"/>
      <c r="AE1496" s="40"/>
      <c r="AF1496" s="40"/>
      <c r="AG1496" s="40"/>
      <c r="AH1496" s="40"/>
      <c r="AI1496" s="40"/>
      <c r="AJ1496" s="40"/>
      <c r="AK1496" s="40"/>
      <c r="AL1496" s="40"/>
      <c r="AM1496" s="40"/>
    </row>
    <row r="1497" ht="15.75" customHeight="1">
      <c r="A1497" s="32">
        <v>18.3</v>
      </c>
      <c r="B1497" s="33">
        <v>172.5</v>
      </c>
      <c r="C1497" s="33">
        <v>172.87</v>
      </c>
      <c r="D1497" s="32" t="s">
        <v>80</v>
      </c>
      <c r="E1497" s="43">
        <v>5.0</v>
      </c>
      <c r="F1497" s="34">
        <v>100.0</v>
      </c>
      <c r="G1497" s="35">
        <f t="shared" si="3"/>
        <v>0.37</v>
      </c>
      <c r="H1497" s="36">
        <f t="shared" si="4"/>
        <v>0.37</v>
      </c>
      <c r="I1497" s="37" t="s">
        <v>279</v>
      </c>
      <c r="J1497" s="38"/>
      <c r="K1497" s="40"/>
      <c r="L1497" s="40"/>
      <c r="M1497" s="40"/>
      <c r="N1497" s="40"/>
      <c r="O1497" s="40"/>
      <c r="P1497" s="40"/>
      <c r="Q1497" s="40"/>
      <c r="R1497" s="40"/>
      <c r="S1497" s="40"/>
      <c r="T1497" s="40"/>
      <c r="U1497" s="40"/>
      <c r="V1497" s="40"/>
      <c r="W1497" s="40"/>
      <c r="X1497" s="40"/>
      <c r="Y1497" s="40"/>
      <c r="Z1497" s="40"/>
      <c r="AA1497" s="40"/>
      <c r="AB1497" s="40"/>
      <c r="AC1497" s="40"/>
      <c r="AD1497" s="40"/>
      <c r="AE1497" s="40"/>
      <c r="AF1497" s="40"/>
      <c r="AG1497" s="40"/>
      <c r="AH1497" s="40"/>
      <c r="AI1497" s="40"/>
      <c r="AJ1497" s="40"/>
      <c r="AK1497" s="40"/>
      <c r="AL1497" s="40"/>
      <c r="AM1497" s="40"/>
    </row>
    <row r="1498" ht="15.75" customHeight="1">
      <c r="A1498" s="32">
        <v>18.3</v>
      </c>
      <c r="B1498" s="33">
        <v>175.95</v>
      </c>
      <c r="C1498" s="33">
        <v>177.85</v>
      </c>
      <c r="D1498" s="32" t="s">
        <v>80</v>
      </c>
      <c r="E1498" s="43">
        <v>10.0</v>
      </c>
      <c r="F1498" s="34">
        <v>100.0</v>
      </c>
      <c r="G1498" s="35">
        <f t="shared" si="3"/>
        <v>1.9</v>
      </c>
      <c r="H1498" s="36">
        <f t="shared" si="4"/>
        <v>1.9</v>
      </c>
      <c r="I1498" s="37" t="s">
        <v>279</v>
      </c>
      <c r="J1498" s="38"/>
      <c r="K1498" s="40"/>
      <c r="L1498" s="40"/>
      <c r="M1498" s="40"/>
      <c r="N1498" s="40"/>
      <c r="O1498" s="40"/>
      <c r="P1498" s="40"/>
      <c r="Q1498" s="40"/>
      <c r="R1498" s="40"/>
      <c r="S1498" s="40"/>
      <c r="T1498" s="40"/>
      <c r="U1498" s="40"/>
      <c r="V1498" s="40"/>
      <c r="W1498" s="40"/>
      <c r="X1498" s="40"/>
      <c r="Y1498" s="40"/>
      <c r="Z1498" s="40"/>
      <c r="AA1498" s="40"/>
      <c r="AB1498" s="40"/>
      <c r="AC1498" s="40"/>
      <c r="AD1498" s="40"/>
      <c r="AE1498" s="40"/>
      <c r="AF1498" s="40"/>
      <c r="AG1498" s="40"/>
      <c r="AH1498" s="40"/>
      <c r="AI1498" s="40"/>
      <c r="AJ1498" s="40"/>
      <c r="AK1498" s="40"/>
      <c r="AL1498" s="40"/>
      <c r="AM1498" s="40"/>
    </row>
    <row r="1499" ht="15.75" customHeight="1">
      <c r="A1499" s="32">
        <v>18.3</v>
      </c>
      <c r="B1499" s="33">
        <v>184.87</v>
      </c>
      <c r="C1499" s="33">
        <v>186.52</v>
      </c>
      <c r="D1499" s="32" t="s">
        <v>258</v>
      </c>
      <c r="E1499" s="43">
        <v>10.0</v>
      </c>
      <c r="F1499" s="34">
        <v>100.0</v>
      </c>
      <c r="G1499" s="35">
        <f t="shared" si="3"/>
        <v>1.65</v>
      </c>
      <c r="H1499" s="36">
        <f t="shared" si="4"/>
        <v>1.65</v>
      </c>
      <c r="I1499" s="37" t="s">
        <v>279</v>
      </c>
      <c r="J1499" s="38"/>
      <c r="K1499" s="40"/>
      <c r="L1499" s="40"/>
      <c r="M1499" s="40"/>
      <c r="N1499" s="40"/>
      <c r="O1499" s="40"/>
      <c r="P1499" s="40"/>
      <c r="Q1499" s="40"/>
      <c r="R1499" s="40"/>
      <c r="S1499" s="40"/>
      <c r="T1499" s="40"/>
      <c r="U1499" s="40"/>
      <c r="V1499" s="40"/>
      <c r="W1499" s="40"/>
      <c r="X1499" s="40"/>
      <c r="Y1499" s="40"/>
      <c r="Z1499" s="40"/>
      <c r="AA1499" s="40"/>
      <c r="AB1499" s="40"/>
      <c r="AC1499" s="40"/>
      <c r="AD1499" s="40"/>
      <c r="AE1499" s="40"/>
      <c r="AF1499" s="40"/>
      <c r="AG1499" s="40"/>
      <c r="AH1499" s="40"/>
      <c r="AI1499" s="40"/>
      <c r="AJ1499" s="40"/>
      <c r="AK1499" s="40"/>
      <c r="AL1499" s="40"/>
      <c r="AM1499" s="40"/>
    </row>
    <row r="1500" ht="15.75" customHeight="1">
      <c r="A1500" s="32">
        <v>19.1</v>
      </c>
      <c r="B1500" s="33">
        <v>17.4</v>
      </c>
      <c r="C1500" s="33">
        <v>20.6</v>
      </c>
      <c r="D1500" s="32" t="s">
        <v>266</v>
      </c>
      <c r="E1500" s="43">
        <v>20.0</v>
      </c>
      <c r="F1500" s="34">
        <v>100.0</v>
      </c>
      <c r="G1500" s="35">
        <f t="shared" si="3"/>
        <v>3.2</v>
      </c>
      <c r="H1500" s="36">
        <f t="shared" si="4"/>
        <v>3.2</v>
      </c>
      <c r="I1500" s="37" t="s">
        <v>279</v>
      </c>
      <c r="J1500" s="38"/>
      <c r="K1500" s="40"/>
      <c r="L1500" s="40"/>
      <c r="M1500" s="40"/>
      <c r="N1500" s="40"/>
      <c r="O1500" s="40"/>
      <c r="P1500" s="40"/>
      <c r="Q1500" s="40"/>
      <c r="R1500" s="40"/>
      <c r="S1500" s="40"/>
      <c r="T1500" s="40"/>
      <c r="U1500" s="40"/>
      <c r="V1500" s="40"/>
      <c r="W1500" s="40"/>
      <c r="X1500" s="40"/>
      <c r="Y1500" s="40"/>
      <c r="Z1500" s="40"/>
      <c r="AA1500" s="40"/>
      <c r="AB1500" s="40"/>
      <c r="AC1500" s="40"/>
      <c r="AD1500" s="40"/>
      <c r="AE1500" s="40"/>
      <c r="AF1500" s="40"/>
      <c r="AG1500" s="40"/>
      <c r="AH1500" s="40"/>
      <c r="AI1500" s="40"/>
      <c r="AJ1500" s="40"/>
      <c r="AK1500" s="40"/>
      <c r="AL1500" s="40"/>
      <c r="AM1500" s="40"/>
    </row>
    <row r="1501" ht="15.75" customHeight="1">
      <c r="A1501" s="32">
        <v>19.1</v>
      </c>
      <c r="B1501" s="33">
        <v>21.3</v>
      </c>
      <c r="C1501" s="33">
        <v>22.6</v>
      </c>
      <c r="D1501" s="32" t="s">
        <v>266</v>
      </c>
      <c r="E1501" s="43">
        <v>5.0</v>
      </c>
      <c r="F1501" s="34">
        <v>100.0</v>
      </c>
      <c r="G1501" s="35">
        <f t="shared" si="3"/>
        <v>1.3</v>
      </c>
      <c r="H1501" s="36">
        <f t="shared" si="4"/>
        <v>1.3</v>
      </c>
      <c r="I1501" s="37" t="s">
        <v>279</v>
      </c>
      <c r="J1501" s="38"/>
      <c r="K1501" s="40"/>
      <c r="L1501" s="40"/>
      <c r="M1501" s="40"/>
      <c r="N1501" s="40"/>
      <c r="O1501" s="40"/>
      <c r="P1501" s="40"/>
      <c r="Q1501" s="40"/>
      <c r="R1501" s="40"/>
      <c r="S1501" s="40"/>
      <c r="T1501" s="40"/>
      <c r="U1501" s="40"/>
      <c r="V1501" s="40"/>
      <c r="W1501" s="40"/>
      <c r="X1501" s="40"/>
      <c r="Y1501" s="40"/>
      <c r="Z1501" s="40"/>
      <c r="AA1501" s="40"/>
      <c r="AB1501" s="40"/>
      <c r="AC1501" s="40"/>
      <c r="AD1501" s="40"/>
      <c r="AE1501" s="40"/>
      <c r="AF1501" s="40"/>
      <c r="AG1501" s="40"/>
      <c r="AH1501" s="40"/>
      <c r="AI1501" s="40"/>
      <c r="AJ1501" s="40"/>
      <c r="AK1501" s="40"/>
      <c r="AL1501" s="40"/>
      <c r="AM1501" s="40"/>
    </row>
    <row r="1502" ht="15.75" customHeight="1">
      <c r="A1502" s="32">
        <v>19.1</v>
      </c>
      <c r="B1502" s="33">
        <v>40.9</v>
      </c>
      <c r="C1502" s="33">
        <v>41.2</v>
      </c>
      <c r="D1502" s="32" t="s">
        <v>266</v>
      </c>
      <c r="E1502" s="43">
        <v>5.0</v>
      </c>
      <c r="F1502" s="34">
        <v>100.0</v>
      </c>
      <c r="G1502" s="35">
        <f t="shared" si="3"/>
        <v>0.3</v>
      </c>
      <c r="H1502" s="36">
        <f t="shared" si="4"/>
        <v>0.3</v>
      </c>
      <c r="I1502" s="37" t="s">
        <v>279</v>
      </c>
      <c r="J1502" s="38"/>
      <c r="K1502" s="40"/>
      <c r="L1502" s="40"/>
      <c r="M1502" s="40"/>
      <c r="N1502" s="40"/>
      <c r="O1502" s="40"/>
      <c r="P1502" s="40"/>
      <c r="Q1502" s="40"/>
      <c r="R1502" s="40"/>
      <c r="S1502" s="40"/>
      <c r="T1502" s="40"/>
      <c r="U1502" s="40"/>
      <c r="V1502" s="40"/>
      <c r="W1502" s="40"/>
      <c r="X1502" s="40"/>
      <c r="Y1502" s="40"/>
      <c r="Z1502" s="40"/>
      <c r="AA1502" s="40"/>
      <c r="AB1502" s="40"/>
      <c r="AC1502" s="40"/>
      <c r="AD1502" s="40"/>
      <c r="AE1502" s="40"/>
      <c r="AF1502" s="40"/>
      <c r="AG1502" s="40"/>
      <c r="AH1502" s="40"/>
      <c r="AI1502" s="40"/>
      <c r="AJ1502" s="40"/>
      <c r="AK1502" s="40"/>
      <c r="AL1502" s="40"/>
      <c r="AM1502" s="40"/>
    </row>
    <row r="1503" ht="15.75" customHeight="1">
      <c r="A1503" s="32">
        <v>19.1</v>
      </c>
      <c r="B1503" s="33">
        <v>41.6</v>
      </c>
      <c r="C1503" s="33">
        <v>42.0</v>
      </c>
      <c r="D1503" s="32" t="s">
        <v>205</v>
      </c>
      <c r="E1503" s="43">
        <v>6.0</v>
      </c>
      <c r="F1503" s="34">
        <v>100.0</v>
      </c>
      <c r="G1503" s="35">
        <f t="shared" si="3"/>
        <v>0.4</v>
      </c>
      <c r="H1503" s="36">
        <f t="shared" si="4"/>
        <v>0.4</v>
      </c>
      <c r="I1503" s="41" t="s">
        <v>304</v>
      </c>
      <c r="J1503" s="38"/>
      <c r="K1503" s="40"/>
      <c r="L1503" s="40"/>
      <c r="M1503" s="40"/>
      <c r="N1503" s="40"/>
      <c r="O1503" s="40"/>
      <c r="P1503" s="40"/>
      <c r="Q1503" s="40"/>
      <c r="R1503" s="40"/>
      <c r="S1503" s="40"/>
      <c r="T1503" s="40"/>
      <c r="U1503" s="40"/>
      <c r="V1503" s="40"/>
      <c r="W1503" s="40"/>
      <c r="X1503" s="40"/>
      <c r="Y1503" s="40"/>
      <c r="Z1503" s="40"/>
      <c r="AA1503" s="40"/>
      <c r="AB1503" s="40"/>
      <c r="AC1503" s="40"/>
      <c r="AD1503" s="40"/>
      <c r="AE1503" s="40"/>
      <c r="AF1503" s="40"/>
      <c r="AG1503" s="40"/>
      <c r="AH1503" s="40"/>
      <c r="AI1503" s="40"/>
      <c r="AJ1503" s="40"/>
      <c r="AK1503" s="40"/>
      <c r="AL1503" s="40"/>
      <c r="AM1503" s="40"/>
    </row>
    <row r="1504" ht="15.75" customHeight="1">
      <c r="A1504" s="32">
        <v>19.1</v>
      </c>
      <c r="B1504" s="33">
        <v>49.2</v>
      </c>
      <c r="C1504" s="33">
        <v>49.6</v>
      </c>
      <c r="D1504" s="32" t="s">
        <v>266</v>
      </c>
      <c r="E1504" s="43">
        <v>10.0</v>
      </c>
      <c r="F1504" s="34">
        <v>100.0</v>
      </c>
      <c r="G1504" s="35">
        <f t="shared" si="3"/>
        <v>0.4</v>
      </c>
      <c r="H1504" s="36">
        <f t="shared" si="4"/>
        <v>0.4</v>
      </c>
      <c r="I1504" s="37" t="s">
        <v>279</v>
      </c>
      <c r="J1504" s="38"/>
      <c r="K1504" s="40"/>
      <c r="L1504" s="40"/>
      <c r="M1504" s="40"/>
      <c r="N1504" s="40"/>
      <c r="O1504" s="40"/>
      <c r="P1504" s="40"/>
      <c r="Q1504" s="40"/>
      <c r="R1504" s="40"/>
      <c r="S1504" s="40"/>
      <c r="T1504" s="40"/>
      <c r="U1504" s="40"/>
      <c r="V1504" s="40"/>
      <c r="W1504" s="40"/>
      <c r="X1504" s="40"/>
      <c r="Y1504" s="40"/>
      <c r="Z1504" s="40"/>
      <c r="AA1504" s="40"/>
      <c r="AB1504" s="40"/>
      <c r="AC1504" s="40"/>
      <c r="AD1504" s="40"/>
      <c r="AE1504" s="40"/>
      <c r="AF1504" s="40"/>
      <c r="AG1504" s="40"/>
      <c r="AH1504" s="40"/>
      <c r="AI1504" s="40"/>
      <c r="AJ1504" s="40"/>
      <c r="AK1504" s="40"/>
      <c r="AL1504" s="40"/>
      <c r="AM1504" s="40"/>
    </row>
    <row r="1505" ht="15.75" customHeight="1">
      <c r="A1505" s="32">
        <v>19.1</v>
      </c>
      <c r="B1505" s="33">
        <v>50.1</v>
      </c>
      <c r="C1505" s="33">
        <v>50.5</v>
      </c>
      <c r="D1505" s="32" t="s">
        <v>189</v>
      </c>
      <c r="E1505" s="43">
        <v>35.0</v>
      </c>
      <c r="F1505" s="34">
        <v>100.0</v>
      </c>
      <c r="G1505" s="35">
        <f t="shared" si="3"/>
        <v>0.4</v>
      </c>
      <c r="H1505" s="36">
        <f t="shared" si="4"/>
        <v>0.4</v>
      </c>
      <c r="I1505" s="41" t="s">
        <v>305</v>
      </c>
      <c r="J1505" s="38"/>
      <c r="K1505" s="40"/>
      <c r="L1505" s="40"/>
      <c r="M1505" s="40"/>
      <c r="N1505" s="40"/>
      <c r="O1505" s="40"/>
      <c r="P1505" s="40"/>
      <c r="Q1505" s="40"/>
      <c r="R1505" s="40"/>
      <c r="S1505" s="40"/>
      <c r="T1505" s="40"/>
      <c r="U1505" s="40"/>
      <c r="V1505" s="40"/>
      <c r="W1505" s="40"/>
      <c r="X1505" s="40"/>
      <c r="Y1505" s="40"/>
      <c r="Z1505" s="40"/>
      <c r="AA1505" s="40"/>
      <c r="AB1505" s="40"/>
      <c r="AC1505" s="40"/>
      <c r="AD1505" s="40"/>
      <c r="AE1505" s="40"/>
      <c r="AF1505" s="40"/>
      <c r="AG1505" s="40"/>
      <c r="AH1505" s="40"/>
      <c r="AI1505" s="40"/>
      <c r="AJ1505" s="40"/>
      <c r="AK1505" s="40"/>
      <c r="AL1505" s="40"/>
      <c r="AM1505" s="40"/>
    </row>
    <row r="1506" ht="15.75" customHeight="1">
      <c r="A1506" s="32">
        <v>19.1</v>
      </c>
      <c r="B1506" s="33">
        <v>50.8</v>
      </c>
      <c r="C1506" s="33">
        <v>51.9</v>
      </c>
      <c r="D1506" s="32" t="s">
        <v>205</v>
      </c>
      <c r="E1506" s="43">
        <v>4.0</v>
      </c>
      <c r="F1506" s="34">
        <v>100.0</v>
      </c>
      <c r="G1506" s="35">
        <f t="shared" si="3"/>
        <v>1.1</v>
      </c>
      <c r="H1506" s="36">
        <f t="shared" si="4"/>
        <v>1.1</v>
      </c>
      <c r="I1506" s="41" t="s">
        <v>304</v>
      </c>
      <c r="J1506" s="38"/>
      <c r="K1506" s="40"/>
      <c r="L1506" s="40"/>
      <c r="M1506" s="40"/>
      <c r="N1506" s="40"/>
      <c r="O1506" s="40"/>
      <c r="P1506" s="40"/>
      <c r="Q1506" s="40"/>
      <c r="R1506" s="40"/>
      <c r="S1506" s="40"/>
      <c r="T1506" s="40"/>
      <c r="U1506" s="40"/>
      <c r="V1506" s="40"/>
      <c r="W1506" s="40"/>
      <c r="X1506" s="40"/>
      <c r="Y1506" s="40"/>
      <c r="Z1506" s="40"/>
      <c r="AA1506" s="40"/>
      <c r="AB1506" s="40"/>
      <c r="AC1506" s="40"/>
      <c r="AD1506" s="40"/>
      <c r="AE1506" s="40"/>
      <c r="AF1506" s="40"/>
      <c r="AG1506" s="40"/>
      <c r="AH1506" s="40"/>
      <c r="AI1506" s="40"/>
      <c r="AJ1506" s="40"/>
      <c r="AK1506" s="40"/>
      <c r="AL1506" s="40"/>
      <c r="AM1506" s="40"/>
    </row>
    <row r="1507" ht="15.75" customHeight="1">
      <c r="A1507" s="32">
        <v>19.1</v>
      </c>
      <c r="B1507" s="33">
        <v>58.0</v>
      </c>
      <c r="C1507" s="33">
        <v>58.8</v>
      </c>
      <c r="D1507" s="32" t="s">
        <v>205</v>
      </c>
      <c r="E1507" s="43">
        <v>5.0</v>
      </c>
      <c r="F1507" s="34">
        <v>100.0</v>
      </c>
      <c r="G1507" s="35">
        <f t="shared" si="3"/>
        <v>0.8</v>
      </c>
      <c r="H1507" s="36">
        <f t="shared" si="4"/>
        <v>0.8</v>
      </c>
      <c r="I1507" s="41" t="s">
        <v>304</v>
      </c>
      <c r="J1507" s="38"/>
      <c r="K1507" s="40"/>
      <c r="L1507" s="40"/>
      <c r="M1507" s="40"/>
      <c r="N1507" s="40"/>
      <c r="O1507" s="40"/>
      <c r="P1507" s="40"/>
      <c r="Q1507" s="40"/>
      <c r="R1507" s="40"/>
      <c r="S1507" s="40"/>
      <c r="T1507" s="40"/>
      <c r="U1507" s="40"/>
      <c r="V1507" s="40"/>
      <c r="W1507" s="40"/>
      <c r="X1507" s="40"/>
      <c r="Y1507" s="40"/>
      <c r="Z1507" s="40"/>
      <c r="AA1507" s="40"/>
      <c r="AB1507" s="40"/>
      <c r="AC1507" s="40"/>
      <c r="AD1507" s="40"/>
      <c r="AE1507" s="40"/>
      <c r="AF1507" s="40"/>
      <c r="AG1507" s="40"/>
      <c r="AH1507" s="40"/>
      <c r="AI1507" s="40"/>
      <c r="AJ1507" s="40"/>
      <c r="AK1507" s="40"/>
      <c r="AL1507" s="40"/>
      <c r="AM1507" s="40"/>
    </row>
    <row r="1508" ht="15.75" customHeight="1">
      <c r="A1508" s="32">
        <v>19.1</v>
      </c>
      <c r="B1508" s="33">
        <v>81.0</v>
      </c>
      <c r="C1508" s="33">
        <v>117.8</v>
      </c>
      <c r="D1508" s="32" t="s">
        <v>268</v>
      </c>
      <c r="E1508" s="43">
        <v>0.0</v>
      </c>
      <c r="F1508" s="34">
        <v>100.0</v>
      </c>
      <c r="G1508" s="35">
        <f t="shared" si="3"/>
        <v>36.8</v>
      </c>
      <c r="H1508" s="36">
        <f t="shared" si="4"/>
        <v>36.8</v>
      </c>
      <c r="I1508" s="37" t="s">
        <v>279</v>
      </c>
      <c r="J1508" s="38"/>
      <c r="K1508" s="40"/>
      <c r="L1508" s="40"/>
      <c r="M1508" s="40"/>
      <c r="N1508" s="40"/>
      <c r="O1508" s="40"/>
      <c r="P1508" s="40"/>
      <c r="Q1508" s="40"/>
      <c r="R1508" s="40"/>
      <c r="S1508" s="40"/>
      <c r="T1508" s="40"/>
      <c r="U1508" s="40"/>
      <c r="V1508" s="40"/>
      <c r="W1508" s="40"/>
      <c r="X1508" s="40"/>
      <c r="Y1508" s="40"/>
      <c r="Z1508" s="40"/>
      <c r="AA1508" s="40"/>
      <c r="AB1508" s="40"/>
      <c r="AC1508" s="40"/>
      <c r="AD1508" s="40"/>
      <c r="AE1508" s="40"/>
      <c r="AF1508" s="40"/>
      <c r="AG1508" s="40"/>
      <c r="AH1508" s="40"/>
      <c r="AI1508" s="40"/>
      <c r="AJ1508" s="40"/>
      <c r="AK1508" s="40"/>
      <c r="AL1508" s="40"/>
      <c r="AM1508" s="40"/>
    </row>
    <row r="1509" ht="15.75" customHeight="1">
      <c r="A1509" s="32">
        <v>19.1</v>
      </c>
      <c r="B1509" s="33">
        <v>117.8</v>
      </c>
      <c r="C1509" s="33">
        <v>120.0</v>
      </c>
      <c r="D1509" s="32" t="s">
        <v>117</v>
      </c>
      <c r="E1509" s="43">
        <v>8.0</v>
      </c>
      <c r="F1509" s="34">
        <v>100.0</v>
      </c>
      <c r="G1509" s="35">
        <f t="shared" si="3"/>
        <v>2.2</v>
      </c>
      <c r="H1509" s="36">
        <f t="shared" si="4"/>
        <v>2.2</v>
      </c>
      <c r="I1509" s="37" t="s">
        <v>279</v>
      </c>
      <c r="J1509" s="38"/>
      <c r="K1509" s="40"/>
      <c r="L1509" s="40"/>
      <c r="M1509" s="40"/>
      <c r="N1509" s="40"/>
      <c r="O1509" s="40"/>
      <c r="P1509" s="40"/>
      <c r="Q1509" s="40"/>
      <c r="R1509" s="40"/>
      <c r="S1509" s="40"/>
      <c r="T1509" s="40"/>
      <c r="U1509" s="40"/>
      <c r="V1509" s="40"/>
      <c r="W1509" s="40"/>
      <c r="X1509" s="40"/>
      <c r="Y1509" s="40"/>
      <c r="Z1509" s="40"/>
      <c r="AA1509" s="40"/>
      <c r="AB1509" s="40"/>
      <c r="AC1509" s="40"/>
      <c r="AD1509" s="40"/>
      <c r="AE1509" s="40"/>
      <c r="AF1509" s="40"/>
      <c r="AG1509" s="40"/>
      <c r="AH1509" s="40"/>
      <c r="AI1509" s="40"/>
      <c r="AJ1509" s="40"/>
      <c r="AK1509" s="40"/>
      <c r="AL1509" s="40"/>
      <c r="AM1509" s="40"/>
    </row>
    <row r="1510" ht="15.75" customHeight="1">
      <c r="A1510" s="32">
        <v>19.1</v>
      </c>
      <c r="B1510" s="33">
        <v>120.3</v>
      </c>
      <c r="C1510" s="33">
        <v>120.7</v>
      </c>
      <c r="D1510" s="32" t="s">
        <v>266</v>
      </c>
      <c r="E1510" s="43">
        <v>5.0</v>
      </c>
      <c r="F1510" s="34">
        <v>100.0</v>
      </c>
      <c r="G1510" s="35">
        <f t="shared" si="3"/>
        <v>0.4</v>
      </c>
      <c r="H1510" s="36">
        <f t="shared" si="4"/>
        <v>0.4</v>
      </c>
      <c r="I1510" s="37" t="s">
        <v>279</v>
      </c>
      <c r="J1510" s="38"/>
      <c r="K1510" s="40"/>
      <c r="L1510" s="40"/>
      <c r="M1510" s="40"/>
      <c r="N1510" s="40"/>
      <c r="O1510" s="40"/>
      <c r="P1510" s="40"/>
      <c r="Q1510" s="40"/>
      <c r="R1510" s="40"/>
      <c r="S1510" s="40"/>
      <c r="T1510" s="40"/>
      <c r="U1510" s="40"/>
      <c r="V1510" s="40"/>
      <c r="W1510" s="40"/>
      <c r="X1510" s="40"/>
      <c r="Y1510" s="40"/>
      <c r="Z1510" s="40"/>
      <c r="AA1510" s="40"/>
      <c r="AB1510" s="40"/>
      <c r="AC1510" s="40"/>
      <c r="AD1510" s="40"/>
      <c r="AE1510" s="40"/>
      <c r="AF1510" s="40"/>
      <c r="AG1510" s="40"/>
      <c r="AH1510" s="40"/>
      <c r="AI1510" s="40"/>
      <c r="AJ1510" s="40"/>
      <c r="AK1510" s="40"/>
      <c r="AL1510" s="40"/>
      <c r="AM1510" s="40"/>
    </row>
    <row r="1511" ht="15.75" customHeight="1">
      <c r="A1511" s="32">
        <v>19.1</v>
      </c>
      <c r="B1511" s="33">
        <v>122.0</v>
      </c>
      <c r="C1511" s="33">
        <v>122.4</v>
      </c>
      <c r="D1511" s="32" t="s">
        <v>266</v>
      </c>
      <c r="E1511" s="43">
        <v>4.0</v>
      </c>
      <c r="F1511" s="34">
        <v>100.0</v>
      </c>
      <c r="G1511" s="35">
        <f t="shared" si="3"/>
        <v>0.4</v>
      </c>
      <c r="H1511" s="36">
        <f t="shared" si="4"/>
        <v>0.4</v>
      </c>
      <c r="I1511" s="37" t="s">
        <v>279</v>
      </c>
      <c r="J1511" s="38"/>
      <c r="K1511" s="40"/>
      <c r="L1511" s="40"/>
      <c r="M1511" s="40"/>
      <c r="N1511" s="40"/>
      <c r="O1511" s="40"/>
      <c r="P1511" s="40"/>
      <c r="Q1511" s="40"/>
      <c r="R1511" s="40"/>
      <c r="S1511" s="40"/>
      <c r="T1511" s="40"/>
      <c r="U1511" s="40"/>
      <c r="V1511" s="40"/>
      <c r="W1511" s="40"/>
      <c r="X1511" s="40"/>
      <c r="Y1511" s="40"/>
      <c r="Z1511" s="40"/>
      <c r="AA1511" s="40"/>
      <c r="AB1511" s="40"/>
      <c r="AC1511" s="40"/>
      <c r="AD1511" s="40"/>
      <c r="AE1511" s="40"/>
      <c r="AF1511" s="40"/>
      <c r="AG1511" s="40"/>
      <c r="AH1511" s="40"/>
      <c r="AI1511" s="40"/>
      <c r="AJ1511" s="40"/>
      <c r="AK1511" s="40"/>
      <c r="AL1511" s="40"/>
      <c r="AM1511" s="40"/>
    </row>
    <row r="1512" ht="15.75" customHeight="1">
      <c r="A1512" s="32">
        <v>19.1</v>
      </c>
      <c r="B1512" s="33">
        <v>123.3</v>
      </c>
      <c r="C1512" s="33">
        <v>123.6</v>
      </c>
      <c r="D1512" s="32" t="s">
        <v>266</v>
      </c>
      <c r="E1512" s="43">
        <v>4.0</v>
      </c>
      <c r="F1512" s="34">
        <v>100.0</v>
      </c>
      <c r="G1512" s="35">
        <f t="shared" si="3"/>
        <v>0.3</v>
      </c>
      <c r="H1512" s="36">
        <f t="shared" si="4"/>
        <v>0.3</v>
      </c>
      <c r="I1512" s="37" t="s">
        <v>279</v>
      </c>
      <c r="J1512" s="38"/>
      <c r="K1512" s="40"/>
      <c r="L1512" s="40"/>
      <c r="M1512" s="40"/>
      <c r="N1512" s="40"/>
      <c r="O1512" s="40"/>
      <c r="P1512" s="40"/>
      <c r="Q1512" s="40"/>
      <c r="R1512" s="40"/>
      <c r="S1512" s="40"/>
      <c r="T1512" s="40"/>
      <c r="U1512" s="40"/>
      <c r="V1512" s="40"/>
      <c r="W1512" s="40"/>
      <c r="X1512" s="40"/>
      <c r="Y1512" s="40"/>
      <c r="Z1512" s="40"/>
      <c r="AA1512" s="40"/>
      <c r="AB1512" s="40"/>
      <c r="AC1512" s="40"/>
      <c r="AD1512" s="40"/>
      <c r="AE1512" s="40"/>
      <c r="AF1512" s="40"/>
      <c r="AG1512" s="40"/>
      <c r="AH1512" s="40"/>
      <c r="AI1512" s="40"/>
      <c r="AJ1512" s="40"/>
      <c r="AK1512" s="40"/>
      <c r="AL1512" s="40"/>
      <c r="AM1512" s="40"/>
    </row>
    <row r="1513" ht="15.75" customHeight="1">
      <c r="A1513" s="32">
        <v>19.1</v>
      </c>
      <c r="B1513" s="33">
        <v>125.0</v>
      </c>
      <c r="C1513" s="33">
        <v>125.7</v>
      </c>
      <c r="D1513" s="32" t="s">
        <v>266</v>
      </c>
      <c r="E1513" s="43">
        <v>4.0</v>
      </c>
      <c r="F1513" s="34">
        <v>100.0</v>
      </c>
      <c r="G1513" s="35">
        <f t="shared" si="3"/>
        <v>0.7</v>
      </c>
      <c r="H1513" s="36">
        <f t="shared" si="4"/>
        <v>0.7</v>
      </c>
      <c r="I1513" s="37" t="s">
        <v>279</v>
      </c>
      <c r="J1513" s="38"/>
      <c r="K1513" s="40"/>
      <c r="L1513" s="40"/>
      <c r="M1513" s="40"/>
      <c r="N1513" s="40"/>
      <c r="O1513" s="40"/>
      <c r="P1513" s="40"/>
      <c r="Q1513" s="40"/>
      <c r="R1513" s="40"/>
      <c r="S1513" s="40"/>
      <c r="T1513" s="40"/>
      <c r="U1513" s="40"/>
      <c r="V1513" s="40"/>
      <c r="W1513" s="40"/>
      <c r="X1513" s="40"/>
      <c r="Y1513" s="40"/>
      <c r="Z1513" s="40"/>
      <c r="AA1513" s="40"/>
      <c r="AB1513" s="40"/>
      <c r="AC1513" s="40"/>
      <c r="AD1513" s="40"/>
      <c r="AE1513" s="40"/>
      <c r="AF1513" s="40"/>
      <c r="AG1513" s="40"/>
      <c r="AH1513" s="40"/>
      <c r="AI1513" s="40"/>
      <c r="AJ1513" s="40"/>
      <c r="AK1513" s="40"/>
      <c r="AL1513" s="40"/>
      <c r="AM1513" s="40"/>
    </row>
    <row r="1514" ht="15.75" customHeight="1">
      <c r="A1514" s="32">
        <v>19.1</v>
      </c>
      <c r="B1514" s="33">
        <v>127.5</v>
      </c>
      <c r="C1514" s="33">
        <v>128.2</v>
      </c>
      <c r="D1514" s="32" t="s">
        <v>266</v>
      </c>
      <c r="E1514" s="43">
        <v>10.0</v>
      </c>
      <c r="F1514" s="34">
        <v>100.0</v>
      </c>
      <c r="G1514" s="35">
        <f t="shared" si="3"/>
        <v>0.7</v>
      </c>
      <c r="H1514" s="36">
        <f t="shared" si="4"/>
        <v>0.7</v>
      </c>
      <c r="I1514" s="37" t="s">
        <v>279</v>
      </c>
      <c r="J1514" s="38"/>
      <c r="K1514" s="40"/>
      <c r="L1514" s="40"/>
      <c r="M1514" s="40"/>
      <c r="N1514" s="40"/>
      <c r="O1514" s="40"/>
      <c r="P1514" s="40"/>
      <c r="Q1514" s="40"/>
      <c r="R1514" s="40"/>
      <c r="S1514" s="40"/>
      <c r="T1514" s="40"/>
      <c r="U1514" s="40"/>
      <c r="V1514" s="40"/>
      <c r="W1514" s="40"/>
      <c r="X1514" s="40"/>
      <c r="Y1514" s="40"/>
      <c r="Z1514" s="40"/>
      <c r="AA1514" s="40"/>
      <c r="AB1514" s="40"/>
      <c r="AC1514" s="40"/>
      <c r="AD1514" s="40"/>
      <c r="AE1514" s="40"/>
      <c r="AF1514" s="40"/>
      <c r="AG1514" s="40"/>
      <c r="AH1514" s="40"/>
      <c r="AI1514" s="40"/>
      <c r="AJ1514" s="40"/>
      <c r="AK1514" s="40"/>
      <c r="AL1514" s="40"/>
      <c r="AM1514" s="40"/>
    </row>
    <row r="1515" ht="15.75" customHeight="1">
      <c r="A1515" s="32">
        <v>19.1</v>
      </c>
      <c r="B1515" s="33">
        <v>128.4</v>
      </c>
      <c r="C1515" s="33">
        <v>128.5</v>
      </c>
      <c r="D1515" s="32" t="s">
        <v>68</v>
      </c>
      <c r="E1515" s="43">
        <v>2.0</v>
      </c>
      <c r="F1515" s="34">
        <v>100.0</v>
      </c>
      <c r="G1515" s="35">
        <f t="shared" si="3"/>
        <v>0.1</v>
      </c>
      <c r="H1515" s="36">
        <f t="shared" si="4"/>
        <v>0.1</v>
      </c>
      <c r="I1515" s="37" t="s">
        <v>279</v>
      </c>
      <c r="J1515" s="38"/>
      <c r="K1515" s="40"/>
      <c r="L1515" s="40"/>
      <c r="M1515" s="40"/>
      <c r="N1515" s="40"/>
      <c r="O1515" s="40"/>
      <c r="P1515" s="40"/>
      <c r="Q1515" s="40"/>
      <c r="R1515" s="40"/>
      <c r="S1515" s="40"/>
      <c r="T1515" s="40"/>
      <c r="U1515" s="40"/>
      <c r="V1515" s="40"/>
      <c r="W1515" s="40"/>
      <c r="X1515" s="40"/>
      <c r="Y1515" s="40"/>
      <c r="Z1515" s="40"/>
      <c r="AA1515" s="40"/>
      <c r="AB1515" s="40"/>
      <c r="AC1515" s="40"/>
      <c r="AD1515" s="40"/>
      <c r="AE1515" s="40"/>
      <c r="AF1515" s="40"/>
      <c r="AG1515" s="40"/>
      <c r="AH1515" s="40"/>
      <c r="AI1515" s="40"/>
      <c r="AJ1515" s="40"/>
      <c r="AK1515" s="40"/>
      <c r="AL1515" s="40"/>
      <c r="AM1515" s="40"/>
    </row>
    <row r="1516" ht="15.75" customHeight="1">
      <c r="A1516" s="32">
        <v>19.1</v>
      </c>
      <c r="B1516" s="33">
        <v>128.9</v>
      </c>
      <c r="C1516" s="33">
        <v>129.1</v>
      </c>
      <c r="D1516" s="32" t="s">
        <v>80</v>
      </c>
      <c r="E1516" s="43">
        <v>3.0</v>
      </c>
      <c r="F1516" s="34">
        <v>100.0</v>
      </c>
      <c r="G1516" s="35">
        <f t="shared" si="3"/>
        <v>0.2</v>
      </c>
      <c r="H1516" s="36">
        <f t="shared" si="4"/>
        <v>0.2</v>
      </c>
      <c r="I1516" s="37" t="s">
        <v>279</v>
      </c>
      <c r="J1516" s="38"/>
      <c r="K1516" s="40"/>
      <c r="L1516" s="40"/>
      <c r="M1516" s="40"/>
      <c r="N1516" s="40"/>
      <c r="O1516" s="40"/>
      <c r="P1516" s="40"/>
      <c r="Q1516" s="40"/>
      <c r="R1516" s="40"/>
      <c r="S1516" s="40"/>
      <c r="T1516" s="40"/>
      <c r="U1516" s="40"/>
      <c r="V1516" s="40"/>
      <c r="W1516" s="40"/>
      <c r="X1516" s="40"/>
      <c r="Y1516" s="40"/>
      <c r="Z1516" s="40"/>
      <c r="AA1516" s="40"/>
      <c r="AB1516" s="40"/>
      <c r="AC1516" s="40"/>
      <c r="AD1516" s="40"/>
      <c r="AE1516" s="40"/>
      <c r="AF1516" s="40"/>
      <c r="AG1516" s="40"/>
      <c r="AH1516" s="40"/>
      <c r="AI1516" s="40"/>
      <c r="AJ1516" s="40"/>
      <c r="AK1516" s="40"/>
      <c r="AL1516" s="40"/>
      <c r="AM1516" s="40"/>
    </row>
    <row r="1517" ht="15.75" customHeight="1">
      <c r="A1517" s="32">
        <v>19.2</v>
      </c>
      <c r="B1517" s="33">
        <v>11.97</v>
      </c>
      <c r="C1517" s="33">
        <v>12.75</v>
      </c>
      <c r="D1517" s="32" t="s">
        <v>266</v>
      </c>
      <c r="E1517" s="43">
        <v>20.0</v>
      </c>
      <c r="F1517" s="34">
        <v>100.0</v>
      </c>
      <c r="G1517" s="35">
        <f t="shared" si="3"/>
        <v>0.78</v>
      </c>
      <c r="H1517" s="36">
        <f t="shared" si="4"/>
        <v>0.78</v>
      </c>
      <c r="I1517" s="37" t="s">
        <v>279</v>
      </c>
      <c r="J1517" s="38"/>
      <c r="K1517" s="40"/>
      <c r="L1517" s="40"/>
      <c r="M1517" s="40"/>
      <c r="N1517" s="40"/>
      <c r="O1517" s="40"/>
      <c r="P1517" s="40"/>
      <c r="Q1517" s="40"/>
      <c r="R1517" s="40"/>
      <c r="S1517" s="40"/>
      <c r="T1517" s="40"/>
      <c r="U1517" s="40"/>
      <c r="V1517" s="40"/>
      <c r="W1517" s="40"/>
      <c r="X1517" s="40"/>
      <c r="Y1517" s="40"/>
      <c r="Z1517" s="40"/>
      <c r="AA1517" s="40"/>
      <c r="AB1517" s="40"/>
      <c r="AC1517" s="40"/>
      <c r="AD1517" s="40"/>
      <c r="AE1517" s="40"/>
      <c r="AF1517" s="40"/>
      <c r="AG1517" s="40"/>
      <c r="AH1517" s="40"/>
      <c r="AI1517" s="40"/>
      <c r="AJ1517" s="40"/>
      <c r="AK1517" s="40"/>
      <c r="AL1517" s="40"/>
      <c r="AM1517" s="40"/>
    </row>
    <row r="1518" ht="15.75" customHeight="1">
      <c r="A1518" s="32">
        <v>19.2</v>
      </c>
      <c r="B1518" s="33">
        <v>13.4</v>
      </c>
      <c r="C1518" s="33">
        <v>15.47</v>
      </c>
      <c r="D1518" s="32" t="s">
        <v>258</v>
      </c>
      <c r="E1518" s="43">
        <v>10.0</v>
      </c>
      <c r="F1518" s="34">
        <v>100.0</v>
      </c>
      <c r="G1518" s="35">
        <f t="shared" si="3"/>
        <v>2.07</v>
      </c>
      <c r="H1518" s="36">
        <f t="shared" si="4"/>
        <v>2.07</v>
      </c>
      <c r="I1518" s="37" t="s">
        <v>279</v>
      </c>
      <c r="J1518" s="38"/>
      <c r="K1518" s="40"/>
      <c r="L1518" s="40"/>
      <c r="M1518" s="40"/>
      <c r="N1518" s="40"/>
      <c r="O1518" s="40"/>
      <c r="P1518" s="40"/>
      <c r="Q1518" s="40"/>
      <c r="R1518" s="40"/>
      <c r="S1518" s="40"/>
      <c r="T1518" s="40"/>
      <c r="U1518" s="40"/>
      <c r="V1518" s="40"/>
      <c r="W1518" s="40"/>
      <c r="X1518" s="40"/>
      <c r="Y1518" s="40"/>
      <c r="Z1518" s="40"/>
      <c r="AA1518" s="40"/>
      <c r="AB1518" s="40"/>
      <c r="AC1518" s="40"/>
      <c r="AD1518" s="40"/>
      <c r="AE1518" s="40"/>
      <c r="AF1518" s="40"/>
      <c r="AG1518" s="40"/>
      <c r="AH1518" s="40"/>
      <c r="AI1518" s="40"/>
      <c r="AJ1518" s="40"/>
      <c r="AK1518" s="40"/>
      <c r="AL1518" s="40"/>
      <c r="AM1518" s="40"/>
    </row>
    <row r="1519" ht="15.75" customHeight="1">
      <c r="A1519" s="32">
        <v>19.2</v>
      </c>
      <c r="B1519" s="33">
        <v>16.27</v>
      </c>
      <c r="C1519" s="33">
        <v>16.67</v>
      </c>
      <c r="D1519" s="32" t="s">
        <v>258</v>
      </c>
      <c r="E1519" s="43">
        <v>10.0</v>
      </c>
      <c r="F1519" s="34">
        <v>100.0</v>
      </c>
      <c r="G1519" s="35">
        <f t="shared" si="3"/>
        <v>0.4</v>
      </c>
      <c r="H1519" s="36">
        <f t="shared" si="4"/>
        <v>0.4</v>
      </c>
      <c r="I1519" s="41" t="s">
        <v>306</v>
      </c>
      <c r="J1519" s="38"/>
      <c r="K1519" s="40"/>
      <c r="L1519" s="40"/>
      <c r="M1519" s="40"/>
      <c r="N1519" s="40"/>
      <c r="O1519" s="40"/>
      <c r="P1519" s="40"/>
      <c r="Q1519" s="40"/>
      <c r="R1519" s="40"/>
      <c r="S1519" s="40"/>
      <c r="T1519" s="40"/>
      <c r="U1519" s="40"/>
      <c r="V1519" s="40"/>
      <c r="W1519" s="40"/>
      <c r="X1519" s="40"/>
      <c r="Y1519" s="40"/>
      <c r="Z1519" s="40"/>
      <c r="AA1519" s="40"/>
      <c r="AB1519" s="40"/>
      <c r="AC1519" s="40"/>
      <c r="AD1519" s="40"/>
      <c r="AE1519" s="40"/>
      <c r="AF1519" s="40"/>
      <c r="AG1519" s="40"/>
      <c r="AH1519" s="40"/>
      <c r="AI1519" s="40"/>
      <c r="AJ1519" s="40"/>
      <c r="AK1519" s="40"/>
      <c r="AL1519" s="40"/>
      <c r="AM1519" s="40"/>
    </row>
    <row r="1520" ht="15.75" customHeight="1">
      <c r="A1520" s="32">
        <v>20.1</v>
      </c>
      <c r="B1520" s="33">
        <v>3.15</v>
      </c>
      <c r="C1520" s="33">
        <v>3.82</v>
      </c>
      <c r="D1520" s="32" t="s">
        <v>258</v>
      </c>
      <c r="E1520" s="43">
        <v>5.0</v>
      </c>
      <c r="F1520" s="34">
        <v>100.0</v>
      </c>
      <c r="G1520" s="35">
        <f t="shared" si="3"/>
        <v>0.67</v>
      </c>
      <c r="H1520" s="36">
        <f t="shared" si="4"/>
        <v>0.67</v>
      </c>
      <c r="I1520" s="37" t="s">
        <v>279</v>
      </c>
      <c r="J1520" s="38"/>
      <c r="K1520" s="40"/>
      <c r="L1520" s="40"/>
      <c r="M1520" s="40"/>
      <c r="N1520" s="40"/>
      <c r="O1520" s="40"/>
      <c r="P1520" s="40"/>
      <c r="Q1520" s="40"/>
      <c r="R1520" s="40"/>
      <c r="S1520" s="40"/>
      <c r="T1520" s="40"/>
      <c r="U1520" s="40"/>
      <c r="V1520" s="40"/>
      <c r="W1520" s="40"/>
      <c r="X1520" s="40"/>
      <c r="Y1520" s="40"/>
      <c r="Z1520" s="40"/>
      <c r="AA1520" s="40"/>
      <c r="AB1520" s="40"/>
      <c r="AC1520" s="40"/>
      <c r="AD1520" s="40"/>
      <c r="AE1520" s="40"/>
      <c r="AF1520" s="40"/>
      <c r="AG1520" s="40"/>
      <c r="AH1520" s="40"/>
      <c r="AI1520" s="40"/>
      <c r="AJ1520" s="40"/>
      <c r="AK1520" s="40"/>
      <c r="AL1520" s="40"/>
      <c r="AM1520" s="40"/>
    </row>
    <row r="1521" ht="15.75" customHeight="1">
      <c r="A1521" s="32">
        <v>20.2</v>
      </c>
      <c r="B1521" s="33">
        <v>17.6</v>
      </c>
      <c r="C1521" s="33">
        <v>17.97</v>
      </c>
      <c r="D1521" s="32" t="s">
        <v>266</v>
      </c>
      <c r="E1521" s="43">
        <v>20.0</v>
      </c>
      <c r="F1521" s="34">
        <v>100.0</v>
      </c>
      <c r="G1521" s="35">
        <f t="shared" si="3"/>
        <v>0.37</v>
      </c>
      <c r="H1521" s="36">
        <f t="shared" si="4"/>
        <v>0.37</v>
      </c>
      <c r="I1521" s="37" t="s">
        <v>279</v>
      </c>
      <c r="J1521" s="38"/>
      <c r="K1521" s="40"/>
      <c r="L1521" s="40"/>
      <c r="M1521" s="40"/>
      <c r="N1521" s="40"/>
      <c r="O1521" s="40"/>
      <c r="P1521" s="40"/>
      <c r="Q1521" s="40"/>
      <c r="R1521" s="40"/>
      <c r="S1521" s="40"/>
      <c r="T1521" s="40"/>
      <c r="U1521" s="40"/>
      <c r="V1521" s="40"/>
      <c r="W1521" s="40"/>
      <c r="X1521" s="40"/>
      <c r="Y1521" s="40"/>
      <c r="Z1521" s="40"/>
      <c r="AA1521" s="40"/>
      <c r="AB1521" s="40"/>
      <c r="AC1521" s="40"/>
      <c r="AD1521" s="40"/>
      <c r="AE1521" s="40"/>
      <c r="AF1521" s="40"/>
      <c r="AG1521" s="40"/>
      <c r="AH1521" s="40"/>
      <c r="AI1521" s="40"/>
      <c r="AJ1521" s="40"/>
      <c r="AK1521" s="40"/>
      <c r="AL1521" s="40"/>
      <c r="AM1521" s="40"/>
    </row>
    <row r="1522" ht="15.75" customHeight="1">
      <c r="A1522" s="32">
        <v>20.2</v>
      </c>
      <c r="B1522" s="33">
        <v>23.35</v>
      </c>
      <c r="C1522" s="33">
        <v>26.05</v>
      </c>
      <c r="D1522" s="32" t="s">
        <v>270</v>
      </c>
      <c r="E1522" s="43">
        <v>10.0</v>
      </c>
      <c r="F1522" s="34">
        <v>100.0</v>
      </c>
      <c r="G1522" s="35">
        <f t="shared" si="3"/>
        <v>2.7</v>
      </c>
      <c r="H1522" s="36">
        <f t="shared" si="4"/>
        <v>2.7</v>
      </c>
      <c r="I1522" s="37" t="s">
        <v>279</v>
      </c>
      <c r="J1522" s="38"/>
      <c r="K1522" s="40"/>
      <c r="L1522" s="40"/>
      <c r="M1522" s="40"/>
      <c r="N1522" s="40"/>
      <c r="O1522" s="40"/>
      <c r="P1522" s="40"/>
      <c r="Q1522" s="40"/>
      <c r="R1522" s="40"/>
      <c r="S1522" s="40"/>
      <c r="T1522" s="40"/>
      <c r="U1522" s="40"/>
      <c r="V1522" s="40"/>
      <c r="W1522" s="40"/>
      <c r="X1522" s="40"/>
      <c r="Y1522" s="40"/>
      <c r="Z1522" s="40"/>
      <c r="AA1522" s="40"/>
      <c r="AB1522" s="40"/>
      <c r="AC1522" s="40"/>
      <c r="AD1522" s="40"/>
      <c r="AE1522" s="40"/>
      <c r="AF1522" s="40"/>
      <c r="AG1522" s="40"/>
      <c r="AH1522" s="40"/>
      <c r="AI1522" s="40"/>
      <c r="AJ1522" s="40"/>
      <c r="AK1522" s="40"/>
      <c r="AL1522" s="40"/>
      <c r="AM1522" s="40"/>
    </row>
    <row r="1523" ht="15.75" customHeight="1">
      <c r="A1523" s="32">
        <v>20.2</v>
      </c>
      <c r="B1523" s="33">
        <v>28.02</v>
      </c>
      <c r="C1523" s="33">
        <v>29.77</v>
      </c>
      <c r="D1523" s="32" t="s">
        <v>258</v>
      </c>
      <c r="E1523" s="43">
        <v>5.0</v>
      </c>
      <c r="F1523" s="34">
        <v>100.0</v>
      </c>
      <c r="G1523" s="35">
        <f t="shared" si="3"/>
        <v>1.75</v>
      </c>
      <c r="H1523" s="36">
        <f t="shared" si="4"/>
        <v>1.75</v>
      </c>
      <c r="I1523" s="37" t="s">
        <v>279</v>
      </c>
      <c r="J1523" s="38"/>
      <c r="K1523" s="40"/>
      <c r="L1523" s="40"/>
      <c r="M1523" s="40"/>
      <c r="N1523" s="40"/>
      <c r="O1523" s="40"/>
      <c r="P1523" s="40"/>
      <c r="Q1523" s="40"/>
      <c r="R1523" s="40"/>
      <c r="S1523" s="40"/>
      <c r="T1523" s="40"/>
      <c r="U1523" s="40"/>
      <c r="V1523" s="40"/>
      <c r="W1523" s="40"/>
      <c r="X1523" s="40"/>
      <c r="Y1523" s="40"/>
      <c r="Z1523" s="40"/>
      <c r="AA1523" s="40"/>
      <c r="AB1523" s="40"/>
      <c r="AC1523" s="40"/>
      <c r="AD1523" s="40"/>
      <c r="AE1523" s="40"/>
      <c r="AF1523" s="40"/>
      <c r="AG1523" s="40"/>
      <c r="AH1523" s="40"/>
      <c r="AI1523" s="40"/>
      <c r="AJ1523" s="40"/>
      <c r="AK1523" s="40"/>
      <c r="AL1523" s="40"/>
      <c r="AM1523" s="40"/>
    </row>
    <row r="1524" ht="15.75" customHeight="1">
      <c r="A1524" s="32">
        <v>20.2</v>
      </c>
      <c r="B1524" s="33">
        <v>32.1</v>
      </c>
      <c r="C1524" s="33">
        <v>33.55</v>
      </c>
      <c r="D1524" s="32" t="s">
        <v>258</v>
      </c>
      <c r="E1524" s="43">
        <v>10.0</v>
      </c>
      <c r="F1524" s="34">
        <v>100.0</v>
      </c>
      <c r="G1524" s="35">
        <f t="shared" si="3"/>
        <v>1.45</v>
      </c>
      <c r="H1524" s="36">
        <f t="shared" si="4"/>
        <v>1.45</v>
      </c>
      <c r="I1524" s="37" t="s">
        <v>279</v>
      </c>
      <c r="J1524" s="38"/>
      <c r="K1524" s="40"/>
      <c r="L1524" s="40"/>
      <c r="M1524" s="40"/>
      <c r="N1524" s="40"/>
      <c r="O1524" s="40"/>
      <c r="P1524" s="40"/>
      <c r="Q1524" s="40"/>
      <c r="R1524" s="40"/>
      <c r="S1524" s="40"/>
      <c r="T1524" s="40"/>
      <c r="U1524" s="40"/>
      <c r="V1524" s="40"/>
      <c r="W1524" s="40"/>
      <c r="X1524" s="40"/>
      <c r="Y1524" s="40"/>
      <c r="Z1524" s="40"/>
      <c r="AA1524" s="40"/>
      <c r="AB1524" s="40"/>
      <c r="AC1524" s="40"/>
      <c r="AD1524" s="40"/>
      <c r="AE1524" s="40"/>
      <c r="AF1524" s="40"/>
      <c r="AG1524" s="40"/>
      <c r="AH1524" s="40"/>
      <c r="AI1524" s="40"/>
      <c r="AJ1524" s="40"/>
      <c r="AK1524" s="40"/>
      <c r="AL1524" s="40"/>
      <c r="AM1524" s="40"/>
    </row>
    <row r="1525" ht="15.75" customHeight="1">
      <c r="A1525" s="32">
        <v>20.3</v>
      </c>
      <c r="B1525" s="33">
        <v>1.37</v>
      </c>
      <c r="C1525" s="33">
        <v>1.77</v>
      </c>
      <c r="D1525" s="32" t="s">
        <v>258</v>
      </c>
      <c r="E1525" s="43">
        <v>0.0</v>
      </c>
      <c r="F1525" s="34">
        <v>100.0</v>
      </c>
      <c r="G1525" s="35">
        <f t="shared" si="3"/>
        <v>0.4</v>
      </c>
      <c r="H1525" s="36">
        <f t="shared" si="4"/>
        <v>0.4</v>
      </c>
      <c r="I1525" s="37" t="s">
        <v>279</v>
      </c>
      <c r="J1525" s="38"/>
      <c r="K1525" s="40"/>
      <c r="L1525" s="40"/>
      <c r="M1525" s="40"/>
      <c r="N1525" s="40"/>
      <c r="O1525" s="40"/>
      <c r="P1525" s="40"/>
      <c r="Q1525" s="40"/>
      <c r="R1525" s="40"/>
      <c r="S1525" s="40"/>
      <c r="T1525" s="40"/>
      <c r="U1525" s="40"/>
      <c r="V1525" s="40"/>
      <c r="W1525" s="40"/>
      <c r="X1525" s="40"/>
      <c r="Y1525" s="40"/>
      <c r="Z1525" s="40"/>
      <c r="AA1525" s="40"/>
      <c r="AB1525" s="40"/>
      <c r="AC1525" s="40"/>
      <c r="AD1525" s="40"/>
      <c r="AE1525" s="40"/>
      <c r="AF1525" s="40"/>
      <c r="AG1525" s="40"/>
      <c r="AH1525" s="40"/>
      <c r="AI1525" s="40"/>
      <c r="AJ1525" s="40"/>
      <c r="AK1525" s="40"/>
      <c r="AL1525" s="40"/>
      <c r="AM1525" s="40"/>
    </row>
    <row r="1526" ht="15.75" customHeight="1">
      <c r="A1526" s="32">
        <v>20.3</v>
      </c>
      <c r="B1526" s="33">
        <v>4.02</v>
      </c>
      <c r="C1526" s="33">
        <v>4.8</v>
      </c>
      <c r="D1526" s="32" t="s">
        <v>268</v>
      </c>
      <c r="E1526" s="43">
        <v>0.0</v>
      </c>
      <c r="F1526" s="34">
        <v>100.0</v>
      </c>
      <c r="G1526" s="35">
        <f t="shared" si="3"/>
        <v>0.78</v>
      </c>
      <c r="H1526" s="36">
        <f t="shared" si="4"/>
        <v>0.78</v>
      </c>
      <c r="I1526" s="37" t="s">
        <v>279</v>
      </c>
      <c r="J1526" s="38"/>
      <c r="K1526" s="40"/>
      <c r="L1526" s="40"/>
      <c r="M1526" s="40"/>
      <c r="N1526" s="40"/>
      <c r="O1526" s="40"/>
      <c r="P1526" s="40"/>
      <c r="Q1526" s="40"/>
      <c r="R1526" s="40"/>
      <c r="S1526" s="40"/>
      <c r="T1526" s="40"/>
      <c r="U1526" s="40"/>
      <c r="V1526" s="40"/>
      <c r="W1526" s="40"/>
      <c r="X1526" s="40"/>
      <c r="Y1526" s="40"/>
      <c r="Z1526" s="40"/>
      <c r="AA1526" s="40"/>
      <c r="AB1526" s="40"/>
      <c r="AC1526" s="40"/>
      <c r="AD1526" s="40"/>
      <c r="AE1526" s="40"/>
      <c r="AF1526" s="40"/>
      <c r="AG1526" s="40"/>
      <c r="AH1526" s="40"/>
      <c r="AI1526" s="40"/>
      <c r="AJ1526" s="40"/>
      <c r="AK1526" s="40"/>
      <c r="AL1526" s="40"/>
      <c r="AM1526" s="40"/>
    </row>
    <row r="1527" ht="15.75" customHeight="1">
      <c r="A1527" s="32">
        <v>20.3</v>
      </c>
      <c r="B1527" s="33">
        <v>8.12</v>
      </c>
      <c r="C1527" s="33">
        <v>8.55</v>
      </c>
      <c r="D1527" s="32" t="s">
        <v>258</v>
      </c>
      <c r="E1527" s="43">
        <v>5.0</v>
      </c>
      <c r="F1527" s="34">
        <v>100.0</v>
      </c>
      <c r="G1527" s="35">
        <f t="shared" si="3"/>
        <v>0.43</v>
      </c>
      <c r="H1527" s="36">
        <f t="shared" si="4"/>
        <v>0.43</v>
      </c>
      <c r="I1527" s="37" t="s">
        <v>279</v>
      </c>
      <c r="J1527" s="38"/>
      <c r="K1527" s="40"/>
      <c r="L1527" s="40"/>
      <c r="M1527" s="40"/>
      <c r="N1527" s="40"/>
      <c r="O1527" s="40"/>
      <c r="P1527" s="40"/>
      <c r="Q1527" s="40"/>
      <c r="R1527" s="40"/>
      <c r="S1527" s="40"/>
      <c r="T1527" s="40"/>
      <c r="U1527" s="40"/>
      <c r="V1527" s="40"/>
      <c r="W1527" s="40"/>
      <c r="X1527" s="40"/>
      <c r="Y1527" s="40"/>
      <c r="Z1527" s="40"/>
      <c r="AA1527" s="40"/>
      <c r="AB1527" s="40"/>
      <c r="AC1527" s="40"/>
      <c r="AD1527" s="40"/>
      <c r="AE1527" s="40"/>
      <c r="AF1527" s="40"/>
      <c r="AG1527" s="40"/>
      <c r="AH1527" s="40"/>
      <c r="AI1527" s="40"/>
      <c r="AJ1527" s="40"/>
      <c r="AK1527" s="40"/>
      <c r="AL1527" s="40"/>
      <c r="AM1527" s="40"/>
    </row>
    <row r="1528" ht="15.75" customHeight="1">
      <c r="A1528" s="32">
        <v>20.3</v>
      </c>
      <c r="B1528" s="33">
        <v>9.5</v>
      </c>
      <c r="C1528" s="33">
        <v>9.87</v>
      </c>
      <c r="D1528" s="32" t="s">
        <v>258</v>
      </c>
      <c r="E1528" s="43">
        <v>10.0</v>
      </c>
      <c r="F1528" s="34">
        <v>100.0</v>
      </c>
      <c r="G1528" s="35">
        <f t="shared" si="3"/>
        <v>0.37</v>
      </c>
      <c r="H1528" s="36">
        <f t="shared" si="4"/>
        <v>0.37</v>
      </c>
      <c r="I1528" s="37" t="s">
        <v>279</v>
      </c>
      <c r="J1528" s="38"/>
      <c r="K1528" s="40"/>
      <c r="L1528" s="40"/>
      <c r="M1528" s="40"/>
      <c r="N1528" s="40"/>
      <c r="O1528" s="40"/>
      <c r="P1528" s="40"/>
      <c r="Q1528" s="40"/>
      <c r="R1528" s="40"/>
      <c r="S1528" s="40"/>
      <c r="T1528" s="40"/>
      <c r="U1528" s="40"/>
      <c r="V1528" s="40"/>
      <c r="W1528" s="40"/>
      <c r="X1528" s="40"/>
      <c r="Y1528" s="40"/>
      <c r="Z1528" s="40"/>
      <c r="AA1528" s="40"/>
      <c r="AB1528" s="40"/>
      <c r="AC1528" s="40"/>
      <c r="AD1528" s="40"/>
      <c r="AE1528" s="40"/>
      <c r="AF1528" s="40"/>
      <c r="AG1528" s="40"/>
      <c r="AH1528" s="40"/>
      <c r="AI1528" s="40"/>
      <c r="AJ1528" s="40"/>
      <c r="AK1528" s="40"/>
      <c r="AL1528" s="40"/>
      <c r="AM1528" s="40"/>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28</v>
      </c>
      <c r="B1" s="2" t="s">
        <v>48</v>
      </c>
      <c r="C1" s="2" t="s">
        <v>50</v>
      </c>
      <c r="D1" s="2" t="s">
        <v>52</v>
      </c>
      <c r="E1" s="2" t="s">
        <v>58</v>
      </c>
      <c r="F1" s="2" t="s">
        <v>54</v>
      </c>
      <c r="G1" s="2" t="s">
        <v>56</v>
      </c>
      <c r="H1" s="4"/>
      <c r="I1" s="4"/>
      <c r="J1" s="4"/>
      <c r="K1" s="4"/>
      <c r="L1" s="4"/>
      <c r="M1" s="4"/>
      <c r="N1" s="4"/>
      <c r="O1" s="4"/>
      <c r="P1" s="4"/>
      <c r="Q1" s="4"/>
      <c r="R1" s="4"/>
      <c r="S1" s="4"/>
      <c r="T1" s="4"/>
      <c r="U1" s="4"/>
      <c r="V1" s="4"/>
      <c r="W1" s="4"/>
      <c r="X1" s="4"/>
      <c r="Y1" s="4"/>
      <c r="Z1" s="4"/>
      <c r="AA1" s="4"/>
      <c r="AB1" s="4"/>
    </row>
    <row r="2">
      <c r="A2" s="44">
        <v>1.1</v>
      </c>
      <c r="B2" s="45">
        <v>0.0</v>
      </c>
      <c r="C2" s="45"/>
      <c r="D2" s="46"/>
      <c r="E2" s="46"/>
      <c r="F2" s="45">
        <v>105.9</v>
      </c>
      <c r="G2" s="46"/>
    </row>
    <row r="3">
      <c r="A3" s="44">
        <v>1.2</v>
      </c>
      <c r="B3" s="45">
        <v>0.0</v>
      </c>
      <c r="C3" s="45">
        <v>72.2</v>
      </c>
      <c r="D3" s="46"/>
      <c r="E3" s="46"/>
      <c r="F3" s="45">
        <v>111.85</v>
      </c>
      <c r="G3" s="46"/>
    </row>
    <row r="4">
      <c r="A4" s="44">
        <v>1.3</v>
      </c>
      <c r="B4" s="45">
        <v>0.0</v>
      </c>
      <c r="C4" s="45"/>
      <c r="D4" s="46"/>
      <c r="E4" s="46"/>
      <c r="F4" s="45">
        <v>118.5</v>
      </c>
      <c r="G4" s="46"/>
    </row>
    <row r="5">
      <c r="A5" s="44">
        <v>2.1</v>
      </c>
      <c r="B5" s="45">
        <v>174.0</v>
      </c>
      <c r="C5" s="45"/>
      <c r="D5" s="46"/>
      <c r="E5" s="46"/>
      <c r="F5" s="45">
        <v>0.0</v>
      </c>
      <c r="G5" s="46"/>
    </row>
    <row r="6">
      <c r="A6" s="44">
        <v>2.2</v>
      </c>
      <c r="B6" s="45">
        <v>196.55</v>
      </c>
      <c r="C6" s="45">
        <v>38.22</v>
      </c>
      <c r="D6" s="46"/>
      <c r="E6" s="46"/>
      <c r="F6" s="45">
        <v>0.0</v>
      </c>
      <c r="G6" s="46"/>
    </row>
    <row r="7">
      <c r="A7" s="44">
        <v>2.3</v>
      </c>
      <c r="B7" s="45"/>
      <c r="C7" s="45"/>
      <c r="D7" s="46"/>
      <c r="E7" s="46"/>
      <c r="F7" s="45">
        <v>0.0</v>
      </c>
      <c r="G7" s="46"/>
    </row>
    <row r="8">
      <c r="A8" s="44">
        <v>3.1</v>
      </c>
      <c r="B8" s="45">
        <v>0.0</v>
      </c>
      <c r="C8" s="45"/>
      <c r="D8" s="46"/>
      <c r="E8" s="46"/>
      <c r="F8" s="45">
        <v>180.2</v>
      </c>
      <c r="G8" s="46"/>
    </row>
    <row r="9">
      <c r="A9" s="44">
        <v>3.2</v>
      </c>
      <c r="B9" s="45">
        <v>0.0</v>
      </c>
      <c r="C9" s="45">
        <v>124.27</v>
      </c>
      <c r="D9" s="46"/>
      <c r="E9" s="46"/>
      <c r="F9" s="45">
        <v>165.6</v>
      </c>
      <c r="G9" s="46"/>
    </row>
    <row r="10">
      <c r="A10" s="44">
        <v>3.3</v>
      </c>
      <c r="B10" s="45">
        <v>0.0</v>
      </c>
      <c r="C10" s="45">
        <v>124.0</v>
      </c>
      <c r="D10" s="46"/>
      <c r="E10" s="46"/>
      <c r="F10" s="45">
        <v>173.6</v>
      </c>
      <c r="G10" s="46"/>
    </row>
    <row r="11">
      <c r="A11" s="44">
        <v>4.1</v>
      </c>
      <c r="B11" s="45">
        <v>178.7</v>
      </c>
      <c r="C11" s="45"/>
      <c r="D11" s="46"/>
      <c r="E11" s="46"/>
      <c r="F11" s="45">
        <v>0.0</v>
      </c>
      <c r="G11" s="46"/>
    </row>
    <row r="12">
      <c r="A12" s="44">
        <v>4.2</v>
      </c>
      <c r="B12" s="45">
        <v>0.0</v>
      </c>
      <c r="C12" s="45">
        <v>105.93</v>
      </c>
      <c r="D12" s="46"/>
      <c r="E12" s="46"/>
      <c r="F12" s="45">
        <v>146.3</v>
      </c>
      <c r="G12" s="46"/>
    </row>
    <row r="13">
      <c r="A13" s="44">
        <v>4.3</v>
      </c>
      <c r="B13" s="45">
        <v>163.8</v>
      </c>
      <c r="C13" s="45">
        <v>44.7</v>
      </c>
      <c r="D13" s="46"/>
      <c r="E13" s="46"/>
      <c r="F13" s="45">
        <v>0.0</v>
      </c>
      <c r="G13" s="46"/>
    </row>
    <row r="14">
      <c r="A14" s="44">
        <v>5.1</v>
      </c>
      <c r="B14" s="45">
        <v>167.3</v>
      </c>
      <c r="C14" s="45"/>
      <c r="D14" s="46"/>
      <c r="E14" s="46"/>
      <c r="F14" s="45">
        <v>0.0</v>
      </c>
      <c r="G14" s="46"/>
    </row>
    <row r="15">
      <c r="A15" s="44">
        <v>5.2</v>
      </c>
      <c r="B15" s="45">
        <v>161.4</v>
      </c>
      <c r="C15" s="45">
        <v>40.87</v>
      </c>
      <c r="D15" s="46"/>
      <c r="E15" s="46"/>
      <c r="F15" s="45">
        <v>0.0</v>
      </c>
      <c r="G15" s="46"/>
    </row>
    <row r="16">
      <c r="A16" s="44">
        <v>5.3</v>
      </c>
      <c r="B16" s="45">
        <v>160.5</v>
      </c>
      <c r="C16" s="45"/>
      <c r="D16" s="46"/>
      <c r="E16" s="46"/>
      <c r="F16" s="45">
        <v>0.0</v>
      </c>
      <c r="G16" s="46"/>
    </row>
    <row r="17">
      <c r="A17" s="44">
        <v>6.1</v>
      </c>
      <c r="B17" s="45">
        <v>0.0</v>
      </c>
      <c r="C17" s="45"/>
      <c r="D17" s="46"/>
      <c r="E17" s="46"/>
      <c r="F17" s="45">
        <v>173.8</v>
      </c>
      <c r="G17" s="46"/>
    </row>
    <row r="18">
      <c r="A18" s="44">
        <v>6.2</v>
      </c>
      <c r="B18" s="45">
        <v>157.56</v>
      </c>
      <c r="C18" s="45">
        <v>34.26</v>
      </c>
      <c r="D18" s="46"/>
      <c r="E18" s="46"/>
      <c r="F18" s="45">
        <v>0.0</v>
      </c>
      <c r="G18" s="46"/>
    </row>
    <row r="19">
      <c r="A19" s="44">
        <v>6.3</v>
      </c>
      <c r="B19" s="45">
        <v>0.0</v>
      </c>
      <c r="C19" s="45">
        <v>106.9</v>
      </c>
      <c r="D19" s="46"/>
      <c r="E19" s="46"/>
      <c r="F19" s="45">
        <v>142.6</v>
      </c>
      <c r="G19" s="46"/>
    </row>
    <row r="20">
      <c r="A20" s="44">
        <v>7.1</v>
      </c>
      <c r="B20" s="45">
        <v>153.7</v>
      </c>
      <c r="C20" s="45">
        <v>125.6</v>
      </c>
      <c r="D20" s="46"/>
      <c r="E20" s="46"/>
      <c r="F20" s="45">
        <v>0.0</v>
      </c>
      <c r="G20" s="46"/>
    </row>
    <row r="21">
      <c r="A21" s="44">
        <v>7.2</v>
      </c>
      <c r="B21" s="45">
        <v>0.0</v>
      </c>
      <c r="C21" s="45">
        <v>101.0</v>
      </c>
      <c r="D21" s="46"/>
      <c r="E21" s="46"/>
      <c r="F21" s="45">
        <v>147.85</v>
      </c>
      <c r="G21" s="46"/>
    </row>
    <row r="22">
      <c r="A22" s="44">
        <v>7.3</v>
      </c>
      <c r="B22" s="45">
        <v>0.0</v>
      </c>
      <c r="C22" s="45"/>
      <c r="D22" s="46"/>
      <c r="E22" s="46"/>
      <c r="F22" s="45">
        <v>142.8</v>
      </c>
      <c r="G22" s="46"/>
    </row>
    <row r="23">
      <c r="A23" s="44">
        <v>8.1</v>
      </c>
      <c r="B23" s="45">
        <v>0.0</v>
      </c>
      <c r="C23" s="45">
        <v>28.3</v>
      </c>
      <c r="D23" s="46"/>
      <c r="E23" s="46"/>
      <c r="F23" s="45">
        <v>164.9</v>
      </c>
      <c r="G23" s="46"/>
    </row>
    <row r="24">
      <c r="A24" s="44">
        <v>8.2</v>
      </c>
      <c r="B24" s="45">
        <v>0.0</v>
      </c>
      <c r="C24" s="45">
        <v>114.0</v>
      </c>
      <c r="D24" s="46"/>
      <c r="E24" s="46"/>
      <c r="F24" s="45">
        <v>175.98</v>
      </c>
      <c r="G24" s="46"/>
    </row>
    <row r="25">
      <c r="A25" s="44">
        <v>8.3</v>
      </c>
      <c r="B25" s="45">
        <v>178.4</v>
      </c>
      <c r="C25" s="45"/>
      <c r="D25" s="46"/>
      <c r="E25" s="46"/>
      <c r="F25" s="45">
        <v>0.0</v>
      </c>
      <c r="G25" s="46"/>
    </row>
    <row r="26">
      <c r="A26" s="44">
        <v>9.1</v>
      </c>
      <c r="B26" s="45">
        <v>174.4</v>
      </c>
      <c r="C26" s="45">
        <v>126.2</v>
      </c>
      <c r="D26" s="46"/>
      <c r="E26" s="46"/>
      <c r="F26" s="45">
        <v>0.0</v>
      </c>
      <c r="G26" s="46"/>
    </row>
    <row r="27">
      <c r="A27" s="44">
        <v>9.2</v>
      </c>
      <c r="B27" s="45">
        <v>175.9</v>
      </c>
      <c r="C27" s="45">
        <v>70.1</v>
      </c>
      <c r="D27" s="46"/>
      <c r="E27" s="46"/>
      <c r="F27" s="45">
        <v>0.0</v>
      </c>
      <c r="G27" s="46"/>
    </row>
    <row r="28">
      <c r="A28" s="44">
        <v>9.3</v>
      </c>
      <c r="B28" s="45">
        <v>159.0</v>
      </c>
      <c r="C28" s="45"/>
      <c r="D28" s="46"/>
      <c r="E28" s="46"/>
      <c r="F28" s="45">
        <v>0.0</v>
      </c>
      <c r="G28" s="46"/>
    </row>
    <row r="29">
      <c r="A29" s="44">
        <v>10.1</v>
      </c>
      <c r="B29" s="45">
        <v>0.0</v>
      </c>
      <c r="C29" s="45">
        <v>44.2</v>
      </c>
      <c r="D29" s="46"/>
      <c r="E29" s="46"/>
      <c r="F29" s="45">
        <v>181.4</v>
      </c>
      <c r="G29" s="46"/>
    </row>
    <row r="30">
      <c r="A30" s="44">
        <v>10.2</v>
      </c>
      <c r="B30" s="45">
        <v>0.0</v>
      </c>
      <c r="C30" s="45">
        <v>102.05</v>
      </c>
      <c r="D30" s="46"/>
      <c r="E30" s="46"/>
      <c r="F30" s="45">
        <v>155.2</v>
      </c>
      <c r="G30" s="46"/>
    </row>
    <row r="31">
      <c r="A31" s="44">
        <v>10.3</v>
      </c>
      <c r="B31" s="45">
        <v>0.0</v>
      </c>
      <c r="C31" s="45">
        <v>141.3</v>
      </c>
      <c r="D31" s="46"/>
      <c r="E31" s="46"/>
      <c r="F31" s="45">
        <v>171.9</v>
      </c>
      <c r="G31" s="46"/>
    </row>
    <row r="32">
      <c r="A32" s="44">
        <v>11.1</v>
      </c>
      <c r="B32" s="45">
        <v>155.3</v>
      </c>
      <c r="C32" s="45"/>
      <c r="D32" s="46"/>
      <c r="E32" s="46"/>
      <c r="F32" s="45">
        <v>0.0</v>
      </c>
      <c r="G32" s="46"/>
    </row>
    <row r="33">
      <c r="A33" s="44">
        <v>11.2</v>
      </c>
      <c r="B33" s="45">
        <v>156.95</v>
      </c>
      <c r="C33" s="45">
        <v>32.67</v>
      </c>
      <c r="D33" s="46"/>
      <c r="E33" s="46"/>
      <c r="F33" s="45">
        <v>0.0</v>
      </c>
      <c r="G33" s="46"/>
    </row>
    <row r="34">
      <c r="A34" s="44">
        <v>11.3</v>
      </c>
      <c r="B34" s="45">
        <v>0.0</v>
      </c>
      <c r="C34" s="45"/>
      <c r="D34" s="46"/>
      <c r="E34" s="46"/>
      <c r="F34" s="45"/>
      <c r="G34" s="46"/>
    </row>
    <row r="35">
      <c r="A35" s="44">
        <v>12.1</v>
      </c>
      <c r="B35" s="45">
        <v>139.57</v>
      </c>
      <c r="C35" s="45">
        <v>35.67</v>
      </c>
      <c r="D35" s="46"/>
      <c r="E35" s="46"/>
      <c r="F35" s="45">
        <v>0.0</v>
      </c>
      <c r="G35" s="46"/>
    </row>
    <row r="36">
      <c r="A36" s="44">
        <v>12.2</v>
      </c>
      <c r="B36" s="45">
        <v>0.0</v>
      </c>
      <c r="C36" s="45">
        <v>125.8</v>
      </c>
      <c r="D36" s="46"/>
      <c r="E36" s="46"/>
      <c r="F36" s="45">
        <v>160.0</v>
      </c>
      <c r="G36" s="46"/>
    </row>
    <row r="37">
      <c r="A37" s="44">
        <v>12.3</v>
      </c>
      <c r="B37" s="45">
        <v>140.5</v>
      </c>
      <c r="C37" s="45">
        <v>40.3</v>
      </c>
      <c r="D37" s="46"/>
      <c r="E37" s="46"/>
      <c r="F37" s="45">
        <v>0.0</v>
      </c>
      <c r="G37" s="46"/>
    </row>
    <row r="38">
      <c r="A38" s="44">
        <v>13.1</v>
      </c>
      <c r="B38" s="45">
        <v>0.0</v>
      </c>
      <c r="C38" s="45">
        <v>98.4</v>
      </c>
      <c r="D38" s="46"/>
      <c r="E38" s="46"/>
      <c r="F38" s="45">
        <v>140.2</v>
      </c>
      <c r="G38" s="46"/>
    </row>
    <row r="39">
      <c r="A39" s="44">
        <v>13.2</v>
      </c>
      <c r="B39" s="45">
        <v>146.65</v>
      </c>
      <c r="C39" s="45">
        <v>30.17</v>
      </c>
      <c r="D39" s="46"/>
      <c r="E39" s="46"/>
      <c r="F39" s="45">
        <v>0.0</v>
      </c>
      <c r="G39" s="46"/>
    </row>
    <row r="40">
      <c r="A40" s="44">
        <v>13.3</v>
      </c>
      <c r="B40" s="45">
        <v>156.4</v>
      </c>
      <c r="C40" s="45"/>
      <c r="D40" s="46"/>
      <c r="E40" s="46"/>
      <c r="F40" s="45">
        <v>0.0</v>
      </c>
      <c r="G40" s="46"/>
    </row>
    <row r="41">
      <c r="A41" s="44">
        <v>14.1</v>
      </c>
      <c r="B41" s="45">
        <v>149.25</v>
      </c>
      <c r="C41" s="45"/>
      <c r="D41" s="46"/>
      <c r="E41" s="46"/>
      <c r="F41" s="45">
        <v>0.0</v>
      </c>
      <c r="G41" s="46"/>
    </row>
    <row r="42">
      <c r="A42" s="44">
        <v>14.2</v>
      </c>
      <c r="B42" s="45">
        <v>0.0</v>
      </c>
      <c r="C42" s="45">
        <v>115.62</v>
      </c>
      <c r="D42" s="46"/>
      <c r="E42" s="46"/>
      <c r="F42" s="45">
        <v>156.75</v>
      </c>
      <c r="G42" s="46"/>
    </row>
    <row r="43">
      <c r="A43" s="44">
        <v>14.3</v>
      </c>
      <c r="B43" s="45">
        <v>152.64</v>
      </c>
      <c r="C43" s="45">
        <v>36.03</v>
      </c>
      <c r="D43" s="46"/>
      <c r="E43" s="46"/>
      <c r="F43" s="45">
        <v>0.0</v>
      </c>
      <c r="G43" s="46"/>
    </row>
    <row r="44">
      <c r="A44" s="44">
        <v>15.1</v>
      </c>
      <c r="B44" s="45">
        <v>0.0</v>
      </c>
      <c r="C44" s="45">
        <v>116.65</v>
      </c>
      <c r="D44" s="46"/>
      <c r="E44" s="46"/>
      <c r="F44" s="45">
        <v>156.1</v>
      </c>
      <c r="G44" s="46"/>
    </row>
    <row r="45">
      <c r="A45" s="44">
        <v>15.2</v>
      </c>
      <c r="B45" s="45">
        <v>147.95</v>
      </c>
      <c r="C45" s="45">
        <v>26.5</v>
      </c>
      <c r="D45" s="46"/>
      <c r="E45" s="46"/>
      <c r="F45" s="45">
        <v>0.0</v>
      </c>
      <c r="G45" s="46"/>
    </row>
    <row r="46">
      <c r="A46" s="44">
        <v>15.3</v>
      </c>
      <c r="B46" s="45">
        <v>0.0</v>
      </c>
      <c r="C46" s="45">
        <v>113.3</v>
      </c>
      <c r="D46" s="46"/>
      <c r="E46" s="46"/>
      <c r="F46" s="45">
        <v>143.65</v>
      </c>
      <c r="G46" s="46"/>
    </row>
    <row r="47">
      <c r="A47" s="44">
        <v>16.1</v>
      </c>
      <c r="B47" s="45">
        <v>0.0</v>
      </c>
      <c r="C47" s="45"/>
      <c r="D47" s="46"/>
      <c r="E47" s="46"/>
      <c r="F47" s="45">
        <v>156.8</v>
      </c>
      <c r="G47" s="46"/>
    </row>
    <row r="48">
      <c r="A48" s="44">
        <v>16.2</v>
      </c>
      <c r="B48" s="45">
        <v>153.45</v>
      </c>
      <c r="C48" s="45">
        <v>24.28</v>
      </c>
      <c r="D48" s="46"/>
      <c r="E48" s="46"/>
      <c r="F48" s="45">
        <v>0.0</v>
      </c>
      <c r="G48" s="46"/>
    </row>
    <row r="49">
      <c r="A49" s="44">
        <v>16.3</v>
      </c>
      <c r="B49" s="45">
        <v>0.0</v>
      </c>
      <c r="C49" s="45">
        <v>112.37</v>
      </c>
      <c r="D49" s="46"/>
      <c r="E49" s="46"/>
      <c r="F49" s="45">
        <v>148.32</v>
      </c>
      <c r="G49" s="46"/>
    </row>
    <row r="50">
      <c r="A50" s="44">
        <v>17.1</v>
      </c>
      <c r="B50" s="45">
        <v>173.1</v>
      </c>
      <c r="C50" s="45"/>
      <c r="D50" s="46"/>
      <c r="E50" s="46"/>
      <c r="F50" s="45">
        <v>0.0</v>
      </c>
      <c r="G50" s="46"/>
    </row>
    <row r="51">
      <c r="A51" s="44">
        <v>17.2</v>
      </c>
      <c r="B51" s="45">
        <v>0.0</v>
      </c>
      <c r="C51" s="45">
        <v>188.33</v>
      </c>
      <c r="D51" s="46"/>
      <c r="E51" s="46"/>
      <c r="F51" s="45">
        <v>203.67</v>
      </c>
      <c r="G51" s="46"/>
    </row>
    <row r="52">
      <c r="A52" s="44">
        <v>17.3</v>
      </c>
      <c r="B52" s="45">
        <v>211.97</v>
      </c>
      <c r="C52" s="45">
        <v>19.02</v>
      </c>
      <c r="D52" s="46"/>
      <c r="E52" s="46"/>
      <c r="F52" s="45">
        <v>0.0</v>
      </c>
      <c r="G52" s="46"/>
    </row>
    <row r="53">
      <c r="A53" s="44">
        <v>18.1</v>
      </c>
      <c r="B53" s="45">
        <v>0.0</v>
      </c>
      <c r="C53" s="45"/>
      <c r="D53" s="46"/>
      <c r="E53" s="46"/>
      <c r="F53" s="45">
        <v>227.9</v>
      </c>
      <c r="G53" s="46"/>
    </row>
    <row r="54">
      <c r="A54" s="44">
        <v>18.2</v>
      </c>
      <c r="B54" s="45">
        <v>230.68</v>
      </c>
      <c r="C54" s="45">
        <v>9.59</v>
      </c>
      <c r="D54" s="46"/>
      <c r="E54" s="46"/>
      <c r="F54" s="45">
        <v>0.0</v>
      </c>
      <c r="G54" s="46"/>
    </row>
    <row r="55">
      <c r="A55" s="44">
        <v>18.3</v>
      </c>
      <c r="B55" s="45">
        <v>0.0</v>
      </c>
      <c r="C55" s="45">
        <v>177.85</v>
      </c>
      <c r="D55" s="46"/>
      <c r="E55" s="46"/>
      <c r="F55" s="45">
        <v>199.8</v>
      </c>
      <c r="G55" s="46"/>
    </row>
    <row r="56">
      <c r="A56" s="44">
        <v>19.1</v>
      </c>
      <c r="B56" s="45"/>
      <c r="C56" s="45"/>
      <c r="D56" s="46"/>
      <c r="E56" s="46"/>
      <c r="F56" s="45">
        <v>0.0</v>
      </c>
      <c r="G56" s="46"/>
    </row>
    <row r="57">
      <c r="A57" s="44">
        <v>19.2</v>
      </c>
      <c r="B57" s="45">
        <v>67.35</v>
      </c>
      <c r="C57" s="45"/>
      <c r="D57" s="46"/>
      <c r="E57" s="46"/>
      <c r="F57" s="45">
        <v>0.0</v>
      </c>
      <c r="G57" s="46"/>
    </row>
    <row r="58">
      <c r="A58" s="44">
        <v>19.3</v>
      </c>
      <c r="B58" s="45">
        <v>62.1</v>
      </c>
      <c r="C58" s="45"/>
      <c r="D58" s="46"/>
      <c r="E58" s="46"/>
      <c r="F58" s="45">
        <v>0.0</v>
      </c>
      <c r="G58" s="46"/>
    </row>
    <row r="59">
      <c r="A59" s="44">
        <v>20.1</v>
      </c>
      <c r="B59" s="45">
        <v>0.0</v>
      </c>
      <c r="C59" s="45"/>
      <c r="D59" s="46"/>
      <c r="E59" s="46"/>
      <c r="F59" s="45">
        <v>44.9</v>
      </c>
      <c r="G59" s="46"/>
    </row>
    <row r="60">
      <c r="A60" s="44">
        <v>20.2</v>
      </c>
      <c r="B60" s="45">
        <v>36.35</v>
      </c>
      <c r="C60" s="45"/>
      <c r="D60" s="46"/>
      <c r="E60" s="46"/>
      <c r="F60" s="45">
        <v>0.0</v>
      </c>
      <c r="G60" s="46"/>
    </row>
    <row r="61">
      <c r="A61" s="44">
        <v>20.3</v>
      </c>
      <c r="B61" s="45">
        <v>0.0</v>
      </c>
      <c r="C61" s="47">
        <v>0.0</v>
      </c>
      <c r="D61" s="46"/>
      <c r="E61" s="46"/>
      <c r="F61" s="45">
        <v>37.72</v>
      </c>
      <c r="G61" s="4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8" t="s">
        <v>60</v>
      </c>
      <c r="B1" s="49"/>
      <c r="C1" s="49"/>
      <c r="D1" s="49"/>
      <c r="E1" s="49"/>
      <c r="F1" s="49"/>
      <c r="G1" s="49"/>
      <c r="H1" s="49"/>
      <c r="I1" s="49"/>
      <c r="J1" s="49"/>
      <c r="K1" s="49"/>
      <c r="L1" s="49"/>
      <c r="M1" s="49"/>
      <c r="N1" s="49"/>
      <c r="O1" s="49"/>
      <c r="P1" s="49"/>
      <c r="Q1" s="49"/>
      <c r="R1" s="49"/>
      <c r="S1" s="49"/>
      <c r="T1" s="49"/>
      <c r="U1" s="49"/>
      <c r="V1" s="49"/>
      <c r="W1" s="49"/>
      <c r="X1" s="49"/>
      <c r="Y1" s="49"/>
    </row>
    <row r="2">
      <c r="A2" s="49" t="str">
        <f>IFERROR(__xludf.DUMMYFUNCTION("UNIQUE(FILTER(Transects!$D$2:$D1512, (LEN(Transects!$D$2:$D1512) = 4) + (LEN(Transects!$D$2:$D1512) = 5)))"),"CAED")</f>
        <v>CAED</v>
      </c>
      <c r="B2" s="49"/>
      <c r="C2" s="49"/>
      <c r="D2" s="49"/>
      <c r="E2" s="49"/>
      <c r="F2" s="49"/>
      <c r="G2" s="49"/>
      <c r="H2" s="49"/>
      <c r="I2" s="49"/>
      <c r="J2" s="49"/>
      <c r="K2" s="49"/>
      <c r="L2" s="49"/>
      <c r="M2" s="49"/>
      <c r="N2" s="49"/>
      <c r="O2" s="49"/>
      <c r="P2" s="49"/>
      <c r="Q2" s="49"/>
      <c r="R2" s="49"/>
      <c r="S2" s="49"/>
      <c r="T2" s="49"/>
      <c r="U2" s="49"/>
      <c r="V2" s="49"/>
      <c r="W2" s="49"/>
      <c r="X2" s="49"/>
      <c r="Y2" s="49"/>
    </row>
    <row r="3">
      <c r="A3" s="50" t="str">
        <f>IFERROR(__xludf.DUMMYFUNCTION("""COMPUTED_VALUE"""),"AMCH")</f>
        <v>AMCH</v>
      </c>
      <c r="B3" s="49"/>
      <c r="C3" s="49"/>
      <c r="D3" s="49"/>
      <c r="E3" s="49"/>
      <c r="F3" s="49"/>
      <c r="G3" s="49"/>
      <c r="H3" s="49"/>
      <c r="I3" s="49"/>
      <c r="J3" s="49"/>
      <c r="K3" s="49"/>
      <c r="L3" s="49"/>
      <c r="M3" s="49"/>
      <c r="N3" s="49"/>
      <c r="O3" s="49"/>
      <c r="P3" s="49"/>
      <c r="Q3" s="49"/>
      <c r="R3" s="49"/>
      <c r="S3" s="49"/>
      <c r="T3" s="49"/>
      <c r="U3" s="49"/>
      <c r="V3" s="49"/>
      <c r="W3" s="49"/>
      <c r="X3" s="49"/>
      <c r="Y3" s="49"/>
    </row>
    <row r="4">
      <c r="A4" s="50" t="str">
        <f>IFERROR(__xludf.DUMMYFUNCTION("""COMPUTED_VALUE"""),"ABMA")</f>
        <v>ABMA</v>
      </c>
      <c r="B4" s="49"/>
      <c r="C4" s="49"/>
      <c r="D4" s="49"/>
      <c r="E4" s="49"/>
      <c r="F4" s="49"/>
      <c r="G4" s="49"/>
      <c r="H4" s="49"/>
      <c r="I4" s="49"/>
      <c r="J4" s="49"/>
      <c r="K4" s="49"/>
      <c r="L4" s="49"/>
      <c r="M4" s="49"/>
      <c r="N4" s="49"/>
      <c r="O4" s="49"/>
      <c r="P4" s="49"/>
      <c r="Q4" s="49"/>
      <c r="R4" s="49"/>
      <c r="S4" s="49"/>
      <c r="T4" s="49"/>
      <c r="U4" s="49"/>
      <c r="V4" s="49"/>
      <c r="W4" s="49"/>
      <c r="X4" s="49"/>
      <c r="Y4" s="49"/>
    </row>
    <row r="5">
      <c r="A5" s="50" t="str">
        <f>IFERROR(__xludf.DUMMYFUNCTION("""COMPUTED_VALUE"""),"CAMA")</f>
        <v>CAMA</v>
      </c>
      <c r="B5" s="49"/>
      <c r="C5" s="49"/>
      <c r="D5" s="49"/>
      <c r="E5" s="49"/>
      <c r="F5" s="49"/>
      <c r="G5" s="49"/>
      <c r="H5" s="49"/>
      <c r="I5" s="49"/>
      <c r="J5" s="49"/>
      <c r="K5" s="49"/>
      <c r="L5" s="49"/>
      <c r="M5" s="49"/>
      <c r="N5" s="49"/>
      <c r="O5" s="49"/>
      <c r="P5" s="49"/>
      <c r="Q5" s="49"/>
      <c r="R5" s="49"/>
      <c r="S5" s="49"/>
      <c r="T5" s="49"/>
      <c r="U5" s="49"/>
      <c r="V5" s="49"/>
      <c r="W5" s="49"/>
      <c r="X5" s="49"/>
      <c r="Y5" s="49"/>
    </row>
    <row r="6">
      <c r="A6" s="50" t="str">
        <f>IFERROR(__xludf.DUMMYFUNCTION("""COMPUTED_VALUE"""),"HASQ")</f>
        <v>HASQ</v>
      </c>
      <c r="B6" s="49"/>
      <c r="C6" s="49"/>
      <c r="D6" s="49"/>
      <c r="E6" s="49"/>
      <c r="F6" s="49"/>
      <c r="G6" s="49"/>
      <c r="H6" s="49"/>
      <c r="I6" s="49"/>
      <c r="J6" s="49"/>
      <c r="K6" s="49"/>
      <c r="L6" s="49"/>
      <c r="M6" s="49"/>
      <c r="N6" s="49"/>
      <c r="O6" s="49"/>
      <c r="P6" s="49"/>
      <c r="Q6" s="49"/>
      <c r="R6" s="49"/>
      <c r="S6" s="49"/>
      <c r="T6" s="49"/>
      <c r="U6" s="49"/>
      <c r="V6" s="49"/>
      <c r="W6" s="49"/>
      <c r="X6" s="49"/>
      <c r="Y6" s="49"/>
    </row>
    <row r="7">
      <c r="A7" s="50" t="str">
        <f>IFERROR(__xludf.DUMMYFUNCTION("""COMPUTED_VALUE"""),"ERER")</f>
        <v>ERER</v>
      </c>
      <c r="B7" s="49"/>
      <c r="C7" s="49"/>
      <c r="D7" s="49"/>
      <c r="E7" s="49"/>
      <c r="F7" s="49"/>
      <c r="G7" s="49"/>
      <c r="H7" s="49"/>
      <c r="I7" s="49"/>
      <c r="J7" s="49"/>
      <c r="K7" s="49"/>
      <c r="L7" s="49"/>
      <c r="M7" s="49"/>
      <c r="N7" s="49"/>
      <c r="O7" s="49"/>
      <c r="P7" s="49"/>
      <c r="Q7" s="49"/>
      <c r="R7" s="49"/>
      <c r="S7" s="49"/>
      <c r="T7" s="49"/>
      <c r="U7" s="49"/>
      <c r="V7" s="49"/>
      <c r="W7" s="49"/>
      <c r="X7" s="49"/>
      <c r="Y7" s="49"/>
    </row>
    <row r="8">
      <c r="A8" s="50" t="str">
        <f>IFERROR(__xludf.DUMMYFUNCTION("""COMPUTED_VALUE"""),"ABLA")</f>
        <v>ABLA</v>
      </c>
      <c r="B8" s="49"/>
      <c r="C8" s="49"/>
      <c r="D8" s="49"/>
      <c r="E8" s="49"/>
      <c r="F8" s="49"/>
      <c r="G8" s="49"/>
      <c r="H8" s="49"/>
      <c r="I8" s="49"/>
      <c r="J8" s="49"/>
      <c r="K8" s="49"/>
      <c r="L8" s="49"/>
      <c r="M8" s="49"/>
      <c r="N8" s="49"/>
      <c r="O8" s="49"/>
      <c r="P8" s="49"/>
      <c r="Q8" s="49"/>
      <c r="R8" s="49"/>
      <c r="S8" s="49"/>
      <c r="T8" s="49"/>
      <c r="U8" s="49"/>
      <c r="V8" s="49"/>
      <c r="W8" s="49"/>
      <c r="X8" s="49"/>
      <c r="Y8" s="49"/>
    </row>
    <row r="9">
      <c r="A9" s="50" t="str">
        <f>IFERROR(__xludf.DUMMYFUNCTION("""COMPUTED_VALUE"""),"DULA")</f>
        <v>DULA</v>
      </c>
      <c r="B9" s="49"/>
      <c r="C9" s="49"/>
      <c r="D9" s="49"/>
      <c r="E9" s="49"/>
      <c r="F9" s="49"/>
      <c r="G9" s="49"/>
      <c r="H9" s="49"/>
      <c r="I9" s="49"/>
      <c r="J9" s="49"/>
      <c r="K9" s="49"/>
      <c r="L9" s="49"/>
      <c r="M9" s="49"/>
      <c r="N9" s="49"/>
      <c r="O9" s="49"/>
      <c r="P9" s="49"/>
      <c r="Q9" s="49"/>
      <c r="R9" s="49"/>
      <c r="S9" s="49"/>
      <c r="T9" s="49"/>
      <c r="U9" s="49"/>
      <c r="V9" s="49"/>
      <c r="W9" s="49"/>
      <c r="X9" s="49"/>
      <c r="Y9" s="49"/>
    </row>
    <row r="10">
      <c r="A10" s="50" t="str">
        <f>IFERROR(__xludf.DUMMYFUNCTION("""COMPUTED_VALUE"""),"ASNU")</f>
        <v>ASNU</v>
      </c>
      <c r="B10" s="49"/>
      <c r="C10" s="49"/>
      <c r="D10" s="49"/>
      <c r="E10" s="49"/>
      <c r="F10" s="49"/>
      <c r="G10" s="49"/>
      <c r="H10" s="49"/>
      <c r="I10" s="49"/>
      <c r="J10" s="49"/>
      <c r="K10" s="49"/>
      <c r="L10" s="49"/>
      <c r="M10" s="49"/>
      <c r="N10" s="49"/>
      <c r="O10" s="49"/>
      <c r="P10" s="49"/>
      <c r="Q10" s="49"/>
      <c r="R10" s="49"/>
      <c r="S10" s="49"/>
      <c r="T10" s="49"/>
      <c r="U10" s="49"/>
      <c r="V10" s="49"/>
      <c r="W10" s="49"/>
      <c r="X10" s="49"/>
      <c r="Y10" s="49"/>
    </row>
    <row r="11">
      <c r="A11" s="50" t="str">
        <f>IFERROR(__xludf.DUMMYFUNCTION("""COMPUTED_VALUE"""),"CACH")</f>
        <v>CACH</v>
      </c>
      <c r="B11" s="49"/>
      <c r="C11" s="49"/>
      <c r="D11" s="49"/>
      <c r="E11" s="49"/>
      <c r="F11" s="49"/>
      <c r="G11" s="49"/>
      <c r="H11" s="49"/>
      <c r="I11" s="49"/>
      <c r="J11" s="49"/>
      <c r="K11" s="49"/>
      <c r="L11" s="49"/>
      <c r="M11" s="49"/>
      <c r="N11" s="49"/>
      <c r="O11" s="49"/>
      <c r="P11" s="49"/>
      <c r="Q11" s="49"/>
      <c r="R11" s="49"/>
      <c r="S11" s="49"/>
      <c r="T11" s="49"/>
      <c r="U11" s="49"/>
      <c r="V11" s="49"/>
      <c r="W11" s="49"/>
      <c r="X11" s="49"/>
      <c r="Y11" s="49"/>
    </row>
    <row r="12">
      <c r="A12" s="49" t="str">
        <f>IFERROR(__xludf.DUMMYFUNCTION("""COMPUTED_VALUE"""),"COFI")</f>
        <v>COFI</v>
      </c>
      <c r="B12" s="49"/>
      <c r="C12" s="49"/>
      <c r="D12" s="49"/>
      <c r="E12" s="49"/>
      <c r="F12" s="49"/>
      <c r="G12" s="49"/>
      <c r="H12" s="49"/>
      <c r="I12" s="49"/>
      <c r="J12" s="49"/>
      <c r="K12" s="49"/>
      <c r="L12" s="49"/>
      <c r="M12" s="49"/>
      <c r="N12" s="49"/>
      <c r="O12" s="49"/>
      <c r="P12" s="49"/>
      <c r="Q12" s="49"/>
      <c r="R12" s="49"/>
      <c r="S12" s="49"/>
      <c r="T12" s="49"/>
      <c r="U12" s="49"/>
      <c r="V12" s="49"/>
      <c r="W12" s="49"/>
      <c r="X12" s="49"/>
      <c r="Y12" s="49"/>
    </row>
    <row r="13">
      <c r="A13" s="49" t="str">
        <f>IFERROR(__xludf.DUMMYFUNCTION("""COMPUTED_VALUE"""),"MAIN")</f>
        <v>MAIN</v>
      </c>
      <c r="B13" s="49"/>
      <c r="C13" s="49"/>
      <c r="D13" s="49"/>
      <c r="E13" s="49"/>
      <c r="F13" s="49"/>
      <c r="G13" s="49"/>
      <c r="H13" s="49"/>
      <c r="I13" s="49"/>
      <c r="J13" s="49"/>
      <c r="K13" s="49"/>
      <c r="L13" s="49"/>
      <c r="M13" s="49"/>
      <c r="N13" s="49"/>
      <c r="O13" s="49"/>
      <c r="P13" s="49"/>
      <c r="Q13" s="49"/>
      <c r="R13" s="49"/>
      <c r="S13" s="49"/>
      <c r="T13" s="49"/>
      <c r="U13" s="49"/>
      <c r="V13" s="49"/>
      <c r="W13" s="49"/>
      <c r="X13" s="49"/>
      <c r="Y13" s="49"/>
    </row>
    <row r="14">
      <c r="A14" s="49" t="str">
        <f>IFERROR(__xludf.DUMMYFUNCTION("""COMPUTED_VALUE"""),"ESCA")</f>
        <v>ESCA</v>
      </c>
      <c r="B14" s="49"/>
      <c r="C14" s="49"/>
      <c r="D14" s="49"/>
      <c r="E14" s="49"/>
      <c r="F14" s="49"/>
      <c r="G14" s="49"/>
      <c r="H14" s="49"/>
      <c r="I14" s="49"/>
      <c r="J14" s="49"/>
      <c r="K14" s="49"/>
      <c r="L14" s="49"/>
      <c r="M14" s="49"/>
      <c r="N14" s="49"/>
      <c r="O14" s="49"/>
      <c r="P14" s="49"/>
      <c r="Q14" s="49"/>
      <c r="R14" s="49"/>
      <c r="S14" s="49"/>
      <c r="T14" s="49"/>
      <c r="U14" s="49"/>
      <c r="V14" s="49"/>
      <c r="W14" s="49"/>
      <c r="X14" s="49"/>
      <c r="Y14" s="49"/>
    </row>
    <row r="15">
      <c r="A15" s="49" t="str">
        <f>IFERROR(__xludf.DUMMYFUNCTION("""COMPUTED_VALUE"""),"CASO")</f>
        <v>CASO</v>
      </c>
      <c r="B15" s="49"/>
      <c r="C15" s="49"/>
      <c r="D15" s="49"/>
      <c r="E15" s="49"/>
      <c r="F15" s="49"/>
      <c r="G15" s="49"/>
      <c r="H15" s="49"/>
      <c r="I15" s="49"/>
      <c r="J15" s="49"/>
      <c r="K15" s="49"/>
      <c r="L15" s="49"/>
      <c r="M15" s="49"/>
      <c r="N15" s="49"/>
      <c r="O15" s="49"/>
      <c r="P15" s="49"/>
      <c r="Q15" s="49"/>
      <c r="R15" s="49"/>
      <c r="S15" s="49"/>
      <c r="T15" s="49"/>
      <c r="U15" s="49"/>
      <c r="V15" s="49"/>
      <c r="W15" s="49"/>
      <c r="X15" s="49"/>
      <c r="Y15" s="49"/>
    </row>
    <row r="16">
      <c r="A16" s="49" t="str">
        <f>IFERROR(__xludf.DUMMYFUNCTION("""COMPUTED_VALUE"""),"ABUM")</f>
        <v>ABUM</v>
      </c>
      <c r="B16" s="49"/>
      <c r="C16" s="49"/>
      <c r="D16" s="49"/>
      <c r="E16" s="49"/>
      <c r="F16" s="49"/>
      <c r="G16" s="49"/>
      <c r="H16" s="49"/>
      <c r="I16" s="49"/>
      <c r="J16" s="49"/>
      <c r="K16" s="49"/>
      <c r="L16" s="49"/>
      <c r="M16" s="49"/>
      <c r="N16" s="49"/>
      <c r="O16" s="49"/>
      <c r="P16" s="49"/>
      <c r="Q16" s="49"/>
      <c r="R16" s="49"/>
      <c r="S16" s="49"/>
      <c r="T16" s="49"/>
      <c r="U16" s="49"/>
      <c r="V16" s="49"/>
      <c r="W16" s="49"/>
      <c r="X16" s="49"/>
      <c r="Y16" s="49"/>
    </row>
    <row r="17">
      <c r="A17" s="49" t="str">
        <f>IFERROR(__xludf.DUMMYFUNCTION("""COMPUTED_VALUE"""),"CIRH")</f>
        <v>CIRH</v>
      </c>
      <c r="B17" s="49"/>
      <c r="C17" s="49"/>
      <c r="D17" s="49"/>
      <c r="E17" s="49"/>
      <c r="F17" s="49"/>
      <c r="G17" s="49"/>
      <c r="H17" s="49"/>
      <c r="I17" s="49"/>
      <c r="J17" s="49"/>
      <c r="K17" s="49"/>
      <c r="L17" s="49"/>
      <c r="M17" s="49"/>
      <c r="N17" s="49"/>
      <c r="O17" s="49"/>
      <c r="P17" s="49"/>
      <c r="Q17" s="49"/>
      <c r="R17" s="49"/>
      <c r="S17" s="49"/>
      <c r="T17" s="49"/>
      <c r="U17" s="49"/>
      <c r="V17" s="49"/>
      <c r="W17" s="49"/>
      <c r="X17" s="49"/>
      <c r="Y17" s="49"/>
    </row>
    <row r="18">
      <c r="A18" s="49" t="str">
        <f>IFERROR(__xludf.DUMMYFUNCTION("""COMPUTED_VALUE"""),"ATLE")</f>
        <v>ATLE</v>
      </c>
      <c r="B18" s="49"/>
      <c r="C18" s="49"/>
      <c r="D18" s="49"/>
      <c r="E18" s="49"/>
      <c r="F18" s="49"/>
      <c r="G18" s="49"/>
      <c r="H18" s="49"/>
      <c r="I18" s="49"/>
      <c r="J18" s="49"/>
      <c r="K18" s="49"/>
      <c r="L18" s="49"/>
      <c r="M18" s="49"/>
      <c r="N18" s="49"/>
      <c r="O18" s="49"/>
      <c r="P18" s="49"/>
      <c r="Q18" s="49"/>
      <c r="R18" s="49"/>
      <c r="S18" s="49"/>
      <c r="T18" s="49"/>
      <c r="U18" s="49"/>
      <c r="V18" s="49"/>
      <c r="W18" s="49"/>
      <c r="X18" s="49"/>
      <c r="Y18" s="49"/>
    </row>
    <row r="19">
      <c r="A19" s="49" t="str">
        <f>IFERROR(__xludf.DUMMYFUNCTION("""COMPUTED_VALUE"""),"ATCA")</f>
        <v>ATCA</v>
      </c>
      <c r="B19" s="49"/>
      <c r="C19" s="49"/>
      <c r="D19" s="49"/>
      <c r="E19" s="49"/>
      <c r="F19" s="49"/>
      <c r="G19" s="49"/>
      <c r="H19" s="49"/>
      <c r="I19" s="49"/>
      <c r="J19" s="49"/>
      <c r="K19" s="49"/>
      <c r="L19" s="49"/>
      <c r="M19" s="49"/>
      <c r="N19" s="49"/>
      <c r="O19" s="49"/>
      <c r="P19" s="49"/>
      <c r="Q19" s="49"/>
      <c r="R19" s="49"/>
      <c r="S19" s="49"/>
      <c r="T19" s="49"/>
      <c r="U19" s="49"/>
      <c r="V19" s="49"/>
      <c r="W19" s="49"/>
      <c r="X19" s="49"/>
      <c r="Y19" s="49"/>
    </row>
    <row r="20">
      <c r="A20" s="49" t="str">
        <f>IFERROR(__xludf.DUMMYFUNCTION("""COMPUTED_VALUE"""),"AMAR")</f>
        <v>AMAR</v>
      </c>
      <c r="B20" s="49"/>
      <c r="C20" s="49"/>
      <c r="D20" s="49"/>
      <c r="E20" s="49"/>
      <c r="F20" s="49"/>
      <c r="G20" s="49"/>
      <c r="H20" s="49"/>
      <c r="I20" s="49"/>
      <c r="J20" s="49"/>
      <c r="K20" s="49"/>
      <c r="L20" s="49"/>
      <c r="M20" s="49"/>
      <c r="N20" s="49"/>
      <c r="O20" s="49"/>
      <c r="P20" s="49"/>
      <c r="Q20" s="49"/>
      <c r="R20" s="49"/>
      <c r="S20" s="49"/>
      <c r="T20" s="49"/>
      <c r="U20" s="49"/>
      <c r="V20" s="49"/>
      <c r="W20" s="49"/>
      <c r="X20" s="49"/>
      <c r="Y20" s="49"/>
    </row>
    <row r="21">
      <c r="A21" s="49" t="str">
        <f>IFERROR(__xludf.DUMMYFUNCTION("""COMPUTED_VALUE"""),"DISP")</f>
        <v>DISP</v>
      </c>
      <c r="B21" s="49"/>
      <c r="C21" s="49"/>
      <c r="D21" s="49"/>
      <c r="E21" s="49"/>
      <c r="F21" s="49"/>
      <c r="G21" s="49"/>
      <c r="H21" s="49"/>
      <c r="I21" s="49"/>
      <c r="J21" s="49"/>
      <c r="K21" s="49"/>
      <c r="L21" s="49"/>
      <c r="M21" s="49"/>
      <c r="N21" s="49"/>
      <c r="O21" s="49"/>
      <c r="P21" s="49"/>
      <c r="Q21" s="49"/>
      <c r="R21" s="49"/>
      <c r="S21" s="49"/>
      <c r="T21" s="49"/>
      <c r="U21" s="49"/>
      <c r="V21" s="49"/>
      <c r="W21" s="49"/>
      <c r="X21" s="49"/>
      <c r="Y21" s="49"/>
    </row>
    <row r="22">
      <c r="A22" s="49" t="str">
        <f>IFERROR(__xludf.DUMMYFUNCTION("""COMPUTED_VALUE"""),"FRSA")</f>
        <v>FRSA</v>
      </c>
      <c r="B22" s="49"/>
      <c r="C22" s="49"/>
      <c r="D22" s="49"/>
      <c r="E22" s="49"/>
      <c r="F22" s="49"/>
      <c r="G22" s="49"/>
      <c r="H22" s="49"/>
      <c r="I22" s="49"/>
      <c r="J22" s="49"/>
      <c r="K22" s="49"/>
      <c r="L22" s="49"/>
      <c r="M22" s="49"/>
      <c r="N22" s="49"/>
      <c r="O22" s="49"/>
      <c r="P22" s="49"/>
      <c r="Q22" s="49"/>
      <c r="R22" s="49"/>
      <c r="S22" s="49"/>
      <c r="T22" s="49"/>
      <c r="U22" s="49"/>
      <c r="V22" s="49"/>
      <c r="W22" s="49"/>
      <c r="X22" s="49"/>
      <c r="Y22" s="49"/>
    </row>
    <row r="23">
      <c r="A23" s="49"/>
      <c r="B23" s="49"/>
      <c r="C23" s="49"/>
      <c r="D23" s="49"/>
      <c r="E23" s="49"/>
      <c r="F23" s="49"/>
      <c r="G23" s="49"/>
      <c r="H23" s="49"/>
      <c r="I23" s="49"/>
      <c r="J23" s="49"/>
      <c r="K23" s="49"/>
      <c r="L23" s="49"/>
      <c r="M23" s="49"/>
      <c r="N23" s="49"/>
      <c r="O23" s="49"/>
      <c r="P23" s="49"/>
      <c r="Q23" s="49"/>
      <c r="R23" s="49"/>
      <c r="S23" s="49"/>
      <c r="T23" s="49"/>
      <c r="U23" s="49"/>
      <c r="V23" s="49"/>
      <c r="W23" s="49"/>
      <c r="X23" s="49"/>
      <c r="Y23" s="49"/>
    </row>
    <row r="24">
      <c r="A24" s="49"/>
      <c r="B24" s="49"/>
      <c r="C24" s="49"/>
      <c r="D24" s="49"/>
      <c r="E24" s="49"/>
      <c r="F24" s="49"/>
      <c r="G24" s="49"/>
      <c r="H24" s="49"/>
      <c r="I24" s="49"/>
      <c r="J24" s="49"/>
      <c r="K24" s="49"/>
      <c r="L24" s="49"/>
      <c r="M24" s="49"/>
      <c r="N24" s="49"/>
      <c r="O24" s="49"/>
      <c r="P24" s="49"/>
      <c r="Q24" s="49"/>
      <c r="R24" s="49"/>
      <c r="S24" s="49"/>
      <c r="T24" s="49"/>
      <c r="U24" s="49"/>
      <c r="V24" s="49"/>
      <c r="W24" s="49"/>
      <c r="X24" s="49"/>
      <c r="Y24" s="49"/>
    </row>
    <row r="25">
      <c r="A25" s="49"/>
      <c r="B25" s="49"/>
      <c r="C25" s="49"/>
      <c r="D25" s="49"/>
      <c r="E25" s="49"/>
      <c r="F25" s="49"/>
      <c r="G25" s="49"/>
      <c r="H25" s="49"/>
      <c r="I25" s="49"/>
      <c r="J25" s="49"/>
      <c r="K25" s="49"/>
      <c r="L25" s="49"/>
      <c r="M25" s="49"/>
      <c r="N25" s="49"/>
      <c r="O25" s="49"/>
      <c r="P25" s="49"/>
      <c r="Q25" s="49"/>
      <c r="R25" s="49"/>
      <c r="S25" s="49"/>
      <c r="T25" s="49"/>
      <c r="U25" s="49"/>
      <c r="V25" s="49"/>
      <c r="W25" s="49"/>
      <c r="X25" s="49"/>
      <c r="Y25" s="49"/>
    </row>
    <row r="26">
      <c r="A26" s="49"/>
      <c r="B26" s="49"/>
      <c r="C26" s="49"/>
      <c r="D26" s="49"/>
      <c r="E26" s="49"/>
      <c r="F26" s="49"/>
      <c r="G26" s="49"/>
      <c r="H26" s="49"/>
      <c r="I26" s="49"/>
      <c r="J26" s="49"/>
      <c r="K26" s="49"/>
      <c r="L26" s="49"/>
      <c r="M26" s="49"/>
      <c r="N26" s="49"/>
      <c r="O26" s="49"/>
      <c r="P26" s="49"/>
      <c r="Q26" s="49"/>
      <c r="R26" s="49"/>
      <c r="S26" s="49"/>
      <c r="T26" s="49"/>
      <c r="U26" s="49"/>
      <c r="V26" s="49"/>
      <c r="W26" s="49"/>
      <c r="X26" s="49"/>
      <c r="Y26" s="49"/>
    </row>
    <row r="27">
      <c r="A27" s="49"/>
      <c r="B27" s="49"/>
      <c r="C27" s="49"/>
      <c r="D27" s="49"/>
      <c r="E27" s="49"/>
      <c r="F27" s="49"/>
      <c r="G27" s="49"/>
      <c r="H27" s="49"/>
      <c r="I27" s="49"/>
      <c r="J27" s="49"/>
      <c r="K27" s="49"/>
      <c r="L27" s="49"/>
      <c r="M27" s="49"/>
      <c r="N27" s="49"/>
      <c r="O27" s="49"/>
      <c r="P27" s="49"/>
      <c r="Q27" s="49"/>
      <c r="R27" s="49"/>
      <c r="S27" s="49"/>
      <c r="T27" s="49"/>
      <c r="U27" s="49"/>
      <c r="V27" s="49"/>
      <c r="W27" s="49"/>
      <c r="X27" s="49"/>
      <c r="Y27" s="49"/>
    </row>
    <row r="28">
      <c r="A28" s="49"/>
      <c r="B28" s="49"/>
      <c r="C28" s="49"/>
      <c r="D28" s="49"/>
      <c r="E28" s="49"/>
      <c r="F28" s="49"/>
      <c r="G28" s="49"/>
      <c r="H28" s="49"/>
      <c r="I28" s="49"/>
      <c r="J28" s="49"/>
      <c r="K28" s="49"/>
      <c r="L28" s="49"/>
      <c r="M28" s="49"/>
      <c r="N28" s="49"/>
      <c r="O28" s="49"/>
      <c r="P28" s="49"/>
      <c r="Q28" s="49"/>
      <c r="R28" s="49"/>
      <c r="S28" s="49"/>
      <c r="T28" s="49"/>
      <c r="U28" s="49"/>
      <c r="V28" s="49"/>
      <c r="W28" s="49"/>
      <c r="X28" s="49"/>
      <c r="Y28" s="49"/>
    </row>
    <row r="29">
      <c r="A29" s="49"/>
      <c r="B29" s="49"/>
      <c r="C29" s="49"/>
      <c r="D29" s="49"/>
      <c r="E29" s="49"/>
      <c r="F29" s="49"/>
      <c r="G29" s="49"/>
      <c r="H29" s="49"/>
      <c r="I29" s="49"/>
      <c r="J29" s="49"/>
      <c r="K29" s="49"/>
      <c r="L29" s="49"/>
      <c r="M29" s="49"/>
      <c r="N29" s="49"/>
      <c r="O29" s="49"/>
      <c r="P29" s="49"/>
      <c r="Q29" s="49"/>
      <c r="R29" s="49"/>
      <c r="S29" s="49"/>
      <c r="T29" s="49"/>
      <c r="U29" s="49"/>
      <c r="V29" s="49"/>
      <c r="W29" s="49"/>
      <c r="X29" s="49"/>
      <c r="Y29" s="49"/>
    </row>
    <row r="30">
      <c r="A30" s="49"/>
      <c r="B30" s="49"/>
      <c r="C30" s="49"/>
      <c r="D30" s="49"/>
      <c r="E30" s="49"/>
      <c r="F30" s="49"/>
      <c r="G30" s="49"/>
      <c r="H30" s="49"/>
      <c r="I30" s="49"/>
      <c r="J30" s="49"/>
      <c r="K30" s="49"/>
      <c r="L30" s="49"/>
      <c r="M30" s="49"/>
      <c r="N30" s="49"/>
      <c r="O30" s="49"/>
      <c r="P30" s="49"/>
      <c r="Q30" s="49"/>
      <c r="R30" s="49"/>
      <c r="S30" s="49"/>
      <c r="T30" s="49"/>
      <c r="U30" s="49"/>
      <c r="V30" s="49"/>
      <c r="W30" s="49"/>
      <c r="X30" s="49"/>
      <c r="Y30" s="49"/>
    </row>
    <row r="31">
      <c r="A31" s="49"/>
      <c r="B31" s="49"/>
      <c r="C31" s="49"/>
      <c r="D31" s="49"/>
      <c r="E31" s="49"/>
      <c r="F31" s="49"/>
      <c r="G31" s="49"/>
      <c r="H31" s="49"/>
      <c r="I31" s="49"/>
      <c r="J31" s="49"/>
      <c r="K31" s="49"/>
      <c r="L31" s="49"/>
      <c r="M31" s="49"/>
      <c r="N31" s="49"/>
      <c r="O31" s="49"/>
      <c r="P31" s="49"/>
      <c r="Q31" s="49"/>
      <c r="R31" s="49"/>
      <c r="S31" s="49"/>
      <c r="T31" s="49"/>
      <c r="U31" s="49"/>
      <c r="V31" s="49"/>
      <c r="W31" s="49"/>
      <c r="X31" s="49"/>
      <c r="Y31" s="49"/>
    </row>
    <row r="32">
      <c r="A32" s="49"/>
      <c r="B32" s="49"/>
      <c r="C32" s="49"/>
      <c r="D32" s="49"/>
      <c r="E32" s="49"/>
      <c r="F32" s="49"/>
      <c r="G32" s="49"/>
      <c r="H32" s="49"/>
      <c r="I32" s="49"/>
      <c r="J32" s="49"/>
      <c r="K32" s="49"/>
      <c r="L32" s="49"/>
      <c r="M32" s="49"/>
      <c r="N32" s="49"/>
      <c r="O32" s="49"/>
      <c r="P32" s="49"/>
      <c r="Q32" s="49"/>
      <c r="R32" s="49"/>
      <c r="S32" s="49"/>
      <c r="T32" s="49"/>
      <c r="U32" s="49"/>
      <c r="V32" s="49"/>
      <c r="W32" s="49"/>
      <c r="X32" s="49"/>
      <c r="Y32" s="49"/>
    </row>
    <row r="33">
      <c r="A33" s="49"/>
      <c r="B33" s="49"/>
      <c r="C33" s="49"/>
      <c r="D33" s="49"/>
      <c r="E33" s="49"/>
      <c r="F33" s="49"/>
      <c r="G33" s="49"/>
      <c r="H33" s="49"/>
      <c r="I33" s="49"/>
      <c r="J33" s="49"/>
      <c r="K33" s="49"/>
      <c r="L33" s="49"/>
      <c r="M33" s="49"/>
      <c r="N33" s="49"/>
      <c r="O33" s="49"/>
      <c r="P33" s="49"/>
      <c r="Q33" s="49"/>
      <c r="R33" s="49"/>
      <c r="S33" s="49"/>
      <c r="T33" s="49"/>
      <c r="U33" s="49"/>
      <c r="V33" s="49"/>
      <c r="W33" s="49"/>
      <c r="X33" s="49"/>
      <c r="Y33" s="49"/>
    </row>
    <row r="34">
      <c r="A34" s="49"/>
      <c r="B34" s="49"/>
      <c r="C34" s="49"/>
      <c r="D34" s="49"/>
      <c r="E34" s="49"/>
      <c r="F34" s="49"/>
      <c r="G34" s="49"/>
      <c r="H34" s="49"/>
      <c r="I34" s="49"/>
      <c r="J34" s="49"/>
      <c r="K34" s="49"/>
      <c r="L34" s="49"/>
      <c r="M34" s="49"/>
      <c r="N34" s="49"/>
      <c r="O34" s="49"/>
      <c r="P34" s="49"/>
      <c r="Q34" s="49"/>
      <c r="R34" s="49"/>
      <c r="S34" s="49"/>
      <c r="T34" s="49"/>
      <c r="U34" s="49"/>
      <c r="V34" s="49"/>
      <c r="W34" s="49"/>
      <c r="X34" s="49"/>
      <c r="Y34" s="49"/>
    </row>
    <row r="35">
      <c r="A35" s="49"/>
      <c r="B35" s="49"/>
      <c r="C35" s="49"/>
      <c r="D35" s="49"/>
      <c r="E35" s="49"/>
      <c r="F35" s="49"/>
      <c r="G35" s="49"/>
      <c r="H35" s="49"/>
      <c r="I35" s="49"/>
      <c r="J35" s="49"/>
      <c r="K35" s="49"/>
      <c r="L35" s="49"/>
      <c r="M35" s="49"/>
      <c r="N35" s="49"/>
      <c r="O35" s="49"/>
      <c r="P35" s="49"/>
      <c r="Q35" s="49"/>
      <c r="R35" s="49"/>
      <c r="S35" s="49"/>
      <c r="T35" s="49"/>
      <c r="U35" s="49"/>
      <c r="V35" s="49"/>
      <c r="W35" s="49"/>
      <c r="X35" s="49"/>
      <c r="Y35" s="49"/>
    </row>
    <row r="36">
      <c r="A36" s="49"/>
      <c r="B36" s="49"/>
      <c r="C36" s="49"/>
      <c r="D36" s="49"/>
      <c r="E36" s="49"/>
      <c r="F36" s="49"/>
      <c r="G36" s="49"/>
      <c r="H36" s="49"/>
      <c r="I36" s="49"/>
      <c r="J36" s="49"/>
      <c r="K36" s="49"/>
      <c r="L36" s="49"/>
      <c r="M36" s="49"/>
      <c r="N36" s="49"/>
      <c r="O36" s="49"/>
      <c r="P36" s="49"/>
      <c r="Q36" s="49"/>
      <c r="R36" s="49"/>
      <c r="S36" s="49"/>
      <c r="T36" s="49"/>
      <c r="U36" s="49"/>
      <c r="V36" s="49"/>
      <c r="W36" s="49"/>
      <c r="X36" s="49"/>
      <c r="Y36" s="49"/>
    </row>
    <row r="37">
      <c r="A37" s="49"/>
      <c r="B37" s="49"/>
      <c r="C37" s="49"/>
      <c r="D37" s="49"/>
      <c r="E37" s="49"/>
      <c r="F37" s="49"/>
      <c r="G37" s="49"/>
      <c r="H37" s="49"/>
      <c r="I37" s="49"/>
      <c r="J37" s="49"/>
      <c r="K37" s="49"/>
      <c r="L37" s="49"/>
      <c r="M37" s="49"/>
      <c r="N37" s="49"/>
      <c r="O37" s="49"/>
      <c r="P37" s="49"/>
      <c r="Q37" s="49"/>
      <c r="R37" s="49"/>
      <c r="S37" s="49"/>
      <c r="T37" s="49"/>
      <c r="U37" s="49"/>
      <c r="V37" s="49"/>
      <c r="W37" s="49"/>
      <c r="X37" s="49"/>
      <c r="Y37" s="49"/>
    </row>
    <row r="38">
      <c r="A38" s="49"/>
      <c r="B38" s="49"/>
      <c r="C38" s="49"/>
      <c r="D38" s="49"/>
      <c r="E38" s="49"/>
      <c r="F38" s="49"/>
      <c r="G38" s="49"/>
      <c r="H38" s="49"/>
      <c r="I38" s="49"/>
      <c r="J38" s="49"/>
      <c r="K38" s="49"/>
      <c r="L38" s="49"/>
      <c r="M38" s="49"/>
      <c r="N38" s="49"/>
      <c r="O38" s="49"/>
      <c r="P38" s="49"/>
      <c r="Q38" s="49"/>
      <c r="R38" s="49"/>
      <c r="S38" s="49"/>
      <c r="T38" s="49"/>
      <c r="U38" s="49"/>
      <c r="V38" s="49"/>
      <c r="W38" s="49"/>
      <c r="X38" s="49"/>
      <c r="Y38" s="49"/>
    </row>
    <row r="39">
      <c r="A39" s="49"/>
      <c r="B39" s="49"/>
      <c r="C39" s="49"/>
      <c r="D39" s="49"/>
      <c r="E39" s="49"/>
      <c r="F39" s="49"/>
      <c r="G39" s="49"/>
      <c r="H39" s="49"/>
      <c r="I39" s="49"/>
      <c r="J39" s="49"/>
      <c r="K39" s="49"/>
      <c r="L39" s="49"/>
      <c r="M39" s="49"/>
      <c r="N39" s="49"/>
      <c r="O39" s="49"/>
      <c r="P39" s="49"/>
      <c r="Q39" s="49"/>
      <c r="R39" s="49"/>
      <c r="S39" s="49"/>
      <c r="T39" s="49"/>
      <c r="U39" s="49"/>
      <c r="V39" s="49"/>
      <c r="W39" s="49"/>
      <c r="X39" s="49"/>
      <c r="Y39" s="49"/>
    </row>
    <row r="40">
      <c r="A40" s="49"/>
      <c r="B40" s="49"/>
      <c r="C40" s="49"/>
      <c r="D40" s="49"/>
      <c r="E40" s="49"/>
      <c r="F40" s="49"/>
      <c r="G40" s="49"/>
      <c r="H40" s="49"/>
      <c r="I40" s="49"/>
      <c r="J40" s="49"/>
      <c r="K40" s="49"/>
      <c r="L40" s="49"/>
      <c r="M40" s="49"/>
      <c r="N40" s="49"/>
      <c r="O40" s="49"/>
      <c r="P40" s="49"/>
      <c r="Q40" s="49"/>
      <c r="R40" s="49"/>
      <c r="S40" s="49"/>
      <c r="T40" s="49"/>
      <c r="U40" s="49"/>
      <c r="V40" s="49"/>
      <c r="W40" s="49"/>
      <c r="X40" s="49"/>
      <c r="Y40" s="49"/>
    </row>
    <row r="41">
      <c r="A41" s="49"/>
      <c r="B41" s="49"/>
      <c r="C41" s="49"/>
      <c r="D41" s="49"/>
      <c r="E41" s="49"/>
      <c r="F41" s="49"/>
      <c r="G41" s="49"/>
      <c r="H41" s="49"/>
      <c r="I41" s="49"/>
      <c r="J41" s="49"/>
      <c r="K41" s="49"/>
      <c r="L41" s="49"/>
      <c r="M41" s="49"/>
      <c r="N41" s="49"/>
      <c r="O41" s="49"/>
      <c r="P41" s="49"/>
      <c r="Q41" s="49"/>
      <c r="R41" s="49"/>
      <c r="S41" s="49"/>
      <c r="T41" s="49"/>
      <c r="U41" s="49"/>
      <c r="V41" s="49"/>
      <c r="W41" s="49"/>
      <c r="X41" s="49"/>
      <c r="Y41" s="49"/>
    </row>
    <row r="42">
      <c r="A42" s="49"/>
      <c r="B42" s="49"/>
      <c r="C42" s="49"/>
      <c r="D42" s="49"/>
      <c r="E42" s="49"/>
      <c r="F42" s="49"/>
      <c r="G42" s="49"/>
      <c r="H42" s="49"/>
      <c r="I42" s="49"/>
      <c r="J42" s="49"/>
      <c r="K42" s="49"/>
      <c r="L42" s="49"/>
      <c r="M42" s="49"/>
      <c r="N42" s="49"/>
      <c r="O42" s="49"/>
      <c r="P42" s="49"/>
      <c r="Q42" s="49"/>
      <c r="R42" s="49"/>
      <c r="S42" s="49"/>
      <c r="T42" s="49"/>
      <c r="U42" s="49"/>
      <c r="V42" s="49"/>
      <c r="W42" s="49"/>
      <c r="X42" s="49"/>
      <c r="Y42" s="49"/>
    </row>
    <row r="43">
      <c r="A43" s="49"/>
      <c r="B43" s="49"/>
      <c r="C43" s="49"/>
      <c r="D43" s="49"/>
      <c r="E43" s="49"/>
      <c r="F43" s="49"/>
      <c r="G43" s="49"/>
      <c r="H43" s="49"/>
      <c r="I43" s="49"/>
      <c r="J43" s="49"/>
      <c r="K43" s="49"/>
      <c r="L43" s="49"/>
      <c r="M43" s="49"/>
      <c r="N43" s="49"/>
      <c r="O43" s="49"/>
      <c r="P43" s="49"/>
      <c r="Q43" s="49"/>
      <c r="R43" s="49"/>
      <c r="S43" s="49"/>
      <c r="T43" s="49"/>
      <c r="U43" s="49"/>
      <c r="V43" s="49"/>
      <c r="W43" s="49"/>
      <c r="X43" s="49"/>
      <c r="Y43" s="49"/>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row>
    <row r="45">
      <c r="A45" s="49"/>
      <c r="B45" s="49"/>
      <c r="C45" s="49"/>
      <c r="D45" s="49"/>
      <c r="E45" s="49"/>
      <c r="F45" s="49"/>
      <c r="G45" s="49"/>
      <c r="H45" s="49"/>
      <c r="I45" s="49"/>
      <c r="J45" s="49"/>
      <c r="K45" s="49"/>
      <c r="L45" s="49"/>
      <c r="M45" s="49"/>
      <c r="N45" s="49"/>
      <c r="O45" s="49"/>
      <c r="P45" s="49"/>
      <c r="Q45" s="49"/>
      <c r="R45" s="49"/>
      <c r="S45" s="49"/>
      <c r="T45" s="49"/>
      <c r="U45" s="49"/>
      <c r="V45" s="49"/>
      <c r="W45" s="49"/>
      <c r="X45" s="49"/>
      <c r="Y45" s="49"/>
    </row>
    <row r="46">
      <c r="A46" s="49"/>
      <c r="B46" s="49"/>
      <c r="C46" s="49"/>
      <c r="D46" s="49"/>
      <c r="E46" s="49"/>
      <c r="F46" s="49"/>
      <c r="G46" s="49"/>
      <c r="H46" s="49"/>
      <c r="I46" s="49"/>
      <c r="J46" s="49"/>
      <c r="K46" s="49"/>
      <c r="L46" s="49"/>
      <c r="M46" s="49"/>
      <c r="N46" s="49"/>
      <c r="O46" s="49"/>
      <c r="P46" s="49"/>
      <c r="Q46" s="49"/>
      <c r="R46" s="49"/>
      <c r="S46" s="49"/>
      <c r="T46" s="49"/>
      <c r="U46" s="49"/>
      <c r="V46" s="49"/>
      <c r="W46" s="49"/>
      <c r="X46" s="49"/>
      <c r="Y46" s="49"/>
    </row>
    <row r="47">
      <c r="A47" s="49"/>
      <c r="B47" s="49"/>
      <c r="C47" s="49"/>
      <c r="D47" s="49"/>
      <c r="E47" s="49"/>
      <c r="F47" s="49"/>
      <c r="G47" s="49"/>
      <c r="H47" s="49"/>
      <c r="I47" s="49"/>
      <c r="J47" s="49"/>
      <c r="K47" s="49"/>
      <c r="L47" s="49"/>
      <c r="M47" s="49"/>
      <c r="N47" s="49"/>
      <c r="O47" s="49"/>
      <c r="P47" s="49"/>
      <c r="Q47" s="49"/>
      <c r="R47" s="49"/>
      <c r="S47" s="49"/>
      <c r="T47" s="49"/>
      <c r="U47" s="49"/>
      <c r="V47" s="49"/>
      <c r="W47" s="49"/>
      <c r="X47" s="49"/>
      <c r="Y47" s="49"/>
    </row>
    <row r="48">
      <c r="A48" s="49"/>
      <c r="B48" s="49"/>
      <c r="C48" s="49"/>
      <c r="D48" s="49"/>
      <c r="E48" s="49"/>
      <c r="F48" s="49"/>
      <c r="G48" s="49"/>
      <c r="H48" s="49"/>
      <c r="I48" s="49"/>
      <c r="J48" s="49"/>
      <c r="K48" s="49"/>
      <c r="L48" s="49"/>
      <c r="M48" s="49"/>
      <c r="N48" s="49"/>
      <c r="O48" s="49"/>
      <c r="P48" s="49"/>
      <c r="Q48" s="49"/>
      <c r="R48" s="49"/>
      <c r="S48" s="49"/>
      <c r="T48" s="49"/>
      <c r="U48" s="49"/>
      <c r="V48" s="49"/>
      <c r="W48" s="49"/>
      <c r="X48" s="49"/>
      <c r="Y48" s="49"/>
    </row>
    <row r="49">
      <c r="A49" s="49"/>
      <c r="B49" s="49"/>
      <c r="C49" s="49"/>
      <c r="D49" s="49"/>
      <c r="E49" s="49"/>
      <c r="F49" s="49"/>
      <c r="G49" s="49"/>
      <c r="H49" s="49"/>
      <c r="I49" s="49"/>
      <c r="J49" s="49"/>
      <c r="K49" s="49"/>
      <c r="L49" s="49"/>
      <c r="M49" s="49"/>
      <c r="N49" s="49"/>
      <c r="O49" s="49"/>
      <c r="P49" s="49"/>
      <c r="Q49" s="49"/>
      <c r="R49" s="49"/>
      <c r="S49" s="49"/>
      <c r="T49" s="49"/>
      <c r="U49" s="49"/>
      <c r="V49" s="49"/>
      <c r="W49" s="49"/>
      <c r="X49" s="49"/>
      <c r="Y49" s="49"/>
    </row>
    <row r="50">
      <c r="A50" s="49"/>
      <c r="B50" s="49"/>
      <c r="C50" s="49"/>
      <c r="D50" s="49"/>
      <c r="E50" s="49"/>
      <c r="F50" s="49"/>
      <c r="G50" s="49"/>
      <c r="H50" s="49"/>
      <c r="I50" s="49"/>
      <c r="J50" s="49"/>
      <c r="K50" s="49"/>
      <c r="L50" s="49"/>
      <c r="M50" s="49"/>
      <c r="N50" s="49"/>
      <c r="O50" s="49"/>
      <c r="P50" s="49"/>
      <c r="Q50" s="49"/>
      <c r="R50" s="49"/>
      <c r="S50" s="49"/>
      <c r="T50" s="49"/>
      <c r="U50" s="49"/>
      <c r="V50" s="49"/>
      <c r="W50" s="49"/>
      <c r="X50" s="49"/>
      <c r="Y50" s="49"/>
    </row>
    <row r="51">
      <c r="A51" s="49"/>
      <c r="B51" s="49"/>
      <c r="C51" s="49"/>
      <c r="D51" s="49"/>
      <c r="E51" s="49"/>
      <c r="F51" s="49"/>
      <c r="G51" s="49"/>
      <c r="H51" s="49"/>
      <c r="I51" s="49"/>
      <c r="J51" s="49"/>
      <c r="K51" s="49"/>
      <c r="L51" s="49"/>
      <c r="M51" s="49"/>
      <c r="N51" s="49"/>
      <c r="O51" s="49"/>
      <c r="P51" s="49"/>
      <c r="Q51" s="49"/>
      <c r="R51" s="49"/>
      <c r="S51" s="49"/>
      <c r="T51" s="49"/>
      <c r="U51" s="49"/>
      <c r="V51" s="49"/>
      <c r="W51" s="49"/>
      <c r="X51" s="49"/>
      <c r="Y51" s="49"/>
    </row>
    <row r="52">
      <c r="A52" s="49"/>
      <c r="B52" s="49"/>
      <c r="C52" s="49"/>
      <c r="D52" s="49"/>
      <c r="E52" s="49"/>
      <c r="F52" s="49"/>
      <c r="G52" s="49"/>
      <c r="H52" s="49"/>
      <c r="I52" s="49"/>
      <c r="J52" s="49"/>
      <c r="K52" s="49"/>
      <c r="L52" s="49"/>
      <c r="M52" s="49"/>
      <c r="N52" s="49"/>
      <c r="O52" s="49"/>
      <c r="P52" s="49"/>
      <c r="Q52" s="49"/>
      <c r="R52" s="49"/>
      <c r="S52" s="49"/>
      <c r="T52" s="49"/>
      <c r="U52" s="49"/>
      <c r="V52" s="49"/>
      <c r="W52" s="49"/>
      <c r="X52" s="49"/>
      <c r="Y52" s="49"/>
    </row>
    <row r="53">
      <c r="A53" s="49"/>
      <c r="B53" s="49"/>
      <c r="C53" s="49"/>
      <c r="D53" s="49"/>
      <c r="E53" s="49"/>
      <c r="F53" s="49"/>
      <c r="G53" s="49"/>
      <c r="H53" s="49"/>
      <c r="I53" s="49"/>
      <c r="J53" s="49"/>
      <c r="K53" s="49"/>
      <c r="L53" s="49"/>
      <c r="M53" s="49"/>
      <c r="N53" s="49"/>
      <c r="O53" s="49"/>
      <c r="P53" s="49"/>
      <c r="Q53" s="49"/>
      <c r="R53" s="49"/>
      <c r="S53" s="49"/>
      <c r="T53" s="49"/>
      <c r="U53" s="49"/>
      <c r="V53" s="49"/>
      <c r="W53" s="49"/>
      <c r="X53" s="49"/>
      <c r="Y53" s="49"/>
    </row>
    <row r="54">
      <c r="A54" s="49"/>
      <c r="B54" s="49"/>
      <c r="C54" s="49"/>
      <c r="D54" s="49"/>
      <c r="E54" s="49"/>
      <c r="F54" s="49"/>
      <c r="G54" s="49"/>
      <c r="H54" s="49"/>
      <c r="I54" s="49"/>
      <c r="J54" s="49"/>
      <c r="K54" s="49"/>
      <c r="L54" s="49"/>
      <c r="M54" s="49"/>
      <c r="N54" s="49"/>
      <c r="O54" s="49"/>
      <c r="P54" s="49"/>
      <c r="Q54" s="49"/>
      <c r="R54" s="49"/>
      <c r="S54" s="49"/>
      <c r="T54" s="49"/>
      <c r="U54" s="49"/>
      <c r="V54" s="49"/>
      <c r="W54" s="49"/>
      <c r="X54" s="49"/>
      <c r="Y54" s="49"/>
    </row>
    <row r="55">
      <c r="A55" s="49"/>
      <c r="B55" s="49"/>
      <c r="C55" s="49"/>
      <c r="D55" s="49"/>
      <c r="E55" s="49"/>
      <c r="F55" s="49"/>
      <c r="G55" s="49"/>
      <c r="H55" s="49"/>
      <c r="I55" s="49"/>
      <c r="J55" s="49"/>
      <c r="K55" s="49"/>
      <c r="L55" s="49"/>
      <c r="M55" s="49"/>
      <c r="N55" s="49"/>
      <c r="O55" s="49"/>
      <c r="P55" s="49"/>
      <c r="Q55" s="49"/>
      <c r="R55" s="49"/>
      <c r="S55" s="49"/>
      <c r="T55" s="49"/>
      <c r="U55" s="49"/>
      <c r="V55" s="49"/>
      <c r="W55" s="49"/>
      <c r="X55" s="49"/>
      <c r="Y55" s="49"/>
    </row>
    <row r="56">
      <c r="A56" s="49"/>
      <c r="B56" s="49"/>
      <c r="C56" s="49"/>
      <c r="D56" s="49"/>
      <c r="E56" s="49"/>
      <c r="F56" s="49"/>
      <c r="G56" s="49"/>
      <c r="H56" s="49"/>
      <c r="I56" s="49"/>
      <c r="J56" s="49"/>
      <c r="K56" s="49"/>
      <c r="L56" s="49"/>
      <c r="M56" s="49"/>
      <c r="N56" s="49"/>
      <c r="O56" s="49"/>
      <c r="P56" s="49"/>
      <c r="Q56" s="49"/>
      <c r="R56" s="49"/>
      <c r="S56" s="49"/>
      <c r="T56" s="49"/>
      <c r="U56" s="49"/>
      <c r="V56" s="49"/>
      <c r="W56" s="49"/>
      <c r="X56" s="49"/>
      <c r="Y56" s="49"/>
    </row>
    <row r="57">
      <c r="A57" s="49"/>
      <c r="B57" s="49"/>
      <c r="C57" s="49"/>
      <c r="D57" s="49"/>
      <c r="E57" s="49"/>
      <c r="F57" s="49"/>
      <c r="G57" s="49"/>
      <c r="H57" s="49"/>
      <c r="I57" s="49"/>
      <c r="J57" s="49"/>
      <c r="K57" s="49"/>
      <c r="L57" s="49"/>
      <c r="M57" s="49"/>
      <c r="N57" s="49"/>
      <c r="O57" s="49"/>
      <c r="P57" s="49"/>
      <c r="Q57" s="49"/>
      <c r="R57" s="49"/>
      <c r="S57" s="49"/>
      <c r="T57" s="49"/>
      <c r="U57" s="49"/>
      <c r="V57" s="49"/>
      <c r="W57" s="49"/>
      <c r="X57" s="49"/>
      <c r="Y57" s="49"/>
    </row>
    <row r="58">
      <c r="A58" s="49"/>
      <c r="B58" s="49"/>
      <c r="C58" s="49"/>
      <c r="D58" s="49"/>
      <c r="E58" s="49"/>
      <c r="F58" s="49"/>
      <c r="G58" s="49"/>
      <c r="H58" s="49"/>
      <c r="I58" s="49"/>
      <c r="J58" s="49"/>
      <c r="K58" s="49"/>
      <c r="L58" s="49"/>
      <c r="M58" s="49"/>
      <c r="N58" s="49"/>
      <c r="O58" s="49"/>
      <c r="P58" s="49"/>
      <c r="Q58" s="49"/>
      <c r="R58" s="49"/>
      <c r="S58" s="49"/>
      <c r="T58" s="49"/>
      <c r="U58" s="49"/>
      <c r="V58" s="49"/>
      <c r="W58" s="49"/>
      <c r="X58" s="49"/>
      <c r="Y58" s="49"/>
    </row>
    <row r="59">
      <c r="A59" s="49"/>
      <c r="B59" s="49"/>
      <c r="C59" s="49"/>
      <c r="D59" s="49"/>
      <c r="E59" s="49"/>
      <c r="F59" s="49"/>
      <c r="G59" s="49"/>
      <c r="H59" s="49"/>
      <c r="I59" s="49"/>
      <c r="J59" s="49"/>
      <c r="K59" s="49"/>
      <c r="L59" s="49"/>
      <c r="M59" s="49"/>
      <c r="N59" s="49"/>
      <c r="O59" s="49"/>
      <c r="P59" s="49"/>
      <c r="Q59" s="49"/>
      <c r="R59" s="49"/>
      <c r="S59" s="49"/>
      <c r="T59" s="49"/>
      <c r="U59" s="49"/>
      <c r="V59" s="49"/>
      <c r="W59" s="49"/>
      <c r="X59" s="49"/>
      <c r="Y59" s="49"/>
    </row>
    <row r="60">
      <c r="A60" s="49"/>
      <c r="B60" s="49"/>
      <c r="C60" s="49"/>
      <c r="D60" s="49"/>
      <c r="E60" s="49"/>
      <c r="F60" s="49"/>
      <c r="G60" s="49"/>
      <c r="H60" s="49"/>
      <c r="I60" s="49"/>
      <c r="J60" s="49"/>
      <c r="K60" s="49"/>
      <c r="L60" s="49"/>
      <c r="M60" s="49"/>
      <c r="N60" s="49"/>
      <c r="O60" s="49"/>
      <c r="P60" s="49"/>
      <c r="Q60" s="49"/>
      <c r="R60" s="49"/>
      <c r="S60" s="49"/>
      <c r="T60" s="49"/>
      <c r="U60" s="49"/>
      <c r="V60" s="49"/>
      <c r="W60" s="49"/>
      <c r="X60" s="49"/>
      <c r="Y60" s="49"/>
    </row>
    <row r="61">
      <c r="A61" s="49"/>
      <c r="B61" s="49"/>
      <c r="C61" s="49"/>
      <c r="D61" s="49"/>
      <c r="E61" s="49"/>
      <c r="F61" s="49"/>
      <c r="G61" s="49"/>
      <c r="H61" s="49"/>
      <c r="I61" s="49"/>
      <c r="J61" s="49"/>
      <c r="K61" s="49"/>
      <c r="L61" s="49"/>
      <c r="M61" s="49"/>
      <c r="N61" s="49"/>
      <c r="O61" s="49"/>
      <c r="P61" s="49"/>
      <c r="Q61" s="49"/>
      <c r="R61" s="49"/>
      <c r="S61" s="49"/>
      <c r="T61" s="49"/>
      <c r="U61" s="49"/>
      <c r="V61" s="49"/>
      <c r="W61" s="49"/>
      <c r="X61" s="49"/>
      <c r="Y61" s="49"/>
    </row>
    <row r="62">
      <c r="A62" s="49"/>
      <c r="B62" s="49"/>
      <c r="C62" s="49"/>
      <c r="D62" s="49"/>
      <c r="E62" s="49"/>
      <c r="F62" s="49"/>
      <c r="G62" s="49"/>
      <c r="H62" s="49"/>
      <c r="I62" s="49"/>
      <c r="J62" s="49"/>
      <c r="K62" s="49"/>
      <c r="L62" s="49"/>
      <c r="M62" s="49"/>
      <c r="N62" s="49"/>
      <c r="O62" s="49"/>
      <c r="P62" s="49"/>
      <c r="Q62" s="49"/>
      <c r="R62" s="49"/>
      <c r="S62" s="49"/>
      <c r="T62" s="49"/>
      <c r="U62" s="49"/>
      <c r="V62" s="49"/>
      <c r="W62" s="49"/>
      <c r="X62" s="49"/>
      <c r="Y62" s="49"/>
    </row>
    <row r="63">
      <c r="A63" s="49"/>
      <c r="B63" s="49"/>
      <c r="C63" s="49"/>
      <c r="D63" s="49"/>
      <c r="E63" s="49"/>
      <c r="F63" s="49"/>
      <c r="G63" s="49"/>
      <c r="H63" s="49"/>
      <c r="I63" s="49"/>
      <c r="J63" s="49"/>
      <c r="K63" s="49"/>
      <c r="L63" s="49"/>
      <c r="M63" s="49"/>
      <c r="N63" s="49"/>
      <c r="O63" s="49"/>
      <c r="P63" s="49"/>
      <c r="Q63" s="49"/>
      <c r="R63" s="49"/>
      <c r="S63" s="49"/>
      <c r="T63" s="49"/>
      <c r="U63" s="49"/>
      <c r="V63" s="49"/>
      <c r="W63" s="49"/>
      <c r="X63" s="49"/>
      <c r="Y63" s="49"/>
    </row>
    <row r="64">
      <c r="A64" s="49"/>
      <c r="B64" s="49"/>
      <c r="C64" s="49"/>
      <c r="D64" s="49"/>
      <c r="E64" s="49"/>
      <c r="F64" s="49"/>
      <c r="G64" s="49"/>
      <c r="H64" s="49"/>
      <c r="I64" s="49"/>
      <c r="J64" s="49"/>
      <c r="K64" s="49"/>
      <c r="L64" s="49"/>
      <c r="M64" s="49"/>
      <c r="N64" s="49"/>
      <c r="O64" s="49"/>
      <c r="P64" s="49"/>
      <c r="Q64" s="49"/>
      <c r="R64" s="49"/>
      <c r="S64" s="49"/>
      <c r="T64" s="49"/>
      <c r="U64" s="49"/>
      <c r="V64" s="49"/>
      <c r="W64" s="49"/>
      <c r="X64" s="49"/>
      <c r="Y64" s="49"/>
    </row>
    <row r="65">
      <c r="A65" s="49"/>
      <c r="B65" s="49"/>
      <c r="C65" s="49"/>
      <c r="D65" s="49"/>
      <c r="E65" s="49"/>
      <c r="F65" s="49"/>
      <c r="G65" s="49"/>
      <c r="H65" s="49"/>
      <c r="I65" s="49"/>
      <c r="J65" s="49"/>
      <c r="K65" s="49"/>
      <c r="L65" s="49"/>
      <c r="M65" s="49"/>
      <c r="N65" s="49"/>
      <c r="O65" s="49"/>
      <c r="P65" s="49"/>
      <c r="Q65" s="49"/>
      <c r="R65" s="49"/>
      <c r="S65" s="49"/>
      <c r="T65" s="49"/>
      <c r="U65" s="49"/>
      <c r="V65" s="49"/>
      <c r="W65" s="49"/>
      <c r="X65" s="49"/>
      <c r="Y65" s="49"/>
    </row>
    <row r="66">
      <c r="A66" s="49"/>
      <c r="B66" s="49"/>
      <c r="C66" s="49"/>
      <c r="D66" s="49"/>
      <c r="E66" s="49"/>
      <c r="F66" s="49"/>
      <c r="G66" s="49"/>
      <c r="H66" s="49"/>
      <c r="I66" s="49"/>
      <c r="J66" s="49"/>
      <c r="K66" s="49"/>
      <c r="L66" s="49"/>
      <c r="M66" s="49"/>
      <c r="N66" s="49"/>
      <c r="O66" s="49"/>
      <c r="P66" s="49"/>
      <c r="Q66" s="49"/>
      <c r="R66" s="49"/>
      <c r="S66" s="49"/>
      <c r="T66" s="49"/>
      <c r="U66" s="49"/>
      <c r="V66" s="49"/>
      <c r="W66" s="49"/>
      <c r="X66" s="49"/>
      <c r="Y66" s="49"/>
    </row>
    <row r="67">
      <c r="A67" s="49"/>
      <c r="B67" s="49"/>
      <c r="C67" s="49"/>
      <c r="D67" s="49"/>
      <c r="E67" s="49"/>
      <c r="F67" s="49"/>
      <c r="G67" s="49"/>
      <c r="H67" s="49"/>
      <c r="I67" s="49"/>
      <c r="J67" s="49"/>
      <c r="K67" s="49"/>
      <c r="L67" s="49"/>
      <c r="M67" s="49"/>
      <c r="N67" s="49"/>
      <c r="O67" s="49"/>
      <c r="P67" s="49"/>
      <c r="Q67" s="49"/>
      <c r="R67" s="49"/>
      <c r="S67" s="49"/>
      <c r="T67" s="49"/>
      <c r="U67" s="49"/>
      <c r="V67" s="49"/>
      <c r="W67" s="49"/>
      <c r="X67" s="49"/>
      <c r="Y67" s="49"/>
    </row>
    <row r="68">
      <c r="A68" s="49"/>
      <c r="B68" s="49"/>
      <c r="C68" s="49"/>
      <c r="D68" s="49"/>
      <c r="E68" s="49"/>
      <c r="F68" s="49"/>
      <c r="G68" s="49"/>
      <c r="H68" s="49"/>
      <c r="I68" s="49"/>
      <c r="J68" s="49"/>
      <c r="K68" s="49"/>
      <c r="L68" s="49"/>
      <c r="M68" s="49"/>
      <c r="N68" s="49"/>
      <c r="O68" s="49"/>
      <c r="P68" s="49"/>
      <c r="Q68" s="49"/>
      <c r="R68" s="49"/>
      <c r="S68" s="49"/>
      <c r="T68" s="49"/>
      <c r="U68" s="49"/>
      <c r="V68" s="49"/>
      <c r="W68" s="49"/>
      <c r="X68" s="49"/>
      <c r="Y68" s="49"/>
    </row>
    <row r="69">
      <c r="A69" s="49"/>
      <c r="B69" s="49"/>
      <c r="C69" s="49"/>
      <c r="D69" s="49"/>
      <c r="E69" s="49"/>
      <c r="F69" s="49"/>
      <c r="G69" s="49"/>
      <c r="H69" s="49"/>
      <c r="I69" s="49"/>
      <c r="J69" s="49"/>
      <c r="K69" s="49"/>
      <c r="L69" s="49"/>
      <c r="M69" s="49"/>
      <c r="N69" s="49"/>
      <c r="O69" s="49"/>
      <c r="P69" s="49"/>
      <c r="Q69" s="49"/>
      <c r="R69" s="49"/>
      <c r="S69" s="49"/>
      <c r="T69" s="49"/>
      <c r="U69" s="49"/>
      <c r="V69" s="49"/>
      <c r="W69" s="49"/>
      <c r="X69" s="49"/>
      <c r="Y69" s="49"/>
    </row>
    <row r="70">
      <c r="A70" s="49"/>
      <c r="B70" s="49"/>
      <c r="C70" s="49"/>
      <c r="D70" s="49"/>
      <c r="E70" s="49"/>
      <c r="F70" s="49"/>
      <c r="G70" s="49"/>
      <c r="H70" s="49"/>
      <c r="I70" s="49"/>
      <c r="J70" s="49"/>
      <c r="K70" s="49"/>
      <c r="L70" s="49"/>
      <c r="M70" s="49"/>
      <c r="N70" s="49"/>
      <c r="O70" s="49"/>
      <c r="P70" s="49"/>
      <c r="Q70" s="49"/>
      <c r="R70" s="49"/>
      <c r="S70" s="49"/>
      <c r="T70" s="49"/>
      <c r="U70" s="49"/>
      <c r="V70" s="49"/>
      <c r="W70" s="49"/>
      <c r="X70" s="49"/>
      <c r="Y70" s="49"/>
    </row>
    <row r="71">
      <c r="A71" s="49"/>
      <c r="B71" s="49"/>
      <c r="C71" s="49"/>
      <c r="D71" s="49"/>
      <c r="E71" s="49"/>
      <c r="F71" s="49"/>
      <c r="G71" s="49"/>
      <c r="H71" s="49"/>
      <c r="I71" s="49"/>
      <c r="J71" s="49"/>
      <c r="K71" s="49"/>
      <c r="L71" s="49"/>
      <c r="M71" s="49"/>
      <c r="N71" s="49"/>
      <c r="O71" s="49"/>
      <c r="P71" s="49"/>
      <c r="Q71" s="49"/>
      <c r="R71" s="49"/>
      <c r="S71" s="49"/>
      <c r="T71" s="49"/>
      <c r="U71" s="49"/>
      <c r="V71" s="49"/>
      <c r="W71" s="49"/>
      <c r="X71" s="49"/>
      <c r="Y71" s="49"/>
    </row>
    <row r="72">
      <c r="A72" s="49"/>
      <c r="B72" s="49"/>
      <c r="C72" s="49"/>
      <c r="D72" s="49"/>
      <c r="E72" s="49"/>
      <c r="F72" s="49"/>
      <c r="G72" s="49"/>
      <c r="H72" s="49"/>
      <c r="I72" s="49"/>
      <c r="J72" s="49"/>
      <c r="K72" s="49"/>
      <c r="L72" s="49"/>
      <c r="M72" s="49"/>
      <c r="N72" s="49"/>
      <c r="O72" s="49"/>
      <c r="P72" s="49"/>
      <c r="Q72" s="49"/>
      <c r="R72" s="49"/>
      <c r="S72" s="49"/>
      <c r="T72" s="49"/>
      <c r="U72" s="49"/>
      <c r="V72" s="49"/>
      <c r="W72" s="49"/>
      <c r="X72" s="49"/>
      <c r="Y72" s="49"/>
    </row>
    <row r="73">
      <c r="A73" s="49"/>
      <c r="B73" s="49"/>
      <c r="C73" s="49"/>
      <c r="D73" s="49"/>
      <c r="E73" s="49"/>
      <c r="F73" s="49"/>
      <c r="G73" s="49"/>
      <c r="H73" s="49"/>
      <c r="I73" s="49"/>
      <c r="J73" s="49"/>
      <c r="K73" s="49"/>
      <c r="L73" s="49"/>
      <c r="M73" s="49"/>
      <c r="N73" s="49"/>
      <c r="O73" s="49"/>
      <c r="P73" s="49"/>
      <c r="Q73" s="49"/>
      <c r="R73" s="49"/>
      <c r="S73" s="49"/>
      <c r="T73" s="49"/>
      <c r="U73" s="49"/>
      <c r="V73" s="49"/>
      <c r="W73" s="49"/>
      <c r="X73" s="49"/>
      <c r="Y73" s="49"/>
    </row>
    <row r="74">
      <c r="A74" s="49"/>
      <c r="B74" s="49"/>
      <c r="C74" s="49"/>
      <c r="D74" s="49"/>
      <c r="E74" s="49"/>
      <c r="F74" s="49"/>
      <c r="G74" s="49"/>
      <c r="H74" s="49"/>
      <c r="I74" s="49"/>
      <c r="J74" s="49"/>
      <c r="K74" s="49"/>
      <c r="L74" s="49"/>
      <c r="M74" s="49"/>
      <c r="N74" s="49"/>
      <c r="O74" s="49"/>
      <c r="P74" s="49"/>
      <c r="Q74" s="49"/>
      <c r="R74" s="49"/>
      <c r="S74" s="49"/>
      <c r="T74" s="49"/>
      <c r="U74" s="49"/>
      <c r="V74" s="49"/>
      <c r="W74" s="49"/>
      <c r="X74" s="49"/>
      <c r="Y74" s="49"/>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row>
    <row r="76">
      <c r="A76" s="49"/>
      <c r="B76" s="49"/>
      <c r="C76" s="49"/>
      <c r="D76" s="49"/>
      <c r="E76" s="49"/>
      <c r="F76" s="49"/>
      <c r="G76" s="49"/>
      <c r="H76" s="49"/>
      <c r="I76" s="49"/>
      <c r="J76" s="49"/>
      <c r="K76" s="49"/>
      <c r="L76" s="49"/>
      <c r="M76" s="49"/>
      <c r="N76" s="49"/>
      <c r="O76" s="49"/>
      <c r="P76" s="49"/>
      <c r="Q76" s="49"/>
      <c r="R76" s="49"/>
      <c r="S76" s="49"/>
      <c r="T76" s="49"/>
      <c r="U76" s="49"/>
      <c r="V76" s="49"/>
      <c r="W76" s="49"/>
      <c r="X76" s="49"/>
      <c r="Y76" s="49"/>
    </row>
    <row r="77">
      <c r="A77" s="49"/>
      <c r="B77" s="49"/>
      <c r="C77" s="49"/>
      <c r="D77" s="49"/>
      <c r="E77" s="49"/>
      <c r="F77" s="49"/>
      <c r="G77" s="49"/>
      <c r="H77" s="49"/>
      <c r="I77" s="49"/>
      <c r="J77" s="49"/>
      <c r="K77" s="49"/>
      <c r="L77" s="49"/>
      <c r="M77" s="49"/>
      <c r="N77" s="49"/>
      <c r="O77" s="49"/>
      <c r="P77" s="49"/>
      <c r="Q77" s="49"/>
      <c r="R77" s="49"/>
      <c r="S77" s="49"/>
      <c r="T77" s="49"/>
      <c r="U77" s="49"/>
      <c r="V77" s="49"/>
      <c r="W77" s="49"/>
      <c r="X77" s="49"/>
      <c r="Y77" s="49"/>
    </row>
    <row r="78">
      <c r="A78" s="49"/>
      <c r="B78" s="49"/>
      <c r="C78" s="49"/>
      <c r="D78" s="49"/>
      <c r="E78" s="49"/>
      <c r="F78" s="49"/>
      <c r="G78" s="49"/>
      <c r="H78" s="49"/>
      <c r="I78" s="49"/>
      <c r="J78" s="49"/>
      <c r="K78" s="49"/>
      <c r="L78" s="49"/>
      <c r="M78" s="49"/>
      <c r="N78" s="49"/>
      <c r="O78" s="49"/>
      <c r="P78" s="49"/>
      <c r="Q78" s="49"/>
      <c r="R78" s="49"/>
      <c r="S78" s="49"/>
      <c r="T78" s="49"/>
      <c r="U78" s="49"/>
      <c r="V78" s="49"/>
      <c r="W78" s="49"/>
      <c r="X78" s="49"/>
      <c r="Y78" s="49"/>
    </row>
    <row r="79">
      <c r="A79" s="49"/>
      <c r="B79" s="49"/>
      <c r="C79" s="49"/>
      <c r="D79" s="49"/>
      <c r="E79" s="49"/>
      <c r="F79" s="49"/>
      <c r="G79" s="49"/>
      <c r="H79" s="49"/>
      <c r="I79" s="49"/>
      <c r="J79" s="49"/>
      <c r="K79" s="49"/>
      <c r="L79" s="49"/>
      <c r="M79" s="49"/>
      <c r="N79" s="49"/>
      <c r="O79" s="49"/>
      <c r="P79" s="49"/>
      <c r="Q79" s="49"/>
      <c r="R79" s="49"/>
      <c r="S79" s="49"/>
      <c r="T79" s="49"/>
      <c r="U79" s="49"/>
      <c r="V79" s="49"/>
      <c r="W79" s="49"/>
      <c r="X79" s="49"/>
      <c r="Y79" s="49"/>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row>
    <row r="99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row>
    <row r="998">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row>
    <row r="999">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row>
    <row r="1000">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row>
    <row r="1001">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row>
    <row r="1002">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c r="X1002" s="49"/>
      <c r="Y1002" s="49"/>
    </row>
    <row r="1003">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c r="X1003" s="49"/>
      <c r="Y1003" s="49"/>
    </row>
    <row r="1004">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c r="X1004" s="49"/>
      <c r="Y1004" s="49"/>
    </row>
    <row r="1005">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c r="X1005" s="49"/>
      <c r="Y1005" s="49"/>
    </row>
    <row r="1006">
      <c r="A1006" s="49"/>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c r="X1006" s="49"/>
      <c r="Y1006" s="49"/>
    </row>
    <row r="1007">
      <c r="A1007" s="49"/>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c r="X1007" s="49"/>
      <c r="Y1007" s="49"/>
    </row>
    <row r="1008">
      <c r="A1008" s="49"/>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c r="X1008" s="49"/>
      <c r="Y1008" s="49"/>
    </row>
    <row r="1009">
      <c r="A1009" s="49"/>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c r="X1009" s="49"/>
      <c r="Y1009" s="49"/>
    </row>
    <row r="1010">
      <c r="A1010" s="49"/>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c r="X1010" s="49"/>
      <c r="Y1010" s="49"/>
    </row>
    <row r="1011">
      <c r="A1011" s="49"/>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c r="X1011" s="49"/>
      <c r="Y1011" s="49"/>
    </row>
    <row r="1012">
      <c r="A1012" s="49"/>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c r="X1012" s="49"/>
      <c r="Y1012" s="49"/>
    </row>
    <row r="1013">
      <c r="A1013" s="49"/>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c r="X1013" s="49"/>
      <c r="Y1013" s="49"/>
    </row>
    <row r="1014">
      <c r="A1014" s="49"/>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c r="X1014" s="49"/>
      <c r="Y1014" s="49"/>
    </row>
    <row r="1015">
      <c r="A1015" s="49"/>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c r="X1015" s="49"/>
      <c r="Y1015" s="49"/>
    </row>
    <row r="1016">
      <c r="A1016" s="49"/>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c r="X1016" s="49"/>
      <c r="Y1016" s="49"/>
    </row>
    <row r="1017">
      <c r="A1017" s="49"/>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c r="X1017" s="49"/>
      <c r="Y1017" s="49"/>
    </row>
    <row r="1018">
      <c r="A1018" s="49"/>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c r="X1018" s="49"/>
      <c r="Y1018" s="49"/>
    </row>
    <row r="1019">
      <c r="A1019" s="49"/>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c r="X1019" s="49"/>
      <c r="Y1019" s="49"/>
    </row>
    <row r="1020">
      <c r="A1020" s="49"/>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c r="X1020" s="49"/>
      <c r="Y1020" s="49"/>
    </row>
    <row r="1021">
      <c r="A1021" s="49"/>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c r="X1021" s="49"/>
      <c r="Y1021" s="49"/>
    </row>
    <row r="1022">
      <c r="A1022" s="49"/>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c r="X1022" s="49"/>
      <c r="Y1022" s="49"/>
    </row>
    <row r="1023">
      <c r="A1023" s="49"/>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c r="X1023" s="49"/>
      <c r="Y1023" s="49"/>
    </row>
    <row r="1024">
      <c r="A1024" s="49"/>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c r="X1024" s="49"/>
      <c r="Y1024" s="49"/>
    </row>
    <row r="1025">
      <c r="A1025" s="49"/>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c r="X1025" s="49"/>
      <c r="Y1025" s="49"/>
    </row>
    <row r="1026">
      <c r="A1026" s="49"/>
      <c r="B1026" s="49"/>
      <c r="C1026" s="49"/>
      <c r="D1026" s="49"/>
      <c r="E1026" s="49"/>
      <c r="F1026" s="49"/>
      <c r="G1026" s="49"/>
      <c r="H1026" s="49"/>
      <c r="I1026" s="49"/>
      <c r="J1026" s="49"/>
      <c r="K1026" s="49"/>
      <c r="L1026" s="49"/>
      <c r="M1026" s="49"/>
      <c r="N1026" s="49"/>
      <c r="O1026" s="49"/>
      <c r="P1026" s="49"/>
      <c r="Q1026" s="49"/>
      <c r="R1026" s="49"/>
      <c r="S1026" s="49"/>
      <c r="T1026" s="49"/>
      <c r="U1026" s="49"/>
      <c r="V1026" s="49"/>
      <c r="W1026" s="49"/>
      <c r="X1026" s="49"/>
      <c r="Y1026" s="49"/>
    </row>
    <row r="1027">
      <c r="A1027" s="49"/>
      <c r="B1027" s="49"/>
      <c r="C1027" s="49"/>
      <c r="D1027" s="49"/>
      <c r="E1027" s="49"/>
      <c r="F1027" s="49"/>
      <c r="G1027" s="49"/>
      <c r="H1027" s="49"/>
      <c r="I1027" s="49"/>
      <c r="J1027" s="49"/>
      <c r="K1027" s="49"/>
      <c r="L1027" s="49"/>
      <c r="M1027" s="49"/>
      <c r="N1027" s="49"/>
      <c r="O1027" s="49"/>
      <c r="P1027" s="49"/>
      <c r="Q1027" s="49"/>
      <c r="R1027" s="49"/>
      <c r="S1027" s="49"/>
      <c r="T1027" s="49"/>
      <c r="U1027" s="49"/>
      <c r="V1027" s="49"/>
      <c r="W1027" s="49"/>
      <c r="X1027" s="49"/>
      <c r="Y1027" s="49"/>
    </row>
    <row r="1028">
      <c r="A1028" s="49"/>
      <c r="B1028" s="49"/>
      <c r="C1028" s="49"/>
      <c r="D1028" s="49"/>
      <c r="E1028" s="49"/>
      <c r="F1028" s="49"/>
      <c r="G1028" s="49"/>
      <c r="H1028" s="49"/>
      <c r="I1028" s="49"/>
      <c r="J1028" s="49"/>
      <c r="K1028" s="49"/>
      <c r="L1028" s="49"/>
      <c r="M1028" s="49"/>
      <c r="N1028" s="49"/>
      <c r="O1028" s="49"/>
      <c r="P1028" s="49"/>
      <c r="Q1028" s="49"/>
      <c r="R1028" s="49"/>
      <c r="S1028" s="49"/>
      <c r="T1028" s="49"/>
      <c r="U1028" s="49"/>
      <c r="V1028" s="49"/>
      <c r="W1028" s="49"/>
      <c r="X1028" s="49"/>
      <c r="Y1028" s="49"/>
    </row>
    <row r="1029">
      <c r="A1029" s="49"/>
      <c r="B1029" s="49"/>
      <c r="C1029" s="49"/>
      <c r="D1029" s="49"/>
      <c r="E1029" s="49"/>
      <c r="F1029" s="49"/>
      <c r="G1029" s="49"/>
      <c r="H1029" s="49"/>
      <c r="I1029" s="49"/>
      <c r="J1029" s="49"/>
      <c r="K1029" s="49"/>
      <c r="L1029" s="49"/>
      <c r="M1029" s="49"/>
      <c r="N1029" s="49"/>
      <c r="O1029" s="49"/>
      <c r="P1029" s="49"/>
      <c r="Q1029" s="49"/>
      <c r="R1029" s="49"/>
      <c r="S1029" s="49"/>
      <c r="T1029" s="49"/>
      <c r="U1029" s="49"/>
      <c r="V1029" s="49"/>
      <c r="W1029" s="49"/>
      <c r="X1029" s="49"/>
      <c r="Y1029" s="49"/>
    </row>
    <row r="1030">
      <c r="A1030" s="49"/>
      <c r="B1030" s="49"/>
      <c r="C1030" s="49"/>
      <c r="D1030" s="49"/>
      <c r="E1030" s="49"/>
      <c r="F1030" s="49"/>
      <c r="G1030" s="49"/>
      <c r="H1030" s="49"/>
      <c r="I1030" s="49"/>
      <c r="J1030" s="49"/>
      <c r="K1030" s="49"/>
      <c r="L1030" s="49"/>
      <c r="M1030" s="49"/>
      <c r="N1030" s="49"/>
      <c r="O1030" s="49"/>
      <c r="P1030" s="49"/>
      <c r="Q1030" s="49"/>
      <c r="R1030" s="49"/>
      <c r="S1030" s="49"/>
      <c r="T1030" s="49"/>
      <c r="U1030" s="49"/>
      <c r="V1030" s="49"/>
      <c r="W1030" s="49"/>
      <c r="X1030" s="49"/>
      <c r="Y1030" s="49"/>
    </row>
    <row r="1031">
      <c r="A1031" s="49"/>
      <c r="B1031" s="49"/>
      <c r="C1031" s="49"/>
      <c r="D1031" s="49"/>
      <c r="E1031" s="49"/>
      <c r="F1031" s="49"/>
      <c r="G1031" s="49"/>
      <c r="H1031" s="49"/>
      <c r="I1031" s="49"/>
      <c r="J1031" s="49"/>
      <c r="K1031" s="49"/>
      <c r="L1031" s="49"/>
      <c r="M1031" s="49"/>
      <c r="N1031" s="49"/>
      <c r="O1031" s="49"/>
      <c r="P1031" s="49"/>
      <c r="Q1031" s="49"/>
      <c r="R1031" s="49"/>
      <c r="S1031" s="49"/>
      <c r="T1031" s="49"/>
      <c r="U1031" s="49"/>
      <c r="V1031" s="49"/>
      <c r="W1031" s="49"/>
      <c r="X1031" s="49"/>
      <c r="Y1031" s="49"/>
    </row>
    <row r="1032">
      <c r="A1032" s="49"/>
      <c r="B1032" s="49"/>
      <c r="C1032" s="49"/>
      <c r="D1032" s="49"/>
      <c r="E1032" s="49"/>
      <c r="F1032" s="49"/>
      <c r="G1032" s="49"/>
      <c r="H1032" s="49"/>
      <c r="I1032" s="49"/>
      <c r="J1032" s="49"/>
      <c r="K1032" s="49"/>
      <c r="L1032" s="49"/>
      <c r="M1032" s="49"/>
      <c r="N1032" s="49"/>
      <c r="O1032" s="49"/>
      <c r="P1032" s="49"/>
      <c r="Q1032" s="49"/>
      <c r="R1032" s="49"/>
      <c r="S1032" s="49"/>
      <c r="T1032" s="49"/>
      <c r="U1032" s="49"/>
      <c r="V1032" s="49"/>
      <c r="W1032" s="49"/>
      <c r="X1032" s="49"/>
      <c r="Y1032" s="49"/>
    </row>
    <row r="1033">
      <c r="A1033" s="49"/>
      <c r="B1033" s="49"/>
      <c r="C1033" s="49"/>
      <c r="D1033" s="49"/>
      <c r="E1033" s="49"/>
      <c r="F1033" s="49"/>
      <c r="G1033" s="49"/>
      <c r="H1033" s="49"/>
      <c r="I1033" s="49"/>
      <c r="J1033" s="49"/>
      <c r="K1033" s="49"/>
      <c r="L1033" s="49"/>
      <c r="M1033" s="49"/>
      <c r="N1033" s="49"/>
      <c r="O1033" s="49"/>
      <c r="P1033" s="49"/>
      <c r="Q1033" s="49"/>
      <c r="R1033" s="49"/>
      <c r="S1033" s="49"/>
      <c r="T1033" s="49"/>
      <c r="U1033" s="49"/>
      <c r="V1033" s="49"/>
      <c r="W1033" s="49"/>
      <c r="X1033" s="49"/>
      <c r="Y1033" s="49"/>
    </row>
    <row r="1034">
      <c r="A1034" s="49"/>
      <c r="B1034" s="49"/>
      <c r="C1034" s="49"/>
      <c r="D1034" s="49"/>
      <c r="E1034" s="49"/>
      <c r="F1034" s="49"/>
      <c r="G1034" s="49"/>
      <c r="H1034" s="49"/>
      <c r="I1034" s="49"/>
      <c r="J1034" s="49"/>
      <c r="K1034" s="49"/>
      <c r="L1034" s="49"/>
      <c r="M1034" s="49"/>
      <c r="N1034" s="49"/>
      <c r="O1034" s="49"/>
      <c r="P1034" s="49"/>
      <c r="Q1034" s="49"/>
      <c r="R1034" s="49"/>
      <c r="S1034" s="49"/>
      <c r="T1034" s="49"/>
      <c r="U1034" s="49"/>
      <c r="V1034" s="49"/>
      <c r="W1034" s="49"/>
      <c r="X1034" s="49"/>
      <c r="Y1034" s="49"/>
    </row>
    <row r="1035">
      <c r="A1035" s="49"/>
      <c r="B1035" s="49"/>
      <c r="C1035" s="49"/>
      <c r="D1035" s="49"/>
      <c r="E1035" s="49"/>
      <c r="F1035" s="49"/>
      <c r="G1035" s="49"/>
      <c r="H1035" s="49"/>
      <c r="I1035" s="49"/>
      <c r="J1035" s="49"/>
      <c r="K1035" s="49"/>
      <c r="L1035" s="49"/>
      <c r="M1035" s="49"/>
      <c r="N1035" s="49"/>
      <c r="O1035" s="49"/>
      <c r="P1035" s="49"/>
      <c r="Q1035" s="49"/>
      <c r="R1035" s="49"/>
      <c r="S1035" s="49"/>
      <c r="T1035" s="49"/>
      <c r="U1035" s="49"/>
      <c r="V1035" s="49"/>
      <c r="W1035" s="49"/>
      <c r="X1035" s="49"/>
      <c r="Y1035" s="49"/>
    </row>
    <row r="1036">
      <c r="A1036" s="49"/>
      <c r="B1036" s="49"/>
      <c r="C1036" s="49"/>
      <c r="D1036" s="49"/>
      <c r="E1036" s="49"/>
      <c r="F1036" s="49"/>
      <c r="G1036" s="49"/>
      <c r="H1036" s="49"/>
      <c r="I1036" s="49"/>
      <c r="J1036" s="49"/>
      <c r="K1036" s="49"/>
      <c r="L1036" s="49"/>
      <c r="M1036" s="49"/>
      <c r="N1036" s="49"/>
      <c r="O1036" s="49"/>
      <c r="P1036" s="49"/>
      <c r="Q1036" s="49"/>
      <c r="R1036" s="49"/>
      <c r="S1036" s="49"/>
      <c r="T1036" s="49"/>
      <c r="U1036" s="49"/>
      <c r="V1036" s="49"/>
      <c r="W1036" s="49"/>
      <c r="X1036" s="49"/>
      <c r="Y1036" s="49"/>
    </row>
    <row r="1037">
      <c r="A1037" s="49"/>
      <c r="B1037" s="49"/>
      <c r="C1037" s="49"/>
      <c r="D1037" s="49"/>
      <c r="E1037" s="49"/>
      <c r="F1037" s="49"/>
      <c r="G1037" s="49"/>
      <c r="H1037" s="49"/>
      <c r="I1037" s="49"/>
      <c r="J1037" s="49"/>
      <c r="K1037" s="49"/>
      <c r="L1037" s="49"/>
      <c r="M1037" s="49"/>
      <c r="N1037" s="49"/>
      <c r="O1037" s="49"/>
      <c r="P1037" s="49"/>
      <c r="Q1037" s="49"/>
      <c r="R1037" s="49"/>
      <c r="S1037" s="49"/>
      <c r="T1037" s="49"/>
      <c r="U1037" s="49"/>
      <c r="V1037" s="49"/>
      <c r="W1037" s="49"/>
      <c r="X1037" s="49"/>
      <c r="Y1037" s="49"/>
    </row>
    <row r="1038">
      <c r="A1038" s="49"/>
      <c r="B1038" s="49"/>
      <c r="C1038" s="49"/>
      <c r="D1038" s="49"/>
      <c r="E1038" s="49"/>
      <c r="F1038" s="49"/>
      <c r="G1038" s="49"/>
      <c r="H1038" s="49"/>
      <c r="I1038" s="49"/>
      <c r="J1038" s="49"/>
      <c r="K1038" s="49"/>
      <c r="L1038" s="49"/>
      <c r="M1038" s="49"/>
      <c r="N1038" s="49"/>
      <c r="O1038" s="49"/>
      <c r="P1038" s="49"/>
      <c r="Q1038" s="49"/>
      <c r="R1038" s="49"/>
      <c r="S1038" s="49"/>
      <c r="T1038" s="49"/>
      <c r="U1038" s="49"/>
      <c r="V1038" s="49"/>
      <c r="W1038" s="49"/>
      <c r="X1038" s="49"/>
      <c r="Y1038" s="49"/>
    </row>
    <row r="1039">
      <c r="A1039" s="49"/>
      <c r="B1039" s="49"/>
      <c r="C1039" s="49"/>
      <c r="D1039" s="49"/>
      <c r="E1039" s="49"/>
      <c r="F1039" s="49"/>
      <c r="G1039" s="49"/>
      <c r="H1039" s="49"/>
      <c r="I1039" s="49"/>
      <c r="J1039" s="49"/>
      <c r="K1039" s="49"/>
      <c r="L1039" s="49"/>
      <c r="M1039" s="49"/>
      <c r="N1039" s="49"/>
      <c r="O1039" s="49"/>
      <c r="P1039" s="49"/>
      <c r="Q1039" s="49"/>
      <c r="R1039" s="49"/>
      <c r="S1039" s="49"/>
      <c r="T1039" s="49"/>
      <c r="U1039" s="49"/>
      <c r="V1039" s="49"/>
      <c r="W1039" s="49"/>
      <c r="X1039" s="49"/>
      <c r="Y1039" s="49"/>
    </row>
    <row r="1040">
      <c r="A1040" s="49"/>
      <c r="B1040" s="49"/>
      <c r="C1040" s="49"/>
      <c r="D1040" s="49"/>
      <c r="E1040" s="49"/>
      <c r="F1040" s="49"/>
      <c r="G1040" s="49"/>
      <c r="H1040" s="49"/>
      <c r="I1040" s="49"/>
      <c r="J1040" s="49"/>
      <c r="K1040" s="49"/>
      <c r="L1040" s="49"/>
      <c r="M1040" s="49"/>
      <c r="N1040" s="49"/>
      <c r="O1040" s="49"/>
      <c r="P1040" s="49"/>
      <c r="Q1040" s="49"/>
      <c r="R1040" s="49"/>
      <c r="S1040" s="49"/>
      <c r="T1040" s="49"/>
      <c r="U1040" s="49"/>
      <c r="V1040" s="49"/>
      <c r="W1040" s="49"/>
      <c r="X1040" s="49"/>
      <c r="Y1040" s="49"/>
    </row>
    <row r="1041">
      <c r="A1041" s="49"/>
      <c r="B1041" s="49"/>
      <c r="C1041" s="49"/>
      <c r="D1041" s="49"/>
      <c r="E1041" s="49"/>
      <c r="F1041" s="49"/>
      <c r="G1041" s="49"/>
      <c r="H1041" s="49"/>
      <c r="I1041" s="49"/>
      <c r="J1041" s="49"/>
      <c r="K1041" s="49"/>
      <c r="L1041" s="49"/>
      <c r="M1041" s="49"/>
      <c r="N1041" s="49"/>
      <c r="O1041" s="49"/>
      <c r="P1041" s="49"/>
      <c r="Q1041" s="49"/>
      <c r="R1041" s="49"/>
      <c r="S1041" s="49"/>
      <c r="T1041" s="49"/>
      <c r="U1041" s="49"/>
      <c r="V1041" s="49"/>
      <c r="W1041" s="49"/>
      <c r="X1041" s="49"/>
      <c r="Y1041" s="49"/>
    </row>
    <row r="1042">
      <c r="A1042" s="49"/>
      <c r="B1042" s="49"/>
      <c r="C1042" s="49"/>
      <c r="D1042" s="49"/>
      <c r="E1042" s="49"/>
      <c r="F1042" s="49"/>
      <c r="G1042" s="49"/>
      <c r="H1042" s="49"/>
      <c r="I1042" s="49"/>
      <c r="J1042" s="49"/>
      <c r="K1042" s="49"/>
      <c r="L1042" s="49"/>
      <c r="M1042" s="49"/>
      <c r="N1042" s="49"/>
      <c r="O1042" s="49"/>
      <c r="P1042" s="49"/>
      <c r="Q1042" s="49"/>
      <c r="R1042" s="49"/>
      <c r="S1042" s="49"/>
      <c r="T1042" s="49"/>
      <c r="U1042" s="49"/>
      <c r="V1042" s="49"/>
      <c r="W1042" s="49"/>
      <c r="X1042" s="49"/>
      <c r="Y1042" s="49"/>
    </row>
    <row r="1043">
      <c r="A1043" s="49"/>
      <c r="B1043" s="49"/>
      <c r="C1043" s="49"/>
      <c r="D1043" s="49"/>
      <c r="E1043" s="49"/>
      <c r="F1043" s="49"/>
      <c r="G1043" s="49"/>
      <c r="H1043" s="49"/>
      <c r="I1043" s="49"/>
      <c r="J1043" s="49"/>
      <c r="K1043" s="49"/>
      <c r="L1043" s="49"/>
      <c r="M1043" s="49"/>
      <c r="N1043" s="49"/>
      <c r="O1043" s="49"/>
      <c r="P1043" s="49"/>
      <c r="Q1043" s="49"/>
      <c r="R1043" s="49"/>
      <c r="S1043" s="49"/>
      <c r="T1043" s="49"/>
      <c r="U1043" s="49"/>
      <c r="V1043" s="49"/>
      <c r="W1043" s="49"/>
      <c r="X1043" s="49"/>
      <c r="Y1043" s="49"/>
    </row>
    <row r="1044">
      <c r="A1044" s="49"/>
      <c r="B1044" s="49"/>
      <c r="C1044" s="49"/>
      <c r="D1044" s="49"/>
      <c r="E1044" s="49"/>
      <c r="F1044" s="49"/>
      <c r="G1044" s="49"/>
      <c r="H1044" s="49"/>
      <c r="I1044" s="49"/>
      <c r="J1044" s="49"/>
      <c r="K1044" s="49"/>
      <c r="L1044" s="49"/>
      <c r="M1044" s="49"/>
      <c r="N1044" s="49"/>
      <c r="O1044" s="49"/>
      <c r="P1044" s="49"/>
      <c r="Q1044" s="49"/>
      <c r="R1044" s="49"/>
      <c r="S1044" s="49"/>
      <c r="T1044" s="49"/>
      <c r="U1044" s="49"/>
      <c r="V1044" s="49"/>
      <c r="W1044" s="49"/>
      <c r="X1044" s="49"/>
      <c r="Y1044" s="49"/>
    </row>
    <row r="1045">
      <c r="A1045" s="49"/>
      <c r="B1045" s="49"/>
      <c r="C1045" s="49"/>
      <c r="D1045" s="49"/>
      <c r="E1045" s="49"/>
      <c r="F1045" s="49"/>
      <c r="G1045" s="49"/>
      <c r="H1045" s="49"/>
      <c r="I1045" s="49"/>
      <c r="J1045" s="49"/>
      <c r="K1045" s="49"/>
      <c r="L1045" s="49"/>
      <c r="M1045" s="49"/>
      <c r="N1045" s="49"/>
      <c r="O1045" s="49"/>
      <c r="P1045" s="49"/>
      <c r="Q1045" s="49"/>
      <c r="R1045" s="49"/>
      <c r="S1045" s="49"/>
      <c r="T1045" s="49"/>
      <c r="U1045" s="49"/>
      <c r="V1045" s="49"/>
      <c r="W1045" s="49"/>
      <c r="X1045" s="49"/>
      <c r="Y1045" s="49"/>
    </row>
    <row r="1046">
      <c r="A1046" s="49"/>
      <c r="B1046" s="49"/>
      <c r="C1046" s="49"/>
      <c r="D1046" s="49"/>
      <c r="E1046" s="49"/>
      <c r="F1046" s="49"/>
      <c r="G1046" s="49"/>
      <c r="H1046" s="49"/>
      <c r="I1046" s="49"/>
      <c r="J1046" s="49"/>
      <c r="K1046" s="49"/>
      <c r="L1046" s="49"/>
      <c r="M1046" s="49"/>
      <c r="N1046" s="49"/>
      <c r="O1046" s="49"/>
      <c r="P1046" s="49"/>
      <c r="Q1046" s="49"/>
      <c r="R1046" s="49"/>
      <c r="S1046" s="49"/>
      <c r="T1046" s="49"/>
      <c r="U1046" s="49"/>
      <c r="V1046" s="49"/>
      <c r="W1046" s="49"/>
      <c r="X1046" s="49"/>
      <c r="Y1046" s="49"/>
    </row>
    <row r="1047">
      <c r="A1047" s="49"/>
      <c r="B1047" s="49"/>
      <c r="C1047" s="49"/>
      <c r="D1047" s="49"/>
      <c r="E1047" s="49"/>
      <c r="F1047" s="49"/>
      <c r="G1047" s="49"/>
      <c r="H1047" s="49"/>
      <c r="I1047" s="49"/>
      <c r="J1047" s="49"/>
      <c r="K1047" s="49"/>
      <c r="L1047" s="49"/>
      <c r="M1047" s="49"/>
      <c r="N1047" s="49"/>
      <c r="O1047" s="49"/>
      <c r="P1047" s="49"/>
      <c r="Q1047" s="49"/>
      <c r="R1047" s="49"/>
      <c r="S1047" s="49"/>
      <c r="T1047" s="49"/>
      <c r="U1047" s="49"/>
      <c r="V1047" s="49"/>
      <c r="W1047" s="49"/>
      <c r="X1047" s="49"/>
      <c r="Y1047" s="49"/>
    </row>
    <row r="1048">
      <c r="A1048" s="49"/>
      <c r="B1048" s="49"/>
      <c r="C1048" s="49"/>
      <c r="D1048" s="49"/>
      <c r="E1048" s="49"/>
      <c r="F1048" s="49"/>
      <c r="G1048" s="49"/>
      <c r="H1048" s="49"/>
      <c r="I1048" s="49"/>
      <c r="J1048" s="49"/>
      <c r="K1048" s="49"/>
      <c r="L1048" s="49"/>
      <c r="M1048" s="49"/>
      <c r="N1048" s="49"/>
      <c r="O1048" s="49"/>
      <c r="P1048" s="49"/>
      <c r="Q1048" s="49"/>
      <c r="R1048" s="49"/>
      <c r="S1048" s="49"/>
      <c r="T1048" s="49"/>
      <c r="U1048" s="49"/>
      <c r="V1048" s="49"/>
      <c r="W1048" s="49"/>
      <c r="X1048" s="49"/>
      <c r="Y1048" s="49"/>
    </row>
    <row r="1049">
      <c r="A1049" s="49"/>
      <c r="B1049" s="49"/>
      <c r="C1049" s="49"/>
      <c r="D1049" s="49"/>
      <c r="E1049" s="49"/>
      <c r="F1049" s="49"/>
      <c r="G1049" s="49"/>
      <c r="H1049" s="49"/>
      <c r="I1049" s="49"/>
      <c r="J1049" s="49"/>
      <c r="K1049" s="49"/>
      <c r="L1049" s="49"/>
      <c r="M1049" s="49"/>
      <c r="N1049" s="49"/>
      <c r="O1049" s="49"/>
      <c r="P1049" s="49"/>
      <c r="Q1049" s="49"/>
      <c r="R1049" s="49"/>
      <c r="S1049" s="49"/>
      <c r="T1049" s="49"/>
      <c r="U1049" s="49"/>
      <c r="V1049" s="49"/>
      <c r="W1049" s="49"/>
      <c r="X1049" s="49"/>
      <c r="Y1049" s="49"/>
    </row>
    <row r="1050">
      <c r="A1050" s="49"/>
      <c r="B1050" s="49"/>
      <c r="C1050" s="49"/>
      <c r="D1050" s="49"/>
      <c r="E1050" s="49"/>
      <c r="F1050" s="49"/>
      <c r="G1050" s="49"/>
      <c r="H1050" s="49"/>
      <c r="I1050" s="49"/>
      <c r="J1050" s="49"/>
      <c r="K1050" s="49"/>
      <c r="L1050" s="49"/>
      <c r="M1050" s="49"/>
      <c r="N1050" s="49"/>
      <c r="O1050" s="49"/>
      <c r="P1050" s="49"/>
      <c r="Q1050" s="49"/>
      <c r="R1050" s="49"/>
      <c r="S1050" s="49"/>
      <c r="T1050" s="49"/>
      <c r="U1050" s="49"/>
      <c r="V1050" s="49"/>
      <c r="W1050" s="49"/>
      <c r="X1050" s="49"/>
      <c r="Y1050" s="49"/>
    </row>
    <row r="1051">
      <c r="A1051" s="49"/>
      <c r="B1051" s="49"/>
      <c r="C1051" s="49"/>
      <c r="D1051" s="49"/>
      <c r="E1051" s="49"/>
      <c r="F1051" s="49"/>
      <c r="G1051" s="49"/>
      <c r="H1051" s="49"/>
      <c r="I1051" s="49"/>
      <c r="J1051" s="49"/>
      <c r="K1051" s="49"/>
      <c r="L1051" s="49"/>
      <c r="M1051" s="49"/>
      <c r="N1051" s="49"/>
      <c r="O1051" s="49"/>
      <c r="P1051" s="49"/>
      <c r="Q1051" s="49"/>
      <c r="R1051" s="49"/>
      <c r="S1051" s="49"/>
      <c r="T1051" s="49"/>
      <c r="U1051" s="49"/>
      <c r="V1051" s="49"/>
      <c r="W1051" s="49"/>
      <c r="X1051" s="49"/>
      <c r="Y1051" s="49"/>
    </row>
    <row r="1052">
      <c r="A1052" s="49"/>
      <c r="B1052" s="49"/>
      <c r="C1052" s="49"/>
      <c r="D1052" s="49"/>
      <c r="E1052" s="49"/>
      <c r="F1052" s="49"/>
      <c r="G1052" s="49"/>
      <c r="H1052" s="49"/>
      <c r="I1052" s="49"/>
      <c r="J1052" s="49"/>
      <c r="K1052" s="49"/>
      <c r="L1052" s="49"/>
      <c r="M1052" s="49"/>
      <c r="N1052" s="49"/>
      <c r="O1052" s="49"/>
      <c r="P1052" s="49"/>
      <c r="Q1052" s="49"/>
      <c r="R1052" s="49"/>
      <c r="S1052" s="49"/>
      <c r="T1052" s="49"/>
      <c r="U1052" s="49"/>
      <c r="V1052" s="49"/>
      <c r="W1052" s="49"/>
      <c r="X1052" s="49"/>
      <c r="Y1052" s="49"/>
    </row>
    <row r="1053">
      <c r="A1053" s="49"/>
      <c r="B1053" s="49"/>
      <c r="C1053" s="49"/>
      <c r="D1053" s="49"/>
      <c r="E1053" s="49"/>
      <c r="F1053" s="49"/>
      <c r="G1053" s="49"/>
      <c r="H1053" s="49"/>
      <c r="I1053" s="49"/>
      <c r="J1053" s="49"/>
      <c r="K1053" s="49"/>
      <c r="L1053" s="49"/>
      <c r="M1053" s="49"/>
      <c r="N1053" s="49"/>
      <c r="O1053" s="49"/>
      <c r="P1053" s="49"/>
      <c r="Q1053" s="49"/>
      <c r="R1053" s="49"/>
      <c r="S1053" s="49"/>
      <c r="T1053" s="49"/>
      <c r="U1053" s="49"/>
      <c r="V1053" s="49"/>
      <c r="W1053" s="49"/>
      <c r="X1053" s="49"/>
      <c r="Y1053" s="49"/>
    </row>
    <row r="1054">
      <c r="A1054" s="49"/>
      <c r="B1054" s="49"/>
      <c r="C1054" s="49"/>
      <c r="D1054" s="49"/>
      <c r="E1054" s="49"/>
      <c r="F1054" s="49"/>
      <c r="G1054" s="49"/>
      <c r="H1054" s="49"/>
      <c r="I1054" s="49"/>
      <c r="J1054" s="49"/>
      <c r="K1054" s="49"/>
      <c r="L1054" s="49"/>
      <c r="M1054" s="49"/>
      <c r="N1054" s="49"/>
      <c r="O1054" s="49"/>
      <c r="P1054" s="49"/>
      <c r="Q1054" s="49"/>
      <c r="R1054" s="49"/>
      <c r="S1054" s="49"/>
      <c r="T1054" s="49"/>
      <c r="U1054" s="49"/>
      <c r="V1054" s="49"/>
      <c r="W1054" s="49"/>
      <c r="X1054" s="49"/>
      <c r="Y1054" s="49"/>
    </row>
    <row r="1055">
      <c r="A1055" s="49"/>
      <c r="B1055" s="49"/>
      <c r="C1055" s="49"/>
      <c r="D1055" s="49"/>
      <c r="E1055" s="49"/>
      <c r="F1055" s="49"/>
      <c r="G1055" s="49"/>
      <c r="H1055" s="49"/>
      <c r="I1055" s="49"/>
      <c r="J1055" s="49"/>
      <c r="K1055" s="49"/>
      <c r="L1055" s="49"/>
      <c r="M1055" s="49"/>
      <c r="N1055" s="49"/>
      <c r="O1055" s="49"/>
      <c r="P1055" s="49"/>
      <c r="Q1055" s="49"/>
      <c r="R1055" s="49"/>
      <c r="S1055" s="49"/>
      <c r="T1055" s="49"/>
      <c r="U1055" s="49"/>
      <c r="V1055" s="49"/>
      <c r="W1055" s="49"/>
      <c r="X1055" s="49"/>
      <c r="Y1055" s="49"/>
    </row>
    <row r="1056">
      <c r="A1056" s="49"/>
      <c r="B1056" s="49"/>
      <c r="C1056" s="49"/>
      <c r="D1056" s="49"/>
      <c r="E1056" s="49"/>
      <c r="F1056" s="49"/>
      <c r="G1056" s="49"/>
      <c r="H1056" s="49"/>
      <c r="I1056" s="49"/>
      <c r="J1056" s="49"/>
      <c r="K1056" s="49"/>
      <c r="L1056" s="49"/>
      <c r="M1056" s="49"/>
      <c r="N1056" s="49"/>
      <c r="O1056" s="49"/>
      <c r="P1056" s="49"/>
      <c r="Q1056" s="49"/>
      <c r="R1056" s="49"/>
      <c r="S1056" s="49"/>
      <c r="T1056" s="49"/>
      <c r="U1056" s="49"/>
      <c r="V1056" s="49"/>
      <c r="W1056" s="49"/>
      <c r="X1056" s="49"/>
      <c r="Y1056" s="49"/>
    </row>
    <row r="1057">
      <c r="A1057" s="49"/>
      <c r="B1057" s="49"/>
      <c r="C1057" s="49"/>
      <c r="D1057" s="49"/>
      <c r="E1057" s="49"/>
      <c r="F1057" s="49"/>
      <c r="G1057" s="49"/>
      <c r="H1057" s="49"/>
      <c r="I1057" s="49"/>
      <c r="J1057" s="49"/>
      <c r="K1057" s="49"/>
      <c r="L1057" s="49"/>
      <c r="M1057" s="49"/>
      <c r="N1057" s="49"/>
      <c r="O1057" s="49"/>
      <c r="P1057" s="49"/>
      <c r="Q1057" s="49"/>
      <c r="R1057" s="49"/>
      <c r="S1057" s="49"/>
      <c r="T1057" s="49"/>
      <c r="U1057" s="49"/>
      <c r="V1057" s="49"/>
      <c r="W1057" s="49"/>
      <c r="X1057" s="49"/>
      <c r="Y1057" s="49"/>
    </row>
    <row r="1058">
      <c r="A1058" s="49"/>
      <c r="B1058" s="49"/>
      <c r="C1058" s="49"/>
      <c r="D1058" s="49"/>
      <c r="E1058" s="49"/>
      <c r="F1058" s="49"/>
      <c r="G1058" s="49"/>
      <c r="H1058" s="49"/>
      <c r="I1058" s="49"/>
      <c r="J1058" s="49"/>
      <c r="K1058" s="49"/>
      <c r="L1058" s="49"/>
      <c r="M1058" s="49"/>
      <c r="N1058" s="49"/>
      <c r="O1058" s="49"/>
      <c r="P1058" s="49"/>
      <c r="Q1058" s="49"/>
      <c r="R1058" s="49"/>
      <c r="S1058" s="49"/>
      <c r="T1058" s="49"/>
      <c r="U1058" s="49"/>
      <c r="V1058" s="49"/>
      <c r="W1058" s="49"/>
      <c r="X1058" s="49"/>
      <c r="Y1058" s="49"/>
    </row>
    <row r="1059">
      <c r="A1059" s="49"/>
      <c r="B1059" s="49"/>
      <c r="C1059" s="49"/>
      <c r="D1059" s="49"/>
      <c r="E1059" s="49"/>
      <c r="F1059" s="49"/>
      <c r="G1059" s="49"/>
      <c r="H1059" s="49"/>
      <c r="I1059" s="49"/>
      <c r="J1059" s="49"/>
      <c r="K1059" s="49"/>
      <c r="L1059" s="49"/>
      <c r="M1059" s="49"/>
      <c r="N1059" s="49"/>
      <c r="O1059" s="49"/>
      <c r="P1059" s="49"/>
      <c r="Q1059" s="49"/>
      <c r="R1059" s="49"/>
      <c r="S1059" s="49"/>
      <c r="T1059" s="49"/>
      <c r="U1059" s="49"/>
      <c r="V1059" s="49"/>
      <c r="W1059" s="49"/>
      <c r="X1059" s="49"/>
      <c r="Y1059" s="49"/>
    </row>
    <row r="1060">
      <c r="A1060" s="49"/>
      <c r="B1060" s="49"/>
      <c r="C1060" s="49"/>
      <c r="D1060" s="49"/>
      <c r="E1060" s="49"/>
      <c r="F1060" s="49"/>
      <c r="G1060" s="49"/>
      <c r="H1060" s="49"/>
      <c r="I1060" s="49"/>
      <c r="J1060" s="49"/>
      <c r="K1060" s="49"/>
      <c r="L1060" s="49"/>
      <c r="M1060" s="49"/>
      <c r="N1060" s="49"/>
      <c r="O1060" s="49"/>
      <c r="P1060" s="49"/>
      <c r="Q1060" s="49"/>
      <c r="R1060" s="49"/>
      <c r="S1060" s="49"/>
      <c r="T1060" s="49"/>
      <c r="U1060" s="49"/>
      <c r="V1060" s="49"/>
      <c r="W1060" s="49"/>
      <c r="X1060" s="49"/>
      <c r="Y1060" s="49"/>
    </row>
    <row r="1061">
      <c r="A1061" s="49"/>
      <c r="B1061" s="49"/>
      <c r="C1061" s="49"/>
      <c r="D1061" s="49"/>
      <c r="E1061" s="49"/>
      <c r="F1061" s="49"/>
      <c r="G1061" s="49"/>
      <c r="H1061" s="49"/>
      <c r="I1061" s="49"/>
      <c r="J1061" s="49"/>
      <c r="K1061" s="49"/>
      <c r="L1061" s="49"/>
      <c r="M1061" s="49"/>
      <c r="N1061" s="49"/>
      <c r="O1061" s="49"/>
      <c r="P1061" s="49"/>
      <c r="Q1061" s="49"/>
      <c r="R1061" s="49"/>
      <c r="S1061" s="49"/>
      <c r="T1061" s="49"/>
      <c r="U1061" s="49"/>
      <c r="V1061" s="49"/>
      <c r="W1061" s="49"/>
      <c r="X1061" s="49"/>
      <c r="Y1061" s="49"/>
    </row>
    <row r="1062">
      <c r="A1062" s="49"/>
      <c r="B1062" s="49"/>
      <c r="C1062" s="49"/>
      <c r="D1062" s="49"/>
      <c r="E1062" s="49"/>
      <c r="F1062" s="49"/>
      <c r="G1062" s="49"/>
      <c r="H1062" s="49"/>
      <c r="I1062" s="49"/>
      <c r="J1062" s="49"/>
      <c r="K1062" s="49"/>
      <c r="L1062" s="49"/>
      <c r="M1062" s="49"/>
      <c r="N1062" s="49"/>
      <c r="O1062" s="49"/>
      <c r="P1062" s="49"/>
      <c r="Q1062" s="49"/>
      <c r="R1062" s="49"/>
      <c r="S1062" s="49"/>
      <c r="T1062" s="49"/>
      <c r="U1062" s="49"/>
      <c r="V1062" s="49"/>
      <c r="W1062" s="49"/>
      <c r="X1062" s="49"/>
      <c r="Y1062" s="49"/>
    </row>
    <row r="1063">
      <c r="A1063" s="49"/>
      <c r="B1063" s="49"/>
      <c r="C1063" s="49"/>
      <c r="D1063" s="49"/>
      <c r="E1063" s="49"/>
      <c r="F1063" s="49"/>
      <c r="G1063" s="49"/>
      <c r="H1063" s="49"/>
      <c r="I1063" s="49"/>
      <c r="J1063" s="49"/>
      <c r="K1063" s="49"/>
      <c r="L1063" s="49"/>
      <c r="M1063" s="49"/>
      <c r="N1063" s="49"/>
      <c r="O1063" s="49"/>
      <c r="P1063" s="49"/>
      <c r="Q1063" s="49"/>
      <c r="R1063" s="49"/>
      <c r="S1063" s="49"/>
      <c r="T1063" s="49"/>
      <c r="U1063" s="49"/>
      <c r="V1063" s="49"/>
      <c r="W1063" s="49"/>
      <c r="X1063" s="49"/>
      <c r="Y1063" s="49"/>
    </row>
    <row r="1064">
      <c r="A1064" s="49"/>
      <c r="B1064" s="49"/>
      <c r="C1064" s="49"/>
      <c r="D1064" s="49"/>
      <c r="E1064" s="49"/>
      <c r="F1064" s="49"/>
      <c r="G1064" s="49"/>
      <c r="H1064" s="49"/>
      <c r="I1064" s="49"/>
      <c r="J1064" s="49"/>
      <c r="K1064" s="49"/>
      <c r="L1064" s="49"/>
      <c r="M1064" s="49"/>
      <c r="N1064" s="49"/>
      <c r="O1064" s="49"/>
      <c r="P1064" s="49"/>
      <c r="Q1064" s="49"/>
      <c r="R1064" s="49"/>
      <c r="S1064" s="49"/>
      <c r="T1064" s="49"/>
      <c r="U1064" s="49"/>
      <c r="V1064" s="49"/>
      <c r="W1064" s="49"/>
      <c r="X1064" s="49"/>
      <c r="Y1064" s="49"/>
    </row>
    <row r="1065">
      <c r="A1065" s="49"/>
      <c r="B1065" s="49"/>
      <c r="C1065" s="49"/>
      <c r="D1065" s="49"/>
      <c r="E1065" s="49"/>
      <c r="F1065" s="49"/>
      <c r="G1065" s="49"/>
      <c r="H1065" s="49"/>
      <c r="I1065" s="49"/>
      <c r="J1065" s="49"/>
      <c r="K1065" s="49"/>
      <c r="L1065" s="49"/>
      <c r="M1065" s="49"/>
      <c r="N1065" s="49"/>
      <c r="O1065" s="49"/>
      <c r="P1065" s="49"/>
      <c r="Q1065" s="49"/>
      <c r="R1065" s="49"/>
      <c r="S1065" s="49"/>
      <c r="T1065" s="49"/>
      <c r="U1065" s="49"/>
      <c r="V1065" s="49"/>
      <c r="W1065" s="49"/>
      <c r="X1065" s="49"/>
      <c r="Y1065" s="49"/>
    </row>
    <row r="1066">
      <c r="A1066" s="49"/>
      <c r="B1066" s="49"/>
      <c r="C1066" s="49"/>
      <c r="D1066" s="49"/>
      <c r="E1066" s="49"/>
      <c r="F1066" s="49"/>
      <c r="G1066" s="49"/>
      <c r="H1066" s="49"/>
      <c r="I1066" s="49"/>
      <c r="J1066" s="49"/>
      <c r="K1066" s="49"/>
      <c r="L1066" s="49"/>
      <c r="M1066" s="49"/>
      <c r="N1066" s="49"/>
      <c r="O1066" s="49"/>
      <c r="P1066" s="49"/>
      <c r="Q1066" s="49"/>
      <c r="R1066" s="49"/>
      <c r="S1066" s="49"/>
      <c r="T1066" s="49"/>
      <c r="U1066" s="49"/>
      <c r="V1066" s="49"/>
      <c r="W1066" s="49"/>
      <c r="X1066" s="49"/>
      <c r="Y1066" s="49"/>
    </row>
    <row r="1067">
      <c r="A1067" s="49"/>
      <c r="B1067" s="49"/>
      <c r="C1067" s="49"/>
      <c r="D1067" s="49"/>
      <c r="E1067" s="49"/>
      <c r="F1067" s="49"/>
      <c r="G1067" s="49"/>
      <c r="H1067" s="49"/>
      <c r="I1067" s="49"/>
      <c r="J1067" s="49"/>
      <c r="K1067" s="49"/>
      <c r="L1067" s="49"/>
      <c r="M1067" s="49"/>
      <c r="N1067" s="49"/>
      <c r="O1067" s="49"/>
      <c r="P1067" s="49"/>
      <c r="Q1067" s="49"/>
      <c r="R1067" s="49"/>
      <c r="S1067" s="49"/>
      <c r="T1067" s="49"/>
      <c r="U1067" s="49"/>
      <c r="V1067" s="49"/>
      <c r="W1067" s="49"/>
      <c r="X1067" s="49"/>
      <c r="Y1067" s="49"/>
    </row>
    <row r="1068">
      <c r="A1068" s="49"/>
      <c r="B1068" s="49"/>
      <c r="C1068" s="49"/>
      <c r="D1068" s="49"/>
      <c r="E1068" s="49"/>
      <c r="F1068" s="49"/>
      <c r="G1068" s="49"/>
      <c r="H1068" s="49"/>
      <c r="I1068" s="49"/>
      <c r="J1068" s="49"/>
      <c r="K1068" s="49"/>
      <c r="L1068" s="49"/>
      <c r="M1068" s="49"/>
      <c r="N1068" s="49"/>
      <c r="O1068" s="49"/>
      <c r="P1068" s="49"/>
      <c r="Q1068" s="49"/>
      <c r="R1068" s="49"/>
      <c r="S1068" s="49"/>
      <c r="T1068" s="49"/>
      <c r="U1068" s="49"/>
      <c r="V1068" s="49"/>
      <c r="W1068" s="49"/>
      <c r="X1068" s="49"/>
      <c r="Y1068" s="49"/>
    </row>
    <row r="1069">
      <c r="A1069" s="49"/>
      <c r="B1069" s="49"/>
      <c r="C1069" s="49"/>
      <c r="D1069" s="49"/>
      <c r="E1069" s="49"/>
      <c r="F1069" s="49"/>
      <c r="G1069" s="49"/>
      <c r="H1069" s="49"/>
      <c r="I1069" s="49"/>
      <c r="J1069" s="49"/>
      <c r="K1069" s="49"/>
      <c r="L1069" s="49"/>
      <c r="M1069" s="49"/>
      <c r="N1069" s="49"/>
      <c r="O1069" s="49"/>
      <c r="P1069" s="49"/>
      <c r="Q1069" s="49"/>
      <c r="R1069" s="49"/>
      <c r="S1069" s="49"/>
      <c r="T1069" s="49"/>
      <c r="U1069" s="49"/>
      <c r="V1069" s="49"/>
      <c r="W1069" s="49"/>
      <c r="X1069" s="49"/>
      <c r="Y1069" s="49"/>
    </row>
    <row r="1070">
      <c r="A1070" s="49"/>
      <c r="B1070" s="49"/>
      <c r="C1070" s="49"/>
      <c r="D1070" s="49"/>
      <c r="E1070" s="49"/>
      <c r="F1070" s="49"/>
      <c r="G1070" s="49"/>
      <c r="H1070" s="49"/>
      <c r="I1070" s="49"/>
      <c r="J1070" s="49"/>
      <c r="K1070" s="49"/>
      <c r="L1070" s="49"/>
      <c r="M1070" s="49"/>
      <c r="N1070" s="49"/>
      <c r="O1070" s="49"/>
      <c r="P1070" s="49"/>
      <c r="Q1070" s="49"/>
      <c r="R1070" s="49"/>
      <c r="S1070" s="49"/>
      <c r="T1070" s="49"/>
      <c r="U1070" s="49"/>
      <c r="V1070" s="49"/>
      <c r="W1070" s="49"/>
      <c r="X1070" s="49"/>
      <c r="Y1070" s="49"/>
    </row>
    <row r="1071">
      <c r="A1071" s="49"/>
      <c r="B1071" s="49"/>
      <c r="C1071" s="49"/>
      <c r="D1071" s="49"/>
      <c r="E1071" s="49"/>
      <c r="F1071" s="49"/>
      <c r="G1071" s="49"/>
      <c r="H1071" s="49"/>
      <c r="I1071" s="49"/>
      <c r="J1071" s="49"/>
      <c r="K1071" s="49"/>
      <c r="L1071" s="49"/>
      <c r="M1071" s="49"/>
      <c r="N1071" s="49"/>
      <c r="O1071" s="49"/>
      <c r="P1071" s="49"/>
      <c r="Q1071" s="49"/>
      <c r="R1071" s="49"/>
      <c r="S1071" s="49"/>
      <c r="T1071" s="49"/>
      <c r="U1071" s="49"/>
      <c r="V1071" s="49"/>
      <c r="W1071" s="49"/>
      <c r="X1071" s="49"/>
      <c r="Y1071" s="49"/>
    </row>
    <row r="1072">
      <c r="A1072" s="49"/>
      <c r="B1072" s="49"/>
      <c r="C1072" s="49"/>
      <c r="D1072" s="49"/>
      <c r="E1072" s="49"/>
      <c r="F1072" s="49"/>
      <c r="G1072" s="49"/>
      <c r="H1072" s="49"/>
      <c r="I1072" s="49"/>
      <c r="J1072" s="49"/>
      <c r="K1072" s="49"/>
      <c r="L1072" s="49"/>
      <c r="M1072" s="49"/>
      <c r="N1072" s="49"/>
      <c r="O1072" s="49"/>
      <c r="P1072" s="49"/>
      <c r="Q1072" s="49"/>
      <c r="R1072" s="49"/>
      <c r="S1072" s="49"/>
      <c r="T1072" s="49"/>
      <c r="U1072" s="49"/>
      <c r="V1072" s="49"/>
      <c r="W1072" s="49"/>
      <c r="X1072" s="49"/>
      <c r="Y1072" s="49"/>
    </row>
    <row r="1073">
      <c r="A1073" s="49"/>
      <c r="B1073" s="49"/>
      <c r="C1073" s="49"/>
      <c r="D1073" s="49"/>
      <c r="E1073" s="49"/>
      <c r="F1073" s="49"/>
      <c r="G1073" s="49"/>
      <c r="H1073" s="49"/>
      <c r="I1073" s="49"/>
      <c r="J1073" s="49"/>
      <c r="K1073" s="49"/>
      <c r="L1073" s="49"/>
      <c r="M1073" s="49"/>
      <c r="N1073" s="49"/>
      <c r="O1073" s="49"/>
      <c r="P1073" s="49"/>
      <c r="Q1073" s="49"/>
      <c r="R1073" s="49"/>
      <c r="S1073" s="49"/>
      <c r="T1073" s="49"/>
      <c r="U1073" s="49"/>
      <c r="V1073" s="49"/>
      <c r="W1073" s="49"/>
      <c r="X1073" s="49"/>
      <c r="Y1073" s="49"/>
    </row>
    <row r="1074">
      <c r="A1074" s="49"/>
      <c r="B1074" s="49"/>
      <c r="C1074" s="49"/>
      <c r="D1074" s="49"/>
      <c r="E1074" s="49"/>
      <c r="F1074" s="49"/>
      <c r="G1074" s="49"/>
      <c r="H1074" s="49"/>
      <c r="I1074" s="49"/>
      <c r="J1074" s="49"/>
      <c r="K1074" s="49"/>
      <c r="L1074" s="49"/>
      <c r="M1074" s="49"/>
      <c r="N1074" s="49"/>
      <c r="O1074" s="49"/>
      <c r="P1074" s="49"/>
      <c r="Q1074" s="49"/>
      <c r="R1074" s="49"/>
      <c r="S1074" s="49"/>
      <c r="T1074" s="49"/>
      <c r="U1074" s="49"/>
      <c r="V1074" s="49"/>
      <c r="W1074" s="49"/>
      <c r="X1074" s="49"/>
      <c r="Y1074" s="49"/>
    </row>
    <row r="1075">
      <c r="A1075" s="49"/>
      <c r="B1075" s="49"/>
      <c r="C1075" s="49"/>
      <c r="D1075" s="49"/>
      <c r="E1075" s="49"/>
      <c r="F1075" s="49"/>
      <c r="G1075" s="49"/>
      <c r="H1075" s="49"/>
      <c r="I1075" s="49"/>
      <c r="J1075" s="49"/>
      <c r="K1075" s="49"/>
      <c r="L1075" s="49"/>
      <c r="M1075" s="49"/>
      <c r="N1075" s="49"/>
      <c r="O1075" s="49"/>
      <c r="P1075" s="49"/>
      <c r="Q1075" s="49"/>
      <c r="R1075" s="49"/>
      <c r="S1075" s="49"/>
      <c r="T1075" s="49"/>
      <c r="U1075" s="49"/>
      <c r="V1075" s="49"/>
      <c r="W1075" s="49"/>
      <c r="X1075" s="49"/>
      <c r="Y1075" s="49"/>
    </row>
    <row r="1076">
      <c r="A1076" s="49"/>
      <c r="B1076" s="49"/>
      <c r="C1076" s="49"/>
      <c r="D1076" s="49"/>
      <c r="E1076" s="49"/>
      <c r="F1076" s="49"/>
      <c r="G1076" s="49"/>
      <c r="H1076" s="49"/>
      <c r="I1076" s="49"/>
      <c r="J1076" s="49"/>
      <c r="K1076" s="49"/>
      <c r="L1076" s="49"/>
      <c r="M1076" s="49"/>
      <c r="N1076" s="49"/>
      <c r="O1076" s="49"/>
      <c r="P1076" s="49"/>
      <c r="Q1076" s="49"/>
      <c r="R1076" s="49"/>
      <c r="S1076" s="49"/>
      <c r="T1076" s="49"/>
      <c r="U1076" s="49"/>
      <c r="V1076" s="49"/>
      <c r="W1076" s="49"/>
      <c r="X1076" s="49"/>
      <c r="Y1076" s="49"/>
    </row>
    <row r="1077">
      <c r="A1077" s="49"/>
      <c r="B1077" s="49"/>
      <c r="C1077" s="49"/>
      <c r="D1077" s="49"/>
      <c r="E1077" s="49"/>
      <c r="F1077" s="49"/>
      <c r="G1077" s="49"/>
      <c r="H1077" s="49"/>
      <c r="I1077" s="49"/>
      <c r="J1077" s="49"/>
      <c r="K1077" s="49"/>
      <c r="L1077" s="49"/>
      <c r="M1077" s="49"/>
      <c r="N1077" s="49"/>
      <c r="O1077" s="49"/>
      <c r="P1077" s="49"/>
      <c r="Q1077" s="49"/>
      <c r="R1077" s="49"/>
      <c r="S1077" s="49"/>
      <c r="T1077" s="49"/>
      <c r="U1077" s="49"/>
      <c r="V1077" s="49"/>
      <c r="W1077" s="49"/>
      <c r="X1077" s="49"/>
      <c r="Y1077" s="49"/>
    </row>
    <row r="1078">
      <c r="A1078" s="49"/>
      <c r="B1078" s="49"/>
      <c r="C1078" s="49"/>
      <c r="D1078" s="49"/>
      <c r="E1078" s="49"/>
      <c r="F1078" s="49"/>
      <c r="G1078" s="49"/>
      <c r="H1078" s="49"/>
      <c r="I1078" s="49"/>
      <c r="J1078" s="49"/>
      <c r="K1078" s="49"/>
      <c r="L1078" s="49"/>
      <c r="M1078" s="49"/>
      <c r="N1078" s="49"/>
      <c r="O1078" s="49"/>
      <c r="P1078" s="49"/>
      <c r="Q1078" s="49"/>
      <c r="R1078" s="49"/>
      <c r="S1078" s="49"/>
      <c r="T1078" s="49"/>
      <c r="U1078" s="49"/>
      <c r="V1078" s="49"/>
      <c r="W1078" s="49"/>
      <c r="X1078" s="49"/>
      <c r="Y1078" s="49"/>
    </row>
    <row r="1079">
      <c r="A1079" s="49"/>
      <c r="B1079" s="49"/>
      <c r="C1079" s="49"/>
      <c r="D1079" s="49"/>
      <c r="E1079" s="49"/>
      <c r="F1079" s="49"/>
      <c r="G1079" s="49"/>
      <c r="H1079" s="49"/>
      <c r="I1079" s="49"/>
      <c r="J1079" s="49"/>
      <c r="K1079" s="49"/>
      <c r="L1079" s="49"/>
      <c r="M1079" s="49"/>
      <c r="N1079" s="49"/>
      <c r="O1079" s="49"/>
      <c r="P1079" s="49"/>
      <c r="Q1079" s="49"/>
      <c r="R1079" s="49"/>
      <c r="S1079" s="49"/>
      <c r="T1079" s="49"/>
      <c r="U1079" s="49"/>
      <c r="V1079" s="49"/>
      <c r="W1079" s="49"/>
      <c r="X1079" s="49"/>
      <c r="Y1079" s="49"/>
    </row>
    <row r="1080">
      <c r="A1080" s="49"/>
      <c r="B1080" s="49"/>
      <c r="C1080" s="49"/>
      <c r="D1080" s="49"/>
      <c r="E1080" s="49"/>
      <c r="F1080" s="49"/>
      <c r="G1080" s="49"/>
      <c r="H1080" s="49"/>
      <c r="I1080" s="49"/>
      <c r="J1080" s="49"/>
      <c r="K1080" s="49"/>
      <c r="L1080" s="49"/>
      <c r="M1080" s="49"/>
      <c r="N1080" s="49"/>
      <c r="O1080" s="49"/>
      <c r="P1080" s="49"/>
      <c r="Q1080" s="49"/>
      <c r="R1080" s="49"/>
      <c r="S1080" s="49"/>
      <c r="T1080" s="49"/>
      <c r="U1080" s="49"/>
      <c r="V1080" s="49"/>
      <c r="W1080" s="49"/>
      <c r="X1080" s="49"/>
      <c r="Y1080" s="49"/>
    </row>
    <row r="1081">
      <c r="A1081" s="49"/>
      <c r="B1081" s="49"/>
      <c r="C1081" s="49"/>
      <c r="D1081" s="49"/>
      <c r="E1081" s="49"/>
      <c r="F1081" s="49"/>
      <c r="G1081" s="49"/>
      <c r="H1081" s="49"/>
      <c r="I1081" s="49"/>
      <c r="J1081" s="49"/>
      <c r="K1081" s="49"/>
      <c r="L1081" s="49"/>
      <c r="M1081" s="49"/>
      <c r="N1081" s="49"/>
      <c r="O1081" s="49"/>
      <c r="P1081" s="49"/>
      <c r="Q1081" s="49"/>
      <c r="R1081" s="49"/>
      <c r="S1081" s="49"/>
      <c r="T1081" s="49"/>
      <c r="U1081" s="49"/>
      <c r="V1081" s="49"/>
      <c r="W1081" s="49"/>
      <c r="X1081" s="49"/>
      <c r="Y1081" s="49"/>
    </row>
    <row r="1082">
      <c r="A1082" s="49"/>
      <c r="B1082" s="49"/>
      <c r="C1082" s="49"/>
      <c r="D1082" s="49"/>
      <c r="E1082" s="49"/>
      <c r="F1082" s="49"/>
      <c r="G1082" s="49"/>
      <c r="H1082" s="49"/>
      <c r="I1082" s="49"/>
      <c r="J1082" s="49"/>
      <c r="K1082" s="49"/>
      <c r="L1082" s="49"/>
      <c r="M1082" s="49"/>
      <c r="N1082" s="49"/>
      <c r="O1082" s="49"/>
      <c r="P1082" s="49"/>
      <c r="Q1082" s="49"/>
      <c r="R1082" s="49"/>
      <c r="S1082" s="49"/>
      <c r="T1082" s="49"/>
      <c r="U1082" s="49"/>
      <c r="V1082" s="49"/>
      <c r="W1082" s="49"/>
      <c r="X1082" s="49"/>
      <c r="Y1082" s="49"/>
    </row>
    <row r="1083">
      <c r="A1083" s="49"/>
      <c r="B1083" s="49"/>
      <c r="C1083" s="49"/>
      <c r="D1083" s="49"/>
      <c r="E1083" s="49"/>
      <c r="F1083" s="49"/>
      <c r="G1083" s="49"/>
      <c r="H1083" s="49"/>
      <c r="I1083" s="49"/>
      <c r="J1083" s="49"/>
      <c r="K1083" s="49"/>
      <c r="L1083" s="49"/>
      <c r="M1083" s="49"/>
      <c r="N1083" s="49"/>
      <c r="O1083" s="49"/>
      <c r="P1083" s="49"/>
      <c r="Q1083" s="49"/>
      <c r="R1083" s="49"/>
      <c r="S1083" s="49"/>
      <c r="T1083" s="49"/>
      <c r="U1083" s="49"/>
      <c r="V1083" s="49"/>
      <c r="W1083" s="49"/>
      <c r="X1083" s="49"/>
      <c r="Y1083" s="49"/>
    </row>
    <row r="1084">
      <c r="A1084" s="49"/>
      <c r="B1084" s="49"/>
      <c r="C1084" s="49"/>
      <c r="D1084" s="49"/>
      <c r="E1084" s="49"/>
      <c r="F1084" s="49"/>
      <c r="G1084" s="49"/>
      <c r="H1084" s="49"/>
      <c r="I1084" s="49"/>
      <c r="J1084" s="49"/>
      <c r="K1084" s="49"/>
      <c r="L1084" s="49"/>
      <c r="M1084" s="49"/>
      <c r="N1084" s="49"/>
      <c r="O1084" s="49"/>
      <c r="P1084" s="49"/>
      <c r="Q1084" s="49"/>
      <c r="R1084" s="49"/>
      <c r="S1084" s="49"/>
      <c r="T1084" s="49"/>
      <c r="U1084" s="49"/>
      <c r="V1084" s="49"/>
      <c r="W1084" s="49"/>
      <c r="X1084" s="49"/>
      <c r="Y1084" s="49"/>
    </row>
    <row r="1085">
      <c r="A1085" s="49"/>
      <c r="B1085" s="49"/>
      <c r="C1085" s="49"/>
      <c r="D1085" s="49"/>
      <c r="E1085" s="49"/>
      <c r="F1085" s="49"/>
      <c r="G1085" s="49"/>
      <c r="H1085" s="49"/>
      <c r="I1085" s="49"/>
      <c r="J1085" s="49"/>
      <c r="K1085" s="49"/>
      <c r="L1085" s="49"/>
      <c r="M1085" s="49"/>
      <c r="N1085" s="49"/>
      <c r="O1085" s="49"/>
      <c r="P1085" s="49"/>
      <c r="Q1085" s="49"/>
      <c r="R1085" s="49"/>
      <c r="S1085" s="49"/>
      <c r="T1085" s="49"/>
      <c r="U1085" s="49"/>
      <c r="V1085" s="49"/>
      <c r="W1085" s="49"/>
      <c r="X1085" s="49"/>
      <c r="Y1085" s="49"/>
    </row>
    <row r="1086">
      <c r="A1086" s="49"/>
      <c r="B1086" s="49"/>
      <c r="C1086" s="49"/>
      <c r="D1086" s="49"/>
      <c r="E1086" s="49"/>
      <c r="F1086" s="49"/>
      <c r="G1086" s="49"/>
      <c r="H1086" s="49"/>
      <c r="I1086" s="49"/>
      <c r="J1086" s="49"/>
      <c r="K1086" s="49"/>
      <c r="L1086" s="49"/>
      <c r="M1086" s="49"/>
      <c r="N1086" s="49"/>
      <c r="O1086" s="49"/>
      <c r="P1086" s="49"/>
      <c r="Q1086" s="49"/>
      <c r="R1086" s="49"/>
      <c r="S1086" s="49"/>
      <c r="T1086" s="49"/>
      <c r="U1086" s="49"/>
      <c r="V1086" s="49"/>
      <c r="W1086" s="49"/>
      <c r="X1086" s="49"/>
      <c r="Y1086" s="49"/>
    </row>
    <row r="1087">
      <c r="A1087" s="49"/>
      <c r="B1087" s="49"/>
      <c r="C1087" s="49"/>
      <c r="D1087" s="49"/>
      <c r="E1087" s="49"/>
      <c r="F1087" s="49"/>
      <c r="G1087" s="49"/>
      <c r="H1087" s="49"/>
      <c r="I1087" s="49"/>
      <c r="J1087" s="49"/>
      <c r="K1087" s="49"/>
      <c r="L1087" s="49"/>
      <c r="M1087" s="49"/>
      <c r="N1087" s="49"/>
      <c r="O1087" s="49"/>
      <c r="P1087" s="49"/>
      <c r="Q1087" s="49"/>
      <c r="R1087" s="49"/>
      <c r="S1087" s="49"/>
      <c r="T1087" s="49"/>
      <c r="U1087" s="49"/>
      <c r="V1087" s="49"/>
      <c r="W1087" s="49"/>
      <c r="X1087" s="49"/>
      <c r="Y1087" s="49"/>
    </row>
    <row r="1088">
      <c r="A1088" s="49"/>
      <c r="B1088" s="49"/>
      <c r="C1088" s="49"/>
      <c r="D1088" s="49"/>
      <c r="E1088" s="49"/>
      <c r="F1088" s="49"/>
      <c r="G1088" s="49"/>
      <c r="H1088" s="49"/>
      <c r="I1088" s="49"/>
      <c r="J1088" s="49"/>
      <c r="K1088" s="49"/>
      <c r="L1088" s="49"/>
      <c r="M1088" s="49"/>
      <c r="N1088" s="49"/>
      <c r="O1088" s="49"/>
      <c r="P1088" s="49"/>
      <c r="Q1088" s="49"/>
      <c r="R1088" s="49"/>
      <c r="S1088" s="49"/>
      <c r="T1088" s="49"/>
      <c r="U1088" s="49"/>
      <c r="V1088" s="49"/>
      <c r="W1088" s="49"/>
      <c r="X1088" s="49"/>
      <c r="Y1088" s="49"/>
    </row>
    <row r="1089">
      <c r="A1089" s="49"/>
      <c r="B1089" s="49"/>
      <c r="C1089" s="49"/>
      <c r="D1089" s="49"/>
      <c r="E1089" s="49"/>
      <c r="F1089" s="49"/>
      <c r="G1089" s="49"/>
      <c r="H1089" s="49"/>
      <c r="I1089" s="49"/>
      <c r="J1089" s="49"/>
      <c r="K1089" s="49"/>
      <c r="L1089" s="49"/>
      <c r="M1089" s="49"/>
      <c r="N1089" s="49"/>
      <c r="O1089" s="49"/>
      <c r="P1089" s="49"/>
      <c r="Q1089" s="49"/>
      <c r="R1089" s="49"/>
      <c r="S1089" s="49"/>
      <c r="T1089" s="49"/>
      <c r="U1089" s="49"/>
      <c r="V1089" s="49"/>
      <c r="W1089" s="49"/>
      <c r="X1089" s="49"/>
      <c r="Y1089" s="49"/>
    </row>
    <row r="1090">
      <c r="A1090" s="49"/>
      <c r="B1090" s="49"/>
      <c r="C1090" s="49"/>
      <c r="D1090" s="49"/>
      <c r="E1090" s="49"/>
      <c r="F1090" s="49"/>
      <c r="G1090" s="49"/>
      <c r="H1090" s="49"/>
      <c r="I1090" s="49"/>
      <c r="J1090" s="49"/>
      <c r="K1090" s="49"/>
      <c r="L1090" s="49"/>
      <c r="M1090" s="49"/>
      <c r="N1090" s="49"/>
      <c r="O1090" s="49"/>
      <c r="P1090" s="49"/>
      <c r="Q1090" s="49"/>
      <c r="R1090" s="49"/>
      <c r="S1090" s="49"/>
      <c r="T1090" s="49"/>
      <c r="U1090" s="49"/>
      <c r="V1090" s="49"/>
      <c r="W1090" s="49"/>
      <c r="X1090" s="49"/>
      <c r="Y1090" s="49"/>
    </row>
    <row r="1091">
      <c r="A1091" s="49"/>
      <c r="B1091" s="49"/>
      <c r="C1091" s="49"/>
      <c r="D1091" s="49"/>
      <c r="E1091" s="49"/>
      <c r="F1091" s="49"/>
      <c r="G1091" s="49"/>
      <c r="H1091" s="49"/>
      <c r="I1091" s="49"/>
      <c r="J1091" s="49"/>
      <c r="K1091" s="49"/>
      <c r="L1091" s="49"/>
      <c r="M1091" s="49"/>
      <c r="N1091" s="49"/>
      <c r="O1091" s="49"/>
      <c r="P1091" s="49"/>
      <c r="Q1091" s="49"/>
      <c r="R1091" s="49"/>
      <c r="S1091" s="49"/>
      <c r="T1091" s="49"/>
      <c r="U1091" s="49"/>
      <c r="V1091" s="49"/>
      <c r="W1091" s="49"/>
      <c r="X1091" s="49"/>
      <c r="Y1091" s="49"/>
    </row>
    <row r="1092">
      <c r="A1092" s="49"/>
      <c r="B1092" s="49"/>
      <c r="C1092" s="49"/>
      <c r="D1092" s="49"/>
      <c r="E1092" s="49"/>
      <c r="F1092" s="49"/>
      <c r="G1092" s="49"/>
      <c r="H1092" s="49"/>
      <c r="I1092" s="49"/>
      <c r="J1092" s="49"/>
      <c r="K1092" s="49"/>
      <c r="L1092" s="49"/>
      <c r="M1092" s="49"/>
      <c r="N1092" s="49"/>
      <c r="O1092" s="49"/>
      <c r="P1092" s="49"/>
      <c r="Q1092" s="49"/>
      <c r="R1092" s="49"/>
      <c r="S1092" s="49"/>
      <c r="T1092" s="49"/>
      <c r="U1092" s="49"/>
      <c r="V1092" s="49"/>
      <c r="W1092" s="49"/>
      <c r="X1092" s="49"/>
      <c r="Y1092" s="49"/>
    </row>
    <row r="1093">
      <c r="A1093" s="49"/>
      <c r="B1093" s="49"/>
      <c r="C1093" s="49"/>
      <c r="D1093" s="49"/>
      <c r="E1093" s="49"/>
      <c r="F1093" s="49"/>
      <c r="G1093" s="49"/>
      <c r="H1093" s="49"/>
      <c r="I1093" s="49"/>
      <c r="J1093" s="49"/>
      <c r="K1093" s="49"/>
      <c r="L1093" s="49"/>
      <c r="M1093" s="49"/>
      <c r="N1093" s="49"/>
      <c r="O1093" s="49"/>
      <c r="P1093" s="49"/>
      <c r="Q1093" s="49"/>
      <c r="R1093" s="49"/>
      <c r="S1093" s="49"/>
      <c r="T1093" s="49"/>
      <c r="U1093" s="49"/>
      <c r="V1093" s="49"/>
      <c r="W1093" s="49"/>
      <c r="X1093" s="49"/>
      <c r="Y1093" s="49"/>
    </row>
    <row r="1094">
      <c r="A1094" s="49"/>
      <c r="B1094" s="49"/>
      <c r="C1094" s="49"/>
      <c r="D1094" s="49"/>
      <c r="E1094" s="49"/>
      <c r="F1094" s="49"/>
      <c r="G1094" s="49"/>
      <c r="H1094" s="49"/>
      <c r="I1094" s="49"/>
      <c r="J1094" s="49"/>
      <c r="K1094" s="49"/>
      <c r="L1094" s="49"/>
      <c r="M1094" s="49"/>
      <c r="N1094" s="49"/>
      <c r="O1094" s="49"/>
      <c r="P1094" s="49"/>
      <c r="Q1094" s="49"/>
      <c r="R1094" s="49"/>
      <c r="S1094" s="49"/>
      <c r="T1094" s="49"/>
      <c r="U1094" s="49"/>
      <c r="V1094" s="49"/>
      <c r="W1094" s="49"/>
      <c r="X1094" s="49"/>
      <c r="Y1094" s="49"/>
    </row>
    <row r="1095">
      <c r="A1095" s="49"/>
      <c r="B1095" s="49"/>
      <c r="C1095" s="49"/>
      <c r="D1095" s="49"/>
      <c r="E1095" s="49"/>
      <c r="F1095" s="49"/>
      <c r="G1095" s="49"/>
      <c r="H1095" s="49"/>
      <c r="I1095" s="49"/>
      <c r="J1095" s="49"/>
      <c r="K1095" s="49"/>
      <c r="L1095" s="49"/>
      <c r="M1095" s="49"/>
      <c r="N1095" s="49"/>
      <c r="O1095" s="49"/>
      <c r="P1095" s="49"/>
      <c r="Q1095" s="49"/>
      <c r="R1095" s="49"/>
      <c r="S1095" s="49"/>
      <c r="T1095" s="49"/>
      <c r="U1095" s="49"/>
      <c r="V1095" s="49"/>
      <c r="W1095" s="49"/>
      <c r="X1095" s="49"/>
      <c r="Y1095" s="49"/>
    </row>
    <row r="1096">
      <c r="A1096" s="49"/>
      <c r="B1096" s="49"/>
      <c r="C1096" s="49"/>
      <c r="D1096" s="49"/>
      <c r="E1096" s="49"/>
      <c r="F1096" s="49"/>
      <c r="G1096" s="49"/>
      <c r="H1096" s="49"/>
      <c r="I1096" s="49"/>
      <c r="J1096" s="49"/>
      <c r="K1096" s="49"/>
      <c r="L1096" s="49"/>
      <c r="M1096" s="49"/>
      <c r="N1096" s="49"/>
      <c r="O1096" s="49"/>
      <c r="P1096" s="49"/>
      <c r="Q1096" s="49"/>
      <c r="R1096" s="49"/>
      <c r="S1096" s="49"/>
      <c r="T1096" s="49"/>
      <c r="U1096" s="49"/>
      <c r="V1096" s="49"/>
      <c r="W1096" s="49"/>
      <c r="X1096" s="49"/>
      <c r="Y1096" s="49"/>
    </row>
    <row r="1097">
      <c r="A1097" s="49"/>
      <c r="B1097" s="49"/>
      <c r="C1097" s="49"/>
      <c r="D1097" s="49"/>
      <c r="E1097" s="49"/>
      <c r="F1097" s="49"/>
      <c r="G1097" s="49"/>
      <c r="H1097" s="49"/>
      <c r="I1097" s="49"/>
      <c r="J1097" s="49"/>
      <c r="K1097" s="49"/>
      <c r="L1097" s="49"/>
      <c r="M1097" s="49"/>
      <c r="N1097" s="49"/>
      <c r="O1097" s="49"/>
      <c r="P1097" s="49"/>
      <c r="Q1097" s="49"/>
      <c r="R1097" s="49"/>
      <c r="S1097" s="49"/>
      <c r="T1097" s="49"/>
      <c r="U1097" s="49"/>
      <c r="V1097" s="49"/>
      <c r="W1097" s="49"/>
      <c r="X1097" s="49"/>
      <c r="Y1097" s="49"/>
    </row>
    <row r="1098">
      <c r="A1098" s="49"/>
      <c r="B1098" s="49"/>
      <c r="C1098" s="49"/>
      <c r="D1098" s="49"/>
      <c r="E1098" s="49"/>
      <c r="F1098" s="49"/>
      <c r="G1098" s="49"/>
      <c r="H1098" s="49"/>
      <c r="I1098" s="49"/>
      <c r="J1098" s="49"/>
      <c r="K1098" s="49"/>
      <c r="L1098" s="49"/>
      <c r="M1098" s="49"/>
      <c r="N1098" s="49"/>
      <c r="O1098" s="49"/>
      <c r="P1098" s="49"/>
      <c r="Q1098" s="49"/>
      <c r="R1098" s="49"/>
      <c r="S1098" s="49"/>
      <c r="T1098" s="49"/>
      <c r="U1098" s="49"/>
      <c r="V1098" s="49"/>
      <c r="W1098" s="49"/>
      <c r="X1098" s="49"/>
      <c r="Y1098" s="49"/>
    </row>
    <row r="1099">
      <c r="A1099" s="49"/>
      <c r="B1099" s="49"/>
      <c r="C1099" s="49"/>
      <c r="D1099" s="49"/>
      <c r="E1099" s="49"/>
      <c r="F1099" s="49"/>
      <c r="G1099" s="49"/>
      <c r="H1099" s="49"/>
      <c r="I1099" s="49"/>
      <c r="J1099" s="49"/>
      <c r="K1099" s="49"/>
      <c r="L1099" s="49"/>
      <c r="M1099" s="49"/>
      <c r="N1099" s="49"/>
      <c r="O1099" s="49"/>
      <c r="P1099" s="49"/>
      <c r="Q1099" s="49"/>
      <c r="R1099" s="49"/>
      <c r="S1099" s="49"/>
      <c r="T1099" s="49"/>
      <c r="U1099" s="49"/>
      <c r="V1099" s="49"/>
      <c r="W1099" s="49"/>
      <c r="X1099" s="49"/>
      <c r="Y1099" s="49"/>
    </row>
    <row r="1100">
      <c r="A1100" s="49"/>
      <c r="B1100" s="49"/>
      <c r="C1100" s="49"/>
      <c r="D1100" s="49"/>
      <c r="E1100" s="49"/>
      <c r="F1100" s="49"/>
      <c r="G1100" s="49"/>
      <c r="H1100" s="49"/>
      <c r="I1100" s="49"/>
      <c r="J1100" s="49"/>
      <c r="K1100" s="49"/>
      <c r="L1100" s="49"/>
      <c r="M1100" s="49"/>
      <c r="N1100" s="49"/>
      <c r="O1100" s="49"/>
      <c r="P1100" s="49"/>
      <c r="Q1100" s="49"/>
      <c r="R1100" s="49"/>
      <c r="S1100" s="49"/>
      <c r="T1100" s="49"/>
      <c r="U1100" s="49"/>
      <c r="V1100" s="49"/>
      <c r="W1100" s="49"/>
      <c r="X1100" s="49"/>
      <c r="Y1100" s="49"/>
    </row>
    <row r="1101">
      <c r="A1101" s="49"/>
      <c r="B1101" s="49"/>
      <c r="C1101" s="49"/>
      <c r="D1101" s="49"/>
      <c r="E1101" s="49"/>
      <c r="F1101" s="49"/>
      <c r="G1101" s="49"/>
      <c r="H1101" s="49"/>
      <c r="I1101" s="49"/>
      <c r="J1101" s="49"/>
      <c r="K1101" s="49"/>
      <c r="L1101" s="49"/>
      <c r="M1101" s="49"/>
      <c r="N1101" s="49"/>
      <c r="O1101" s="49"/>
      <c r="P1101" s="49"/>
      <c r="Q1101" s="49"/>
      <c r="R1101" s="49"/>
      <c r="S1101" s="49"/>
      <c r="T1101" s="49"/>
      <c r="U1101" s="49"/>
      <c r="V1101" s="49"/>
      <c r="W1101" s="49"/>
      <c r="X1101" s="49"/>
      <c r="Y1101" s="49"/>
    </row>
    <row r="1102">
      <c r="A1102" s="49"/>
      <c r="B1102" s="49"/>
      <c r="C1102" s="49"/>
      <c r="D1102" s="49"/>
      <c r="E1102" s="49"/>
      <c r="F1102" s="49"/>
      <c r="G1102" s="49"/>
      <c r="H1102" s="49"/>
      <c r="I1102" s="49"/>
      <c r="J1102" s="49"/>
      <c r="K1102" s="49"/>
      <c r="L1102" s="49"/>
      <c r="M1102" s="49"/>
      <c r="N1102" s="49"/>
      <c r="O1102" s="49"/>
      <c r="P1102" s="49"/>
      <c r="Q1102" s="49"/>
      <c r="R1102" s="49"/>
      <c r="S1102" s="49"/>
      <c r="T1102" s="49"/>
      <c r="U1102" s="49"/>
      <c r="V1102" s="49"/>
      <c r="W1102" s="49"/>
      <c r="X1102" s="49"/>
      <c r="Y1102" s="49"/>
    </row>
    <row r="1103">
      <c r="A1103" s="49"/>
      <c r="B1103" s="49"/>
      <c r="C1103" s="49"/>
      <c r="D1103" s="49"/>
      <c r="E1103" s="49"/>
      <c r="F1103" s="49"/>
      <c r="G1103" s="49"/>
      <c r="H1103" s="49"/>
      <c r="I1103" s="49"/>
      <c r="J1103" s="49"/>
      <c r="K1103" s="49"/>
      <c r="L1103" s="49"/>
      <c r="M1103" s="49"/>
      <c r="N1103" s="49"/>
      <c r="O1103" s="49"/>
      <c r="P1103" s="49"/>
      <c r="Q1103" s="49"/>
      <c r="R1103" s="49"/>
      <c r="S1103" s="49"/>
      <c r="T1103" s="49"/>
      <c r="U1103" s="49"/>
      <c r="V1103" s="49"/>
      <c r="W1103" s="49"/>
      <c r="X1103" s="49"/>
      <c r="Y1103" s="49"/>
    </row>
    <row r="1104">
      <c r="A1104" s="49"/>
      <c r="B1104" s="49"/>
      <c r="C1104" s="49"/>
      <c r="D1104" s="49"/>
      <c r="E1104" s="49"/>
      <c r="F1104" s="49"/>
      <c r="G1104" s="49"/>
      <c r="H1104" s="49"/>
      <c r="I1104" s="49"/>
      <c r="J1104" s="49"/>
      <c r="K1104" s="49"/>
      <c r="L1104" s="49"/>
      <c r="M1104" s="49"/>
      <c r="N1104" s="49"/>
      <c r="O1104" s="49"/>
      <c r="P1104" s="49"/>
      <c r="Q1104" s="49"/>
      <c r="R1104" s="49"/>
      <c r="S1104" s="49"/>
      <c r="T1104" s="49"/>
      <c r="U1104" s="49"/>
      <c r="V1104" s="49"/>
      <c r="W1104" s="49"/>
      <c r="X1104" s="49"/>
      <c r="Y1104" s="49"/>
    </row>
    <row r="1105">
      <c r="A1105" s="49"/>
      <c r="B1105" s="49"/>
      <c r="C1105" s="49"/>
      <c r="D1105" s="49"/>
      <c r="E1105" s="49"/>
      <c r="F1105" s="49"/>
      <c r="G1105" s="49"/>
      <c r="H1105" s="49"/>
      <c r="I1105" s="49"/>
      <c r="J1105" s="49"/>
      <c r="K1105" s="49"/>
      <c r="L1105" s="49"/>
      <c r="M1105" s="49"/>
      <c r="N1105" s="49"/>
      <c r="O1105" s="49"/>
      <c r="P1105" s="49"/>
      <c r="Q1105" s="49"/>
      <c r="R1105" s="49"/>
      <c r="S1105" s="49"/>
      <c r="T1105" s="49"/>
      <c r="U1105" s="49"/>
      <c r="V1105" s="49"/>
      <c r="W1105" s="49"/>
      <c r="X1105" s="49"/>
      <c r="Y1105" s="49"/>
    </row>
    <row r="1106">
      <c r="A1106" s="49"/>
      <c r="B1106" s="49"/>
      <c r="C1106" s="49"/>
      <c r="D1106" s="49"/>
      <c r="E1106" s="49"/>
      <c r="F1106" s="49"/>
      <c r="G1106" s="49"/>
      <c r="H1106" s="49"/>
      <c r="I1106" s="49"/>
      <c r="J1106" s="49"/>
      <c r="K1106" s="49"/>
      <c r="L1106" s="49"/>
      <c r="M1106" s="49"/>
      <c r="N1106" s="49"/>
      <c r="O1106" s="49"/>
      <c r="P1106" s="49"/>
      <c r="Q1106" s="49"/>
      <c r="R1106" s="49"/>
      <c r="S1106" s="49"/>
      <c r="T1106" s="49"/>
      <c r="U1106" s="49"/>
      <c r="V1106" s="49"/>
      <c r="W1106" s="49"/>
      <c r="X1106" s="49"/>
      <c r="Y1106" s="49"/>
    </row>
    <row r="1107">
      <c r="A1107" s="49"/>
      <c r="B1107" s="49"/>
      <c r="C1107" s="49"/>
      <c r="D1107" s="49"/>
      <c r="E1107" s="49"/>
      <c r="F1107" s="49"/>
      <c r="G1107" s="49"/>
      <c r="H1107" s="49"/>
      <c r="I1107" s="49"/>
      <c r="J1107" s="49"/>
      <c r="K1107" s="49"/>
      <c r="L1107" s="49"/>
      <c r="M1107" s="49"/>
      <c r="N1107" s="49"/>
      <c r="O1107" s="49"/>
      <c r="P1107" s="49"/>
      <c r="Q1107" s="49"/>
      <c r="R1107" s="49"/>
      <c r="S1107" s="49"/>
      <c r="T1107" s="49"/>
      <c r="U1107" s="49"/>
      <c r="V1107" s="49"/>
      <c r="W1107" s="49"/>
      <c r="X1107" s="49"/>
      <c r="Y1107" s="49"/>
    </row>
    <row r="1108">
      <c r="A1108" s="49"/>
      <c r="B1108" s="49"/>
      <c r="C1108" s="49"/>
      <c r="D1108" s="49"/>
      <c r="E1108" s="49"/>
      <c r="F1108" s="49"/>
      <c r="G1108" s="49"/>
      <c r="H1108" s="49"/>
      <c r="I1108" s="49"/>
      <c r="J1108" s="49"/>
      <c r="K1108" s="49"/>
      <c r="L1108" s="49"/>
      <c r="M1108" s="49"/>
      <c r="N1108" s="49"/>
      <c r="O1108" s="49"/>
      <c r="P1108" s="49"/>
      <c r="Q1108" s="49"/>
      <c r="R1108" s="49"/>
      <c r="S1108" s="49"/>
      <c r="T1108" s="49"/>
      <c r="U1108" s="49"/>
      <c r="V1108" s="49"/>
      <c r="W1108" s="49"/>
      <c r="X1108" s="49"/>
      <c r="Y1108" s="49"/>
    </row>
    <row r="1109">
      <c r="A1109" s="49"/>
      <c r="B1109" s="49"/>
      <c r="C1109" s="49"/>
      <c r="D1109" s="49"/>
      <c r="E1109" s="49"/>
      <c r="F1109" s="49"/>
      <c r="G1109" s="49"/>
      <c r="H1109" s="49"/>
      <c r="I1109" s="49"/>
      <c r="J1109" s="49"/>
      <c r="K1109" s="49"/>
      <c r="L1109" s="49"/>
      <c r="M1109" s="49"/>
      <c r="N1109" s="49"/>
      <c r="O1109" s="49"/>
      <c r="P1109" s="49"/>
      <c r="Q1109" s="49"/>
      <c r="R1109" s="49"/>
      <c r="S1109" s="49"/>
      <c r="T1109" s="49"/>
      <c r="U1109" s="49"/>
      <c r="V1109" s="49"/>
      <c r="W1109" s="49"/>
      <c r="X1109" s="49"/>
      <c r="Y1109" s="49"/>
    </row>
    <row r="1110">
      <c r="A1110" s="49"/>
      <c r="B1110" s="49"/>
      <c r="C1110" s="49"/>
      <c r="D1110" s="49"/>
      <c r="E1110" s="49"/>
      <c r="F1110" s="49"/>
      <c r="G1110" s="49"/>
      <c r="H1110" s="49"/>
      <c r="I1110" s="49"/>
      <c r="J1110" s="49"/>
      <c r="K1110" s="49"/>
      <c r="L1110" s="49"/>
      <c r="M1110" s="49"/>
      <c r="N1110" s="49"/>
      <c r="O1110" s="49"/>
      <c r="P1110" s="49"/>
      <c r="Q1110" s="49"/>
      <c r="R1110" s="49"/>
      <c r="S1110" s="49"/>
      <c r="T1110" s="49"/>
      <c r="U1110" s="49"/>
      <c r="V1110" s="49"/>
      <c r="W1110" s="49"/>
      <c r="X1110" s="49"/>
      <c r="Y1110" s="49"/>
    </row>
    <row r="1111">
      <c r="A1111" s="49"/>
      <c r="B1111" s="49"/>
      <c r="C1111" s="49"/>
      <c r="D1111" s="49"/>
      <c r="E1111" s="49"/>
      <c r="F1111" s="49"/>
      <c r="G1111" s="49"/>
      <c r="H1111" s="49"/>
      <c r="I1111" s="49"/>
      <c r="J1111" s="49"/>
      <c r="K1111" s="49"/>
      <c r="L1111" s="49"/>
      <c r="M1111" s="49"/>
      <c r="N1111" s="49"/>
      <c r="O1111" s="49"/>
      <c r="P1111" s="49"/>
      <c r="Q1111" s="49"/>
      <c r="R1111" s="49"/>
      <c r="S1111" s="49"/>
      <c r="T1111" s="49"/>
      <c r="U1111" s="49"/>
      <c r="V1111" s="49"/>
      <c r="W1111" s="49"/>
      <c r="X1111" s="49"/>
      <c r="Y1111" s="49"/>
    </row>
    <row r="1112">
      <c r="A1112" s="49"/>
      <c r="B1112" s="49"/>
      <c r="C1112" s="49"/>
      <c r="D1112" s="49"/>
      <c r="E1112" s="49"/>
      <c r="F1112" s="49"/>
      <c r="G1112" s="49"/>
      <c r="H1112" s="49"/>
      <c r="I1112" s="49"/>
      <c r="J1112" s="49"/>
      <c r="K1112" s="49"/>
      <c r="L1112" s="49"/>
      <c r="M1112" s="49"/>
      <c r="N1112" s="49"/>
      <c r="O1112" s="49"/>
      <c r="P1112" s="49"/>
      <c r="Q1112" s="49"/>
      <c r="R1112" s="49"/>
      <c r="S1112" s="49"/>
      <c r="T1112" s="49"/>
      <c r="U1112" s="49"/>
      <c r="V1112" s="49"/>
      <c r="W1112" s="49"/>
      <c r="X1112" s="49"/>
      <c r="Y1112" s="49"/>
    </row>
    <row r="1113">
      <c r="A1113" s="49"/>
      <c r="B1113" s="49"/>
      <c r="C1113" s="49"/>
      <c r="D1113" s="49"/>
      <c r="E1113" s="49"/>
      <c r="F1113" s="49"/>
      <c r="G1113" s="49"/>
      <c r="H1113" s="49"/>
      <c r="I1113" s="49"/>
      <c r="J1113" s="49"/>
      <c r="K1113" s="49"/>
      <c r="L1113" s="49"/>
      <c r="M1113" s="49"/>
      <c r="N1113" s="49"/>
      <c r="O1113" s="49"/>
      <c r="P1113" s="49"/>
      <c r="Q1113" s="49"/>
      <c r="R1113" s="49"/>
      <c r="S1113" s="49"/>
      <c r="T1113" s="49"/>
      <c r="U1113" s="49"/>
      <c r="V1113" s="49"/>
      <c r="W1113" s="49"/>
      <c r="X1113" s="49"/>
      <c r="Y1113" s="49"/>
    </row>
    <row r="1114">
      <c r="A1114" s="49"/>
      <c r="B1114" s="49"/>
      <c r="C1114" s="49"/>
      <c r="D1114" s="49"/>
      <c r="E1114" s="49"/>
      <c r="F1114" s="49"/>
      <c r="G1114" s="49"/>
      <c r="H1114" s="49"/>
      <c r="I1114" s="49"/>
      <c r="J1114" s="49"/>
      <c r="K1114" s="49"/>
      <c r="L1114" s="49"/>
      <c r="M1114" s="49"/>
      <c r="N1114" s="49"/>
      <c r="O1114" s="49"/>
      <c r="P1114" s="49"/>
      <c r="Q1114" s="49"/>
      <c r="R1114" s="49"/>
      <c r="S1114" s="49"/>
      <c r="T1114" s="49"/>
      <c r="U1114" s="49"/>
      <c r="V1114" s="49"/>
      <c r="W1114" s="49"/>
      <c r="X1114" s="49"/>
      <c r="Y1114" s="49"/>
    </row>
    <row r="1115">
      <c r="A1115" s="49"/>
      <c r="B1115" s="49"/>
      <c r="C1115" s="49"/>
      <c r="D1115" s="49"/>
      <c r="E1115" s="49"/>
      <c r="F1115" s="49"/>
      <c r="G1115" s="49"/>
      <c r="H1115" s="49"/>
      <c r="I1115" s="49"/>
      <c r="J1115" s="49"/>
      <c r="K1115" s="49"/>
      <c r="L1115" s="49"/>
      <c r="M1115" s="49"/>
      <c r="N1115" s="49"/>
      <c r="O1115" s="49"/>
      <c r="P1115" s="49"/>
      <c r="Q1115" s="49"/>
      <c r="R1115" s="49"/>
      <c r="S1115" s="49"/>
      <c r="T1115" s="49"/>
      <c r="U1115" s="49"/>
      <c r="V1115" s="49"/>
      <c r="W1115" s="49"/>
      <c r="X1115" s="49"/>
      <c r="Y1115" s="49"/>
    </row>
    <row r="1116">
      <c r="A1116" s="49"/>
      <c r="B1116" s="49"/>
      <c r="C1116" s="49"/>
      <c r="D1116" s="49"/>
      <c r="E1116" s="49"/>
      <c r="F1116" s="49"/>
      <c r="G1116" s="49"/>
      <c r="H1116" s="49"/>
      <c r="I1116" s="49"/>
      <c r="J1116" s="49"/>
      <c r="K1116" s="49"/>
      <c r="L1116" s="49"/>
      <c r="M1116" s="49"/>
      <c r="N1116" s="49"/>
      <c r="O1116" s="49"/>
      <c r="P1116" s="49"/>
      <c r="Q1116" s="49"/>
      <c r="R1116" s="49"/>
      <c r="S1116" s="49"/>
      <c r="T1116" s="49"/>
      <c r="U1116" s="49"/>
      <c r="V1116" s="49"/>
      <c r="W1116" s="49"/>
      <c r="X1116" s="49"/>
      <c r="Y1116" s="49"/>
    </row>
    <row r="1117">
      <c r="A1117" s="49"/>
      <c r="B1117" s="49"/>
      <c r="C1117" s="49"/>
      <c r="D1117" s="49"/>
      <c r="E1117" s="49"/>
      <c r="F1117" s="49"/>
      <c r="G1117" s="49"/>
      <c r="H1117" s="49"/>
      <c r="I1117" s="49"/>
      <c r="J1117" s="49"/>
      <c r="K1117" s="49"/>
      <c r="L1117" s="49"/>
      <c r="M1117" s="49"/>
      <c r="N1117" s="49"/>
      <c r="O1117" s="49"/>
      <c r="P1117" s="49"/>
      <c r="Q1117" s="49"/>
      <c r="R1117" s="49"/>
      <c r="S1117" s="49"/>
      <c r="T1117" s="49"/>
      <c r="U1117" s="49"/>
      <c r="V1117" s="49"/>
      <c r="W1117" s="49"/>
      <c r="X1117" s="49"/>
      <c r="Y1117" s="49"/>
    </row>
    <row r="1118">
      <c r="A1118" s="49"/>
      <c r="B1118" s="49"/>
      <c r="C1118" s="49"/>
      <c r="D1118" s="49"/>
      <c r="E1118" s="49"/>
      <c r="F1118" s="49"/>
      <c r="G1118" s="49"/>
      <c r="H1118" s="49"/>
      <c r="I1118" s="49"/>
      <c r="J1118" s="49"/>
      <c r="K1118" s="49"/>
      <c r="L1118" s="49"/>
      <c r="M1118" s="49"/>
      <c r="N1118" s="49"/>
      <c r="O1118" s="49"/>
      <c r="P1118" s="49"/>
      <c r="Q1118" s="49"/>
      <c r="R1118" s="49"/>
      <c r="S1118" s="49"/>
      <c r="T1118" s="49"/>
      <c r="U1118" s="49"/>
      <c r="V1118" s="49"/>
      <c r="W1118" s="49"/>
      <c r="X1118" s="49"/>
      <c r="Y1118" s="49"/>
    </row>
    <row r="1119">
      <c r="A1119" s="49"/>
      <c r="B1119" s="49"/>
      <c r="C1119" s="49"/>
      <c r="D1119" s="49"/>
      <c r="E1119" s="49"/>
      <c r="F1119" s="49"/>
      <c r="G1119" s="49"/>
      <c r="H1119" s="49"/>
      <c r="I1119" s="49"/>
      <c r="J1119" s="49"/>
      <c r="K1119" s="49"/>
      <c r="L1119" s="49"/>
      <c r="M1119" s="49"/>
      <c r="N1119" s="49"/>
      <c r="O1119" s="49"/>
      <c r="P1119" s="49"/>
      <c r="Q1119" s="49"/>
      <c r="R1119" s="49"/>
      <c r="S1119" s="49"/>
      <c r="T1119" s="49"/>
      <c r="U1119" s="49"/>
      <c r="V1119" s="49"/>
      <c r="W1119" s="49"/>
      <c r="X1119" s="49"/>
      <c r="Y1119" s="49"/>
    </row>
    <row r="1120">
      <c r="A1120" s="49"/>
      <c r="B1120" s="49"/>
      <c r="C1120" s="49"/>
      <c r="D1120" s="49"/>
      <c r="E1120" s="49"/>
      <c r="F1120" s="49"/>
      <c r="G1120" s="49"/>
      <c r="H1120" s="49"/>
      <c r="I1120" s="49"/>
      <c r="J1120" s="49"/>
      <c r="K1120" s="49"/>
      <c r="L1120" s="49"/>
      <c r="M1120" s="49"/>
      <c r="N1120" s="49"/>
      <c r="O1120" s="49"/>
      <c r="P1120" s="49"/>
      <c r="Q1120" s="49"/>
      <c r="R1120" s="49"/>
      <c r="S1120" s="49"/>
      <c r="T1120" s="49"/>
      <c r="U1120" s="49"/>
      <c r="V1120" s="49"/>
      <c r="W1120" s="49"/>
      <c r="X1120" s="49"/>
      <c r="Y1120" s="49"/>
    </row>
    <row r="1121">
      <c r="A1121" s="49"/>
      <c r="B1121" s="49"/>
      <c r="C1121" s="49"/>
      <c r="D1121" s="49"/>
      <c r="E1121" s="49"/>
      <c r="F1121" s="49"/>
      <c r="G1121" s="49"/>
      <c r="H1121" s="49"/>
      <c r="I1121" s="49"/>
      <c r="J1121" s="49"/>
      <c r="K1121" s="49"/>
      <c r="L1121" s="49"/>
      <c r="M1121" s="49"/>
      <c r="N1121" s="49"/>
      <c r="O1121" s="49"/>
      <c r="P1121" s="49"/>
      <c r="Q1121" s="49"/>
      <c r="R1121" s="49"/>
      <c r="S1121" s="49"/>
      <c r="T1121" s="49"/>
      <c r="U1121" s="49"/>
      <c r="V1121" s="49"/>
      <c r="W1121" s="49"/>
      <c r="X1121" s="49"/>
      <c r="Y1121" s="49"/>
    </row>
    <row r="1122">
      <c r="A1122" s="49"/>
      <c r="B1122" s="49"/>
      <c r="C1122" s="49"/>
      <c r="D1122" s="49"/>
      <c r="E1122" s="49"/>
      <c r="F1122" s="49"/>
      <c r="G1122" s="49"/>
      <c r="H1122" s="49"/>
      <c r="I1122" s="49"/>
      <c r="J1122" s="49"/>
      <c r="K1122" s="49"/>
      <c r="L1122" s="49"/>
      <c r="M1122" s="49"/>
      <c r="N1122" s="49"/>
      <c r="O1122" s="49"/>
      <c r="P1122" s="49"/>
      <c r="Q1122" s="49"/>
      <c r="R1122" s="49"/>
      <c r="S1122" s="49"/>
      <c r="T1122" s="49"/>
      <c r="U1122" s="49"/>
      <c r="V1122" s="49"/>
      <c r="W1122" s="49"/>
      <c r="X1122" s="49"/>
      <c r="Y1122" s="49"/>
    </row>
    <row r="1123">
      <c r="A1123" s="49"/>
      <c r="B1123" s="49"/>
      <c r="C1123" s="49"/>
      <c r="D1123" s="49"/>
      <c r="E1123" s="49"/>
      <c r="F1123" s="49"/>
      <c r="G1123" s="49"/>
      <c r="H1123" s="49"/>
      <c r="I1123" s="49"/>
      <c r="J1123" s="49"/>
      <c r="K1123" s="49"/>
      <c r="L1123" s="49"/>
      <c r="M1123" s="49"/>
      <c r="N1123" s="49"/>
      <c r="O1123" s="49"/>
      <c r="P1123" s="49"/>
      <c r="Q1123" s="49"/>
      <c r="R1123" s="49"/>
      <c r="S1123" s="49"/>
      <c r="T1123" s="49"/>
      <c r="U1123" s="49"/>
      <c r="V1123" s="49"/>
      <c r="W1123" s="49"/>
      <c r="X1123" s="49"/>
      <c r="Y1123" s="49"/>
    </row>
    <row r="1124">
      <c r="A1124" s="49"/>
      <c r="B1124" s="49"/>
      <c r="C1124" s="49"/>
      <c r="D1124" s="49"/>
      <c r="E1124" s="49"/>
      <c r="F1124" s="49"/>
      <c r="G1124" s="49"/>
      <c r="H1124" s="49"/>
      <c r="I1124" s="49"/>
      <c r="J1124" s="49"/>
      <c r="K1124" s="49"/>
      <c r="L1124" s="49"/>
      <c r="M1124" s="49"/>
      <c r="N1124" s="49"/>
      <c r="O1124" s="49"/>
      <c r="P1124" s="49"/>
      <c r="Q1124" s="49"/>
      <c r="R1124" s="49"/>
      <c r="S1124" s="49"/>
      <c r="T1124" s="49"/>
      <c r="U1124" s="49"/>
      <c r="V1124" s="49"/>
      <c r="W1124" s="49"/>
      <c r="X1124" s="49"/>
      <c r="Y1124" s="49"/>
    </row>
    <row r="1125">
      <c r="A1125" s="49"/>
      <c r="B1125" s="49"/>
      <c r="C1125" s="49"/>
      <c r="D1125" s="49"/>
      <c r="E1125" s="49"/>
      <c r="F1125" s="49"/>
      <c r="G1125" s="49"/>
      <c r="H1125" s="49"/>
      <c r="I1125" s="49"/>
      <c r="J1125" s="49"/>
      <c r="K1125" s="49"/>
      <c r="L1125" s="49"/>
      <c r="M1125" s="49"/>
      <c r="N1125" s="49"/>
      <c r="O1125" s="49"/>
      <c r="P1125" s="49"/>
      <c r="Q1125" s="49"/>
      <c r="R1125" s="49"/>
      <c r="S1125" s="49"/>
      <c r="T1125" s="49"/>
      <c r="U1125" s="49"/>
      <c r="V1125" s="49"/>
      <c r="W1125" s="49"/>
      <c r="X1125" s="49"/>
      <c r="Y1125" s="49"/>
    </row>
    <row r="1126">
      <c r="A1126" s="49"/>
      <c r="B1126" s="49"/>
      <c r="C1126" s="49"/>
      <c r="D1126" s="49"/>
      <c r="E1126" s="49"/>
      <c r="F1126" s="49"/>
      <c r="G1126" s="49"/>
      <c r="H1126" s="49"/>
      <c r="I1126" s="49"/>
      <c r="J1126" s="49"/>
      <c r="K1126" s="49"/>
      <c r="L1126" s="49"/>
      <c r="M1126" s="49"/>
      <c r="N1126" s="49"/>
      <c r="O1126" s="49"/>
      <c r="P1126" s="49"/>
      <c r="Q1126" s="49"/>
      <c r="R1126" s="49"/>
      <c r="S1126" s="49"/>
      <c r="T1126" s="49"/>
      <c r="U1126" s="49"/>
      <c r="V1126" s="49"/>
      <c r="W1126" s="49"/>
      <c r="X1126" s="49"/>
      <c r="Y1126" s="49"/>
    </row>
    <row r="1127">
      <c r="A1127" s="49"/>
      <c r="B1127" s="49"/>
      <c r="C1127" s="49"/>
      <c r="D1127" s="49"/>
      <c r="E1127" s="49"/>
      <c r="F1127" s="49"/>
      <c r="G1127" s="49"/>
      <c r="H1127" s="49"/>
      <c r="I1127" s="49"/>
      <c r="J1127" s="49"/>
      <c r="K1127" s="49"/>
      <c r="L1127" s="49"/>
      <c r="M1127" s="49"/>
      <c r="N1127" s="49"/>
      <c r="O1127" s="49"/>
      <c r="P1127" s="49"/>
      <c r="Q1127" s="49"/>
      <c r="R1127" s="49"/>
      <c r="S1127" s="49"/>
      <c r="T1127" s="49"/>
      <c r="U1127" s="49"/>
      <c r="V1127" s="49"/>
      <c r="W1127" s="49"/>
      <c r="X1127" s="49"/>
      <c r="Y1127" s="49"/>
    </row>
    <row r="1128">
      <c r="A1128" s="49"/>
      <c r="B1128" s="49"/>
      <c r="C1128" s="49"/>
      <c r="D1128" s="49"/>
      <c r="E1128" s="49"/>
      <c r="F1128" s="49"/>
      <c r="G1128" s="49"/>
      <c r="H1128" s="49"/>
      <c r="I1128" s="49"/>
      <c r="J1128" s="49"/>
      <c r="K1128" s="49"/>
      <c r="L1128" s="49"/>
      <c r="M1128" s="49"/>
      <c r="N1128" s="49"/>
      <c r="O1128" s="49"/>
      <c r="P1128" s="49"/>
      <c r="Q1128" s="49"/>
      <c r="R1128" s="49"/>
      <c r="S1128" s="49"/>
      <c r="T1128" s="49"/>
      <c r="U1128" s="49"/>
      <c r="V1128" s="49"/>
      <c r="W1128" s="49"/>
      <c r="X1128" s="49"/>
      <c r="Y1128" s="49"/>
    </row>
    <row r="1129">
      <c r="A1129" s="49"/>
      <c r="B1129" s="49"/>
      <c r="C1129" s="49"/>
      <c r="D1129" s="49"/>
      <c r="E1129" s="49"/>
      <c r="F1129" s="49"/>
      <c r="G1129" s="49"/>
      <c r="H1129" s="49"/>
      <c r="I1129" s="49"/>
      <c r="J1129" s="49"/>
      <c r="K1129" s="49"/>
      <c r="L1129" s="49"/>
      <c r="M1129" s="49"/>
      <c r="N1129" s="49"/>
      <c r="O1129" s="49"/>
      <c r="P1129" s="49"/>
      <c r="Q1129" s="49"/>
      <c r="R1129" s="49"/>
      <c r="S1129" s="49"/>
      <c r="T1129" s="49"/>
      <c r="U1129" s="49"/>
      <c r="V1129" s="49"/>
      <c r="W1129" s="49"/>
      <c r="X1129" s="49"/>
      <c r="Y1129" s="49"/>
    </row>
    <row r="1130">
      <c r="A1130" s="49"/>
      <c r="B1130" s="49"/>
      <c r="C1130" s="49"/>
      <c r="D1130" s="49"/>
      <c r="E1130" s="49"/>
      <c r="F1130" s="49"/>
      <c r="G1130" s="49"/>
      <c r="H1130" s="49"/>
      <c r="I1130" s="49"/>
      <c r="J1130" s="49"/>
      <c r="K1130" s="49"/>
      <c r="L1130" s="49"/>
      <c r="M1130" s="49"/>
      <c r="N1130" s="49"/>
      <c r="O1130" s="49"/>
      <c r="P1130" s="49"/>
      <c r="Q1130" s="49"/>
      <c r="R1130" s="49"/>
      <c r="S1130" s="49"/>
      <c r="T1130" s="49"/>
      <c r="U1130" s="49"/>
      <c r="V1130" s="49"/>
      <c r="W1130" s="49"/>
      <c r="X1130" s="49"/>
      <c r="Y1130" s="49"/>
    </row>
    <row r="1131">
      <c r="A1131" s="49"/>
      <c r="B1131" s="49"/>
      <c r="C1131" s="49"/>
      <c r="D1131" s="49"/>
      <c r="E1131" s="49"/>
      <c r="F1131" s="49"/>
      <c r="G1131" s="49"/>
      <c r="H1131" s="49"/>
      <c r="I1131" s="49"/>
      <c r="J1131" s="49"/>
      <c r="K1131" s="49"/>
      <c r="L1131" s="49"/>
      <c r="M1131" s="49"/>
      <c r="N1131" s="49"/>
      <c r="O1131" s="49"/>
      <c r="P1131" s="49"/>
      <c r="Q1131" s="49"/>
      <c r="R1131" s="49"/>
      <c r="S1131" s="49"/>
      <c r="T1131" s="49"/>
      <c r="U1131" s="49"/>
      <c r="V1131" s="49"/>
      <c r="W1131" s="49"/>
      <c r="X1131" s="49"/>
      <c r="Y1131" s="49"/>
    </row>
    <row r="1132">
      <c r="A1132" s="49"/>
      <c r="B1132" s="49"/>
      <c r="C1132" s="49"/>
      <c r="D1132" s="49"/>
      <c r="E1132" s="49"/>
      <c r="F1132" s="49"/>
      <c r="G1132" s="49"/>
      <c r="H1132" s="49"/>
      <c r="I1132" s="49"/>
      <c r="J1132" s="49"/>
      <c r="K1132" s="49"/>
      <c r="L1132" s="49"/>
      <c r="M1132" s="49"/>
      <c r="N1132" s="49"/>
      <c r="O1132" s="49"/>
      <c r="P1132" s="49"/>
      <c r="Q1132" s="49"/>
      <c r="R1132" s="49"/>
      <c r="S1132" s="49"/>
      <c r="T1132" s="49"/>
      <c r="U1132" s="49"/>
      <c r="V1132" s="49"/>
      <c r="W1132" s="49"/>
      <c r="X1132" s="49"/>
      <c r="Y1132" s="49"/>
    </row>
    <row r="1133">
      <c r="A1133" s="49"/>
      <c r="B1133" s="49"/>
      <c r="C1133" s="49"/>
      <c r="D1133" s="49"/>
      <c r="E1133" s="49"/>
      <c r="F1133" s="49"/>
      <c r="G1133" s="49"/>
      <c r="H1133" s="49"/>
      <c r="I1133" s="49"/>
      <c r="J1133" s="49"/>
      <c r="K1133" s="49"/>
      <c r="L1133" s="49"/>
      <c r="M1133" s="49"/>
      <c r="N1133" s="49"/>
      <c r="O1133" s="49"/>
      <c r="P1133" s="49"/>
      <c r="Q1133" s="49"/>
      <c r="R1133" s="49"/>
      <c r="S1133" s="49"/>
      <c r="T1133" s="49"/>
      <c r="U1133" s="49"/>
      <c r="V1133" s="49"/>
      <c r="W1133" s="49"/>
      <c r="X1133" s="49"/>
      <c r="Y1133" s="49"/>
    </row>
    <row r="1134">
      <c r="A1134" s="49"/>
      <c r="B1134" s="49"/>
      <c r="C1134" s="49"/>
      <c r="D1134" s="49"/>
      <c r="E1134" s="49"/>
      <c r="F1134" s="49"/>
      <c r="G1134" s="49"/>
      <c r="H1134" s="49"/>
      <c r="I1134" s="49"/>
      <c r="J1134" s="49"/>
      <c r="K1134" s="49"/>
      <c r="L1134" s="49"/>
      <c r="M1134" s="49"/>
      <c r="N1134" s="49"/>
      <c r="O1134" s="49"/>
      <c r="P1134" s="49"/>
      <c r="Q1134" s="49"/>
      <c r="R1134" s="49"/>
      <c r="S1134" s="49"/>
      <c r="T1134" s="49"/>
      <c r="U1134" s="49"/>
      <c r="V1134" s="49"/>
      <c r="W1134" s="49"/>
      <c r="X1134" s="49"/>
      <c r="Y1134" s="49"/>
    </row>
    <row r="1135">
      <c r="A1135" s="49"/>
      <c r="B1135" s="49"/>
      <c r="C1135" s="49"/>
      <c r="D1135" s="49"/>
      <c r="E1135" s="49"/>
      <c r="F1135" s="49"/>
      <c r="G1135" s="49"/>
      <c r="H1135" s="49"/>
      <c r="I1135" s="49"/>
      <c r="J1135" s="49"/>
      <c r="K1135" s="49"/>
      <c r="L1135" s="49"/>
      <c r="M1135" s="49"/>
      <c r="N1135" s="49"/>
      <c r="O1135" s="49"/>
      <c r="P1135" s="49"/>
      <c r="Q1135" s="49"/>
      <c r="R1135" s="49"/>
      <c r="S1135" s="49"/>
      <c r="T1135" s="49"/>
      <c r="U1135" s="49"/>
      <c r="V1135" s="49"/>
      <c r="W1135" s="49"/>
      <c r="X1135" s="49"/>
      <c r="Y1135" s="49"/>
    </row>
    <row r="1136">
      <c r="A1136" s="49"/>
      <c r="B1136" s="49"/>
      <c r="C1136" s="49"/>
      <c r="D1136" s="49"/>
      <c r="E1136" s="49"/>
      <c r="F1136" s="49"/>
      <c r="G1136" s="49"/>
      <c r="H1136" s="49"/>
      <c r="I1136" s="49"/>
      <c r="J1136" s="49"/>
      <c r="K1136" s="49"/>
      <c r="L1136" s="49"/>
      <c r="M1136" s="49"/>
      <c r="N1136" s="49"/>
      <c r="O1136" s="49"/>
      <c r="P1136" s="49"/>
      <c r="Q1136" s="49"/>
      <c r="R1136" s="49"/>
      <c r="S1136" s="49"/>
      <c r="T1136" s="49"/>
      <c r="U1136" s="49"/>
      <c r="V1136" s="49"/>
      <c r="W1136" s="49"/>
      <c r="X1136" s="49"/>
      <c r="Y1136" s="49"/>
    </row>
    <row r="1137">
      <c r="A1137" s="49"/>
      <c r="B1137" s="49"/>
      <c r="C1137" s="49"/>
      <c r="D1137" s="49"/>
      <c r="E1137" s="49"/>
      <c r="F1137" s="49"/>
      <c r="G1137" s="49"/>
      <c r="H1137" s="49"/>
      <c r="I1137" s="49"/>
      <c r="J1137" s="49"/>
      <c r="K1137" s="49"/>
      <c r="L1137" s="49"/>
      <c r="M1137" s="49"/>
      <c r="N1137" s="49"/>
      <c r="O1137" s="49"/>
      <c r="P1137" s="49"/>
      <c r="Q1137" s="49"/>
      <c r="R1137" s="49"/>
      <c r="S1137" s="49"/>
      <c r="T1137" s="49"/>
      <c r="U1137" s="49"/>
      <c r="V1137" s="49"/>
      <c r="W1137" s="49"/>
      <c r="X1137" s="49"/>
      <c r="Y1137" s="49"/>
    </row>
    <row r="1138">
      <c r="A1138" s="49"/>
      <c r="B1138" s="49"/>
      <c r="C1138" s="49"/>
      <c r="D1138" s="49"/>
      <c r="E1138" s="49"/>
      <c r="F1138" s="49"/>
      <c r="G1138" s="49"/>
      <c r="H1138" s="49"/>
      <c r="I1138" s="49"/>
      <c r="J1138" s="49"/>
      <c r="K1138" s="49"/>
      <c r="L1138" s="49"/>
      <c r="M1138" s="49"/>
      <c r="N1138" s="49"/>
      <c r="O1138" s="49"/>
      <c r="P1138" s="49"/>
      <c r="Q1138" s="49"/>
      <c r="R1138" s="49"/>
      <c r="S1138" s="49"/>
      <c r="T1138" s="49"/>
      <c r="U1138" s="49"/>
      <c r="V1138" s="49"/>
      <c r="W1138" s="49"/>
      <c r="X1138" s="49"/>
      <c r="Y1138" s="49"/>
    </row>
    <row r="1139">
      <c r="A1139" s="49"/>
      <c r="B1139" s="49"/>
      <c r="C1139" s="49"/>
      <c r="D1139" s="49"/>
      <c r="E1139" s="49"/>
      <c r="F1139" s="49"/>
      <c r="G1139" s="49"/>
      <c r="H1139" s="49"/>
      <c r="I1139" s="49"/>
      <c r="J1139" s="49"/>
      <c r="K1139" s="49"/>
      <c r="L1139" s="49"/>
      <c r="M1139" s="49"/>
      <c r="N1139" s="49"/>
      <c r="O1139" s="49"/>
      <c r="P1139" s="49"/>
      <c r="Q1139" s="49"/>
      <c r="R1139" s="49"/>
      <c r="S1139" s="49"/>
      <c r="T1139" s="49"/>
      <c r="U1139" s="49"/>
      <c r="V1139" s="49"/>
      <c r="W1139" s="49"/>
      <c r="X1139" s="49"/>
      <c r="Y1139" s="49"/>
    </row>
    <row r="1140">
      <c r="A1140" s="49"/>
      <c r="B1140" s="49"/>
      <c r="C1140" s="49"/>
      <c r="D1140" s="49"/>
      <c r="E1140" s="49"/>
      <c r="F1140" s="49"/>
      <c r="G1140" s="49"/>
      <c r="H1140" s="49"/>
      <c r="I1140" s="49"/>
      <c r="J1140" s="49"/>
      <c r="K1140" s="49"/>
      <c r="L1140" s="49"/>
      <c r="M1140" s="49"/>
      <c r="N1140" s="49"/>
      <c r="O1140" s="49"/>
      <c r="P1140" s="49"/>
      <c r="Q1140" s="49"/>
      <c r="R1140" s="49"/>
      <c r="S1140" s="49"/>
      <c r="T1140" s="49"/>
      <c r="U1140" s="49"/>
      <c r="V1140" s="49"/>
      <c r="W1140" s="49"/>
      <c r="X1140" s="49"/>
      <c r="Y1140" s="49"/>
    </row>
    <row r="1141">
      <c r="A1141" s="49"/>
      <c r="B1141" s="49"/>
      <c r="C1141" s="49"/>
      <c r="D1141" s="49"/>
      <c r="E1141" s="49"/>
      <c r="F1141" s="49"/>
      <c r="G1141" s="49"/>
      <c r="H1141" s="49"/>
      <c r="I1141" s="49"/>
      <c r="J1141" s="49"/>
      <c r="K1141" s="49"/>
      <c r="L1141" s="49"/>
      <c r="M1141" s="49"/>
      <c r="N1141" s="49"/>
      <c r="O1141" s="49"/>
      <c r="P1141" s="49"/>
      <c r="Q1141" s="49"/>
      <c r="R1141" s="49"/>
      <c r="S1141" s="49"/>
      <c r="T1141" s="49"/>
      <c r="U1141" s="49"/>
      <c r="V1141" s="49"/>
      <c r="W1141" s="49"/>
      <c r="X1141" s="49"/>
      <c r="Y1141" s="49"/>
    </row>
    <row r="1142">
      <c r="A1142" s="49"/>
      <c r="B1142" s="49"/>
      <c r="C1142" s="49"/>
      <c r="D1142" s="49"/>
      <c r="E1142" s="49"/>
      <c r="F1142" s="49"/>
      <c r="G1142" s="49"/>
      <c r="H1142" s="49"/>
      <c r="I1142" s="49"/>
      <c r="J1142" s="49"/>
      <c r="K1142" s="49"/>
      <c r="L1142" s="49"/>
      <c r="M1142" s="49"/>
      <c r="N1142" s="49"/>
      <c r="O1142" s="49"/>
      <c r="P1142" s="49"/>
      <c r="Q1142" s="49"/>
      <c r="R1142" s="49"/>
      <c r="S1142" s="49"/>
      <c r="T1142" s="49"/>
      <c r="U1142" s="49"/>
      <c r="V1142" s="49"/>
      <c r="W1142" s="49"/>
      <c r="X1142" s="49"/>
      <c r="Y1142" s="49"/>
    </row>
    <row r="1143">
      <c r="A1143" s="49"/>
      <c r="B1143" s="49"/>
      <c r="C1143" s="49"/>
      <c r="D1143" s="49"/>
      <c r="E1143" s="49"/>
      <c r="F1143" s="49"/>
      <c r="G1143" s="49"/>
      <c r="H1143" s="49"/>
      <c r="I1143" s="49"/>
      <c r="J1143" s="49"/>
      <c r="K1143" s="49"/>
      <c r="L1143" s="49"/>
      <c r="M1143" s="49"/>
      <c r="N1143" s="49"/>
      <c r="O1143" s="49"/>
      <c r="P1143" s="49"/>
      <c r="Q1143" s="49"/>
      <c r="R1143" s="49"/>
      <c r="S1143" s="49"/>
      <c r="T1143" s="49"/>
      <c r="U1143" s="49"/>
      <c r="V1143" s="49"/>
      <c r="W1143" s="49"/>
      <c r="X1143" s="49"/>
      <c r="Y1143" s="49"/>
    </row>
    <row r="1144">
      <c r="A1144" s="49"/>
      <c r="B1144" s="49"/>
      <c r="C1144" s="49"/>
      <c r="D1144" s="49"/>
      <c r="E1144" s="49"/>
      <c r="F1144" s="49"/>
      <c r="G1144" s="49"/>
      <c r="H1144" s="49"/>
      <c r="I1144" s="49"/>
      <c r="J1144" s="49"/>
      <c r="K1144" s="49"/>
      <c r="L1144" s="49"/>
      <c r="M1144" s="49"/>
      <c r="N1144" s="49"/>
      <c r="O1144" s="49"/>
      <c r="P1144" s="49"/>
      <c r="Q1144" s="49"/>
      <c r="R1144" s="49"/>
      <c r="S1144" s="49"/>
      <c r="T1144" s="49"/>
      <c r="U1144" s="49"/>
      <c r="V1144" s="49"/>
      <c r="W1144" s="49"/>
      <c r="X1144" s="49"/>
      <c r="Y1144" s="49"/>
    </row>
    <row r="1145">
      <c r="A1145" s="49"/>
      <c r="B1145" s="49"/>
      <c r="C1145" s="49"/>
      <c r="D1145" s="49"/>
      <c r="E1145" s="49"/>
      <c r="F1145" s="49"/>
      <c r="G1145" s="49"/>
      <c r="H1145" s="49"/>
      <c r="I1145" s="49"/>
      <c r="J1145" s="49"/>
      <c r="K1145" s="49"/>
      <c r="L1145" s="49"/>
      <c r="M1145" s="49"/>
      <c r="N1145" s="49"/>
      <c r="O1145" s="49"/>
      <c r="P1145" s="49"/>
      <c r="Q1145" s="49"/>
      <c r="R1145" s="49"/>
      <c r="S1145" s="49"/>
      <c r="T1145" s="49"/>
      <c r="U1145" s="49"/>
      <c r="V1145" s="49"/>
      <c r="W1145" s="49"/>
      <c r="X1145" s="49"/>
      <c r="Y1145" s="49"/>
    </row>
    <row r="1146">
      <c r="A1146" s="49"/>
      <c r="B1146" s="49"/>
      <c r="C1146" s="49"/>
      <c r="D1146" s="49"/>
      <c r="E1146" s="49"/>
      <c r="F1146" s="49"/>
      <c r="G1146" s="49"/>
      <c r="H1146" s="49"/>
      <c r="I1146" s="49"/>
      <c r="J1146" s="49"/>
      <c r="K1146" s="49"/>
      <c r="L1146" s="49"/>
      <c r="M1146" s="49"/>
      <c r="N1146" s="49"/>
      <c r="O1146" s="49"/>
      <c r="P1146" s="49"/>
      <c r="Q1146" s="49"/>
      <c r="R1146" s="49"/>
      <c r="S1146" s="49"/>
      <c r="T1146" s="49"/>
      <c r="U1146" s="49"/>
      <c r="V1146" s="49"/>
      <c r="W1146" s="49"/>
      <c r="X1146" s="49"/>
      <c r="Y1146" s="49"/>
    </row>
    <row r="1147">
      <c r="A1147" s="49"/>
      <c r="B1147" s="49"/>
      <c r="C1147" s="49"/>
      <c r="D1147" s="49"/>
      <c r="E1147" s="49"/>
      <c r="F1147" s="49"/>
      <c r="G1147" s="49"/>
      <c r="H1147" s="49"/>
      <c r="I1147" s="49"/>
      <c r="J1147" s="49"/>
      <c r="K1147" s="49"/>
      <c r="L1147" s="49"/>
      <c r="M1147" s="49"/>
      <c r="N1147" s="49"/>
      <c r="O1147" s="49"/>
      <c r="P1147" s="49"/>
      <c r="Q1147" s="49"/>
      <c r="R1147" s="49"/>
      <c r="S1147" s="49"/>
      <c r="T1147" s="49"/>
      <c r="U1147" s="49"/>
      <c r="V1147" s="49"/>
      <c r="W1147" s="49"/>
      <c r="X1147" s="49"/>
      <c r="Y1147" s="49"/>
    </row>
    <row r="1148">
      <c r="A1148" s="49"/>
      <c r="B1148" s="49"/>
      <c r="C1148" s="49"/>
      <c r="D1148" s="49"/>
      <c r="E1148" s="49"/>
      <c r="F1148" s="49"/>
      <c r="G1148" s="49"/>
      <c r="H1148" s="49"/>
      <c r="I1148" s="49"/>
      <c r="J1148" s="49"/>
      <c r="K1148" s="49"/>
      <c r="L1148" s="49"/>
      <c r="M1148" s="49"/>
      <c r="N1148" s="49"/>
      <c r="O1148" s="49"/>
      <c r="P1148" s="49"/>
      <c r="Q1148" s="49"/>
      <c r="R1148" s="49"/>
      <c r="S1148" s="49"/>
      <c r="T1148" s="49"/>
      <c r="U1148" s="49"/>
      <c r="V1148" s="49"/>
      <c r="W1148" s="49"/>
      <c r="X1148" s="49"/>
      <c r="Y1148" s="49"/>
    </row>
    <row r="1149">
      <c r="A1149" s="49"/>
      <c r="B1149" s="49"/>
      <c r="C1149" s="49"/>
      <c r="D1149" s="49"/>
      <c r="E1149" s="49"/>
      <c r="F1149" s="49"/>
      <c r="G1149" s="49"/>
      <c r="H1149" s="49"/>
      <c r="I1149" s="49"/>
      <c r="J1149" s="49"/>
      <c r="K1149" s="49"/>
      <c r="L1149" s="49"/>
      <c r="M1149" s="49"/>
      <c r="N1149" s="49"/>
      <c r="O1149" s="49"/>
      <c r="P1149" s="49"/>
      <c r="Q1149" s="49"/>
      <c r="R1149" s="49"/>
      <c r="S1149" s="49"/>
      <c r="T1149" s="49"/>
      <c r="U1149" s="49"/>
      <c r="V1149" s="49"/>
      <c r="W1149" s="49"/>
      <c r="X1149" s="49"/>
      <c r="Y1149" s="49"/>
    </row>
    <row r="1150">
      <c r="A1150" s="49"/>
      <c r="B1150" s="49"/>
      <c r="C1150" s="49"/>
      <c r="D1150" s="49"/>
      <c r="E1150" s="49"/>
      <c r="F1150" s="49"/>
      <c r="G1150" s="49"/>
      <c r="H1150" s="49"/>
      <c r="I1150" s="49"/>
      <c r="J1150" s="49"/>
      <c r="K1150" s="49"/>
      <c r="L1150" s="49"/>
      <c r="M1150" s="49"/>
      <c r="N1150" s="49"/>
      <c r="O1150" s="49"/>
      <c r="P1150" s="49"/>
      <c r="Q1150" s="49"/>
      <c r="R1150" s="49"/>
      <c r="S1150" s="49"/>
      <c r="T1150" s="49"/>
      <c r="U1150" s="49"/>
      <c r="V1150" s="49"/>
      <c r="W1150" s="49"/>
      <c r="X1150" s="49"/>
      <c r="Y1150" s="49"/>
    </row>
    <row r="1151">
      <c r="A1151" s="49"/>
      <c r="B1151" s="49"/>
      <c r="C1151" s="49"/>
      <c r="D1151" s="49"/>
      <c r="E1151" s="49"/>
      <c r="F1151" s="49"/>
      <c r="G1151" s="49"/>
      <c r="H1151" s="49"/>
      <c r="I1151" s="49"/>
      <c r="J1151" s="49"/>
      <c r="K1151" s="49"/>
      <c r="L1151" s="49"/>
      <c r="M1151" s="49"/>
      <c r="N1151" s="49"/>
      <c r="O1151" s="49"/>
      <c r="P1151" s="49"/>
      <c r="Q1151" s="49"/>
      <c r="R1151" s="49"/>
      <c r="S1151" s="49"/>
      <c r="T1151" s="49"/>
      <c r="U1151" s="49"/>
      <c r="V1151" s="49"/>
      <c r="W1151" s="49"/>
      <c r="X1151" s="49"/>
      <c r="Y1151" s="49"/>
    </row>
    <row r="1152">
      <c r="A1152" s="49"/>
      <c r="B1152" s="49"/>
      <c r="C1152" s="49"/>
      <c r="D1152" s="49"/>
      <c r="E1152" s="49"/>
      <c r="F1152" s="49"/>
      <c r="G1152" s="49"/>
      <c r="H1152" s="49"/>
      <c r="I1152" s="49"/>
      <c r="J1152" s="49"/>
      <c r="K1152" s="49"/>
      <c r="L1152" s="49"/>
      <c r="M1152" s="49"/>
      <c r="N1152" s="49"/>
      <c r="O1152" s="49"/>
      <c r="P1152" s="49"/>
      <c r="Q1152" s="49"/>
      <c r="R1152" s="49"/>
      <c r="S1152" s="49"/>
      <c r="T1152" s="49"/>
      <c r="U1152" s="49"/>
      <c r="V1152" s="49"/>
      <c r="W1152" s="49"/>
      <c r="X1152" s="49"/>
      <c r="Y1152" s="49"/>
    </row>
    <row r="1153">
      <c r="A1153" s="49"/>
      <c r="B1153" s="49"/>
      <c r="C1153" s="49"/>
      <c r="D1153" s="49"/>
      <c r="E1153" s="49"/>
      <c r="F1153" s="49"/>
      <c r="G1153" s="49"/>
      <c r="H1153" s="49"/>
      <c r="I1153" s="49"/>
      <c r="J1153" s="49"/>
      <c r="K1153" s="49"/>
      <c r="L1153" s="49"/>
      <c r="M1153" s="49"/>
      <c r="N1153" s="49"/>
      <c r="O1153" s="49"/>
      <c r="P1153" s="49"/>
      <c r="Q1153" s="49"/>
      <c r="R1153" s="49"/>
      <c r="S1153" s="49"/>
      <c r="T1153" s="49"/>
      <c r="U1153" s="49"/>
      <c r="V1153" s="49"/>
      <c r="W1153" s="49"/>
      <c r="X1153" s="49"/>
      <c r="Y1153" s="49"/>
    </row>
    <row r="1154">
      <c r="A1154" s="49"/>
      <c r="B1154" s="49"/>
      <c r="C1154" s="49"/>
      <c r="D1154" s="49"/>
      <c r="E1154" s="49"/>
      <c r="F1154" s="49"/>
      <c r="G1154" s="49"/>
      <c r="H1154" s="49"/>
      <c r="I1154" s="49"/>
      <c r="J1154" s="49"/>
      <c r="K1154" s="49"/>
      <c r="L1154" s="49"/>
      <c r="M1154" s="49"/>
      <c r="N1154" s="49"/>
      <c r="O1154" s="49"/>
      <c r="P1154" s="49"/>
      <c r="Q1154" s="49"/>
      <c r="R1154" s="49"/>
      <c r="S1154" s="49"/>
      <c r="T1154" s="49"/>
      <c r="U1154" s="49"/>
      <c r="V1154" s="49"/>
      <c r="W1154" s="49"/>
      <c r="X1154" s="49"/>
      <c r="Y1154" s="49"/>
    </row>
    <row r="1155">
      <c r="A1155" s="49"/>
      <c r="B1155" s="49"/>
      <c r="C1155" s="49"/>
      <c r="D1155" s="49"/>
      <c r="E1155" s="49"/>
      <c r="F1155" s="49"/>
      <c r="G1155" s="49"/>
      <c r="H1155" s="49"/>
      <c r="I1155" s="49"/>
      <c r="J1155" s="49"/>
      <c r="K1155" s="49"/>
      <c r="L1155" s="49"/>
      <c r="M1155" s="49"/>
      <c r="N1155" s="49"/>
      <c r="O1155" s="49"/>
      <c r="P1155" s="49"/>
      <c r="Q1155" s="49"/>
      <c r="R1155" s="49"/>
      <c r="S1155" s="49"/>
      <c r="T1155" s="49"/>
      <c r="U1155" s="49"/>
      <c r="V1155" s="49"/>
      <c r="W1155" s="49"/>
      <c r="X1155" s="49"/>
      <c r="Y1155" s="49"/>
    </row>
    <row r="1156">
      <c r="A1156" s="49"/>
      <c r="B1156" s="49"/>
      <c r="C1156" s="49"/>
      <c r="D1156" s="49"/>
      <c r="E1156" s="49"/>
      <c r="F1156" s="49"/>
      <c r="G1156" s="49"/>
      <c r="H1156" s="49"/>
      <c r="I1156" s="49"/>
      <c r="J1156" s="49"/>
      <c r="K1156" s="49"/>
      <c r="L1156" s="49"/>
      <c r="M1156" s="49"/>
      <c r="N1156" s="49"/>
      <c r="O1156" s="49"/>
      <c r="P1156" s="49"/>
      <c r="Q1156" s="49"/>
      <c r="R1156" s="49"/>
      <c r="S1156" s="49"/>
      <c r="T1156" s="49"/>
      <c r="U1156" s="49"/>
      <c r="V1156" s="49"/>
      <c r="W1156" s="49"/>
      <c r="X1156" s="49"/>
      <c r="Y1156" s="49"/>
    </row>
    <row r="1157">
      <c r="A1157" s="49"/>
      <c r="B1157" s="49"/>
      <c r="C1157" s="49"/>
      <c r="D1157" s="49"/>
      <c r="E1157" s="49"/>
      <c r="F1157" s="49"/>
      <c r="G1157" s="49"/>
      <c r="H1157" s="49"/>
      <c r="I1157" s="49"/>
      <c r="J1157" s="49"/>
      <c r="K1157" s="49"/>
      <c r="L1157" s="49"/>
      <c r="M1157" s="49"/>
      <c r="N1157" s="49"/>
      <c r="O1157" s="49"/>
      <c r="P1157" s="49"/>
      <c r="Q1157" s="49"/>
      <c r="R1157" s="49"/>
      <c r="S1157" s="49"/>
      <c r="T1157" s="49"/>
      <c r="U1157" s="49"/>
      <c r="V1157" s="49"/>
      <c r="W1157" s="49"/>
      <c r="X1157" s="49"/>
      <c r="Y1157" s="49"/>
    </row>
    <row r="1158">
      <c r="A1158" s="49"/>
      <c r="B1158" s="49"/>
      <c r="C1158" s="49"/>
      <c r="D1158" s="49"/>
      <c r="E1158" s="49"/>
      <c r="F1158" s="49"/>
      <c r="G1158" s="49"/>
      <c r="H1158" s="49"/>
      <c r="I1158" s="49"/>
      <c r="J1158" s="49"/>
      <c r="K1158" s="49"/>
      <c r="L1158" s="49"/>
      <c r="M1158" s="49"/>
      <c r="N1158" s="49"/>
      <c r="O1158" s="49"/>
      <c r="P1158" s="49"/>
      <c r="Q1158" s="49"/>
      <c r="R1158" s="49"/>
      <c r="S1158" s="49"/>
      <c r="T1158" s="49"/>
      <c r="U1158" s="49"/>
      <c r="V1158" s="49"/>
      <c r="W1158" s="49"/>
      <c r="X1158" s="49"/>
      <c r="Y1158" s="49"/>
    </row>
    <row r="1159">
      <c r="A1159" s="49"/>
      <c r="B1159" s="49"/>
      <c r="C1159" s="49"/>
      <c r="D1159" s="49"/>
      <c r="E1159" s="49"/>
      <c r="F1159" s="49"/>
      <c r="G1159" s="49"/>
      <c r="H1159" s="49"/>
      <c r="I1159" s="49"/>
      <c r="J1159" s="49"/>
      <c r="K1159" s="49"/>
      <c r="L1159" s="49"/>
      <c r="M1159" s="49"/>
      <c r="N1159" s="49"/>
      <c r="O1159" s="49"/>
      <c r="P1159" s="49"/>
      <c r="Q1159" s="49"/>
      <c r="R1159" s="49"/>
      <c r="S1159" s="49"/>
      <c r="T1159" s="49"/>
      <c r="U1159" s="49"/>
      <c r="V1159" s="49"/>
      <c r="W1159" s="49"/>
      <c r="X1159" s="49"/>
      <c r="Y1159" s="49"/>
    </row>
    <row r="1160">
      <c r="A1160" s="49"/>
      <c r="B1160" s="49"/>
      <c r="C1160" s="49"/>
      <c r="D1160" s="49"/>
      <c r="E1160" s="49"/>
      <c r="F1160" s="49"/>
      <c r="G1160" s="49"/>
      <c r="H1160" s="49"/>
      <c r="I1160" s="49"/>
      <c r="J1160" s="49"/>
      <c r="K1160" s="49"/>
      <c r="L1160" s="49"/>
      <c r="M1160" s="49"/>
      <c r="N1160" s="49"/>
      <c r="O1160" s="49"/>
      <c r="P1160" s="49"/>
      <c r="Q1160" s="49"/>
      <c r="R1160" s="49"/>
      <c r="S1160" s="49"/>
      <c r="T1160" s="49"/>
      <c r="U1160" s="49"/>
      <c r="V1160" s="49"/>
      <c r="W1160" s="49"/>
      <c r="X1160" s="49"/>
      <c r="Y1160" s="49"/>
    </row>
    <row r="1161">
      <c r="A1161" s="49"/>
      <c r="B1161" s="49"/>
      <c r="C1161" s="49"/>
      <c r="D1161" s="49"/>
      <c r="E1161" s="49"/>
      <c r="F1161" s="49"/>
      <c r="G1161" s="49"/>
      <c r="H1161" s="49"/>
      <c r="I1161" s="49"/>
      <c r="J1161" s="49"/>
      <c r="K1161" s="49"/>
      <c r="L1161" s="49"/>
      <c r="M1161" s="49"/>
      <c r="N1161" s="49"/>
      <c r="O1161" s="49"/>
      <c r="P1161" s="49"/>
      <c r="Q1161" s="49"/>
      <c r="R1161" s="49"/>
      <c r="S1161" s="49"/>
      <c r="T1161" s="49"/>
      <c r="U1161" s="49"/>
      <c r="V1161" s="49"/>
      <c r="W1161" s="49"/>
      <c r="X1161" s="49"/>
      <c r="Y1161" s="49"/>
    </row>
    <row r="1162">
      <c r="A1162" s="49"/>
      <c r="B1162" s="49"/>
      <c r="C1162" s="49"/>
      <c r="D1162" s="49"/>
      <c r="E1162" s="49"/>
      <c r="F1162" s="49"/>
      <c r="G1162" s="49"/>
      <c r="H1162" s="49"/>
      <c r="I1162" s="49"/>
      <c r="J1162" s="49"/>
      <c r="K1162" s="49"/>
      <c r="L1162" s="49"/>
      <c r="M1162" s="49"/>
      <c r="N1162" s="49"/>
      <c r="O1162" s="49"/>
      <c r="P1162" s="49"/>
      <c r="Q1162" s="49"/>
      <c r="R1162" s="49"/>
      <c r="S1162" s="49"/>
      <c r="T1162" s="49"/>
      <c r="U1162" s="49"/>
      <c r="V1162" s="49"/>
      <c r="W1162" s="49"/>
      <c r="X1162" s="49"/>
      <c r="Y1162" s="49"/>
    </row>
    <row r="1163">
      <c r="A1163" s="49"/>
      <c r="B1163" s="49"/>
      <c r="C1163" s="49"/>
      <c r="D1163" s="49"/>
      <c r="E1163" s="49"/>
      <c r="F1163" s="49"/>
      <c r="G1163" s="49"/>
      <c r="H1163" s="49"/>
      <c r="I1163" s="49"/>
      <c r="J1163" s="49"/>
      <c r="K1163" s="49"/>
      <c r="L1163" s="49"/>
      <c r="M1163" s="49"/>
      <c r="N1163" s="49"/>
      <c r="O1163" s="49"/>
      <c r="P1163" s="49"/>
      <c r="Q1163" s="49"/>
      <c r="R1163" s="49"/>
      <c r="S1163" s="49"/>
      <c r="T1163" s="49"/>
      <c r="U1163" s="49"/>
      <c r="V1163" s="49"/>
      <c r="W1163" s="49"/>
      <c r="X1163" s="49"/>
      <c r="Y1163" s="49"/>
    </row>
    <row r="1164">
      <c r="A1164" s="49"/>
      <c r="B1164" s="49"/>
      <c r="C1164" s="49"/>
      <c r="D1164" s="49"/>
      <c r="E1164" s="49"/>
      <c r="F1164" s="49"/>
      <c r="G1164" s="49"/>
      <c r="H1164" s="49"/>
      <c r="I1164" s="49"/>
      <c r="J1164" s="49"/>
      <c r="K1164" s="49"/>
      <c r="L1164" s="49"/>
      <c r="M1164" s="49"/>
      <c r="N1164" s="49"/>
      <c r="O1164" s="49"/>
      <c r="P1164" s="49"/>
      <c r="Q1164" s="49"/>
      <c r="R1164" s="49"/>
      <c r="S1164" s="49"/>
      <c r="T1164" s="49"/>
      <c r="U1164" s="49"/>
      <c r="V1164" s="49"/>
      <c r="W1164" s="49"/>
      <c r="X1164" s="49"/>
      <c r="Y1164" s="49"/>
    </row>
    <row r="1165">
      <c r="A1165" s="49"/>
      <c r="B1165" s="49"/>
      <c r="C1165" s="49"/>
      <c r="D1165" s="49"/>
      <c r="E1165" s="49"/>
      <c r="F1165" s="49"/>
      <c r="G1165" s="49"/>
      <c r="H1165" s="49"/>
      <c r="I1165" s="49"/>
      <c r="J1165" s="49"/>
      <c r="K1165" s="49"/>
      <c r="L1165" s="49"/>
      <c r="M1165" s="49"/>
      <c r="N1165" s="49"/>
      <c r="O1165" s="49"/>
      <c r="P1165" s="49"/>
      <c r="Q1165" s="49"/>
      <c r="R1165" s="49"/>
      <c r="S1165" s="49"/>
      <c r="T1165" s="49"/>
      <c r="U1165" s="49"/>
      <c r="V1165" s="49"/>
      <c r="W1165" s="49"/>
      <c r="X1165" s="49"/>
      <c r="Y1165" s="49"/>
    </row>
    <row r="1166">
      <c r="A1166" s="49"/>
      <c r="B1166" s="49"/>
      <c r="C1166" s="49"/>
      <c r="D1166" s="49"/>
      <c r="E1166" s="49"/>
      <c r="F1166" s="49"/>
      <c r="G1166" s="49"/>
      <c r="H1166" s="49"/>
      <c r="I1166" s="49"/>
      <c r="J1166" s="49"/>
      <c r="K1166" s="49"/>
      <c r="L1166" s="49"/>
      <c r="M1166" s="49"/>
      <c r="N1166" s="49"/>
      <c r="O1166" s="49"/>
      <c r="P1166" s="49"/>
      <c r="Q1166" s="49"/>
      <c r="R1166" s="49"/>
      <c r="S1166" s="49"/>
      <c r="T1166" s="49"/>
      <c r="U1166" s="49"/>
      <c r="V1166" s="49"/>
      <c r="W1166" s="49"/>
      <c r="X1166" s="49"/>
      <c r="Y1166" s="49"/>
    </row>
    <row r="1167">
      <c r="A1167" s="49"/>
      <c r="B1167" s="49"/>
      <c r="C1167" s="49"/>
      <c r="D1167" s="49"/>
      <c r="E1167" s="49"/>
      <c r="F1167" s="49"/>
      <c r="G1167" s="49"/>
      <c r="H1167" s="49"/>
      <c r="I1167" s="49"/>
      <c r="J1167" s="49"/>
      <c r="K1167" s="49"/>
      <c r="L1167" s="49"/>
      <c r="M1167" s="49"/>
      <c r="N1167" s="49"/>
      <c r="O1167" s="49"/>
      <c r="P1167" s="49"/>
      <c r="Q1167" s="49"/>
      <c r="R1167" s="49"/>
      <c r="S1167" s="49"/>
      <c r="T1167" s="49"/>
      <c r="U1167" s="49"/>
      <c r="V1167" s="49"/>
      <c r="W1167" s="49"/>
      <c r="X1167" s="49"/>
      <c r="Y1167" s="49"/>
    </row>
    <row r="1168">
      <c r="A1168" s="49"/>
      <c r="B1168" s="49"/>
      <c r="C1168" s="49"/>
      <c r="D1168" s="49"/>
      <c r="E1168" s="49"/>
      <c r="F1168" s="49"/>
      <c r="G1168" s="49"/>
      <c r="H1168" s="49"/>
      <c r="I1168" s="49"/>
      <c r="J1168" s="49"/>
      <c r="K1168" s="49"/>
      <c r="L1168" s="49"/>
      <c r="M1168" s="49"/>
      <c r="N1168" s="49"/>
      <c r="O1168" s="49"/>
      <c r="P1168" s="49"/>
      <c r="Q1168" s="49"/>
      <c r="R1168" s="49"/>
      <c r="S1168" s="49"/>
      <c r="T1168" s="49"/>
      <c r="U1168" s="49"/>
      <c r="V1168" s="49"/>
      <c r="W1168" s="49"/>
      <c r="X1168" s="49"/>
      <c r="Y1168" s="49"/>
    </row>
    <row r="1169">
      <c r="A1169" s="49"/>
      <c r="B1169" s="49"/>
      <c r="C1169" s="49"/>
      <c r="D1169" s="49"/>
      <c r="E1169" s="49"/>
      <c r="F1169" s="49"/>
      <c r="G1169" s="49"/>
      <c r="H1169" s="49"/>
      <c r="I1169" s="49"/>
      <c r="J1169" s="49"/>
      <c r="K1169" s="49"/>
      <c r="L1169" s="49"/>
      <c r="M1169" s="49"/>
      <c r="N1169" s="49"/>
      <c r="O1169" s="49"/>
      <c r="P1169" s="49"/>
      <c r="Q1169" s="49"/>
      <c r="R1169" s="49"/>
      <c r="S1169" s="49"/>
      <c r="T1169" s="49"/>
      <c r="U1169" s="49"/>
      <c r="V1169" s="49"/>
      <c r="W1169" s="49"/>
      <c r="X1169" s="49"/>
      <c r="Y1169" s="49"/>
    </row>
    <row r="1170">
      <c r="A1170" s="49"/>
      <c r="B1170" s="49"/>
      <c r="C1170" s="49"/>
      <c r="D1170" s="49"/>
      <c r="E1170" s="49"/>
      <c r="F1170" s="49"/>
      <c r="G1170" s="49"/>
      <c r="H1170" s="49"/>
      <c r="I1170" s="49"/>
      <c r="J1170" s="49"/>
      <c r="K1170" s="49"/>
      <c r="L1170" s="49"/>
      <c r="M1170" s="49"/>
      <c r="N1170" s="49"/>
      <c r="O1170" s="49"/>
      <c r="P1170" s="49"/>
      <c r="Q1170" s="49"/>
      <c r="R1170" s="49"/>
      <c r="S1170" s="49"/>
      <c r="T1170" s="49"/>
      <c r="U1170" s="49"/>
      <c r="V1170" s="49"/>
      <c r="W1170" s="49"/>
      <c r="X1170" s="49"/>
      <c r="Y1170" s="49"/>
    </row>
    <row r="1171">
      <c r="A1171" s="49"/>
      <c r="B1171" s="49"/>
      <c r="C1171" s="49"/>
      <c r="D1171" s="49"/>
      <c r="E1171" s="49"/>
      <c r="F1171" s="49"/>
      <c r="G1171" s="49"/>
      <c r="H1171" s="49"/>
      <c r="I1171" s="49"/>
      <c r="J1171" s="49"/>
      <c r="K1171" s="49"/>
      <c r="L1171" s="49"/>
      <c r="M1171" s="49"/>
      <c r="N1171" s="49"/>
      <c r="O1171" s="49"/>
      <c r="P1171" s="49"/>
      <c r="Q1171" s="49"/>
      <c r="R1171" s="49"/>
      <c r="S1171" s="49"/>
      <c r="T1171" s="49"/>
      <c r="U1171" s="49"/>
      <c r="V1171" s="49"/>
      <c r="W1171" s="49"/>
      <c r="X1171" s="49"/>
      <c r="Y1171" s="49"/>
    </row>
    <row r="1172">
      <c r="A1172" s="49"/>
      <c r="B1172" s="49"/>
      <c r="C1172" s="49"/>
      <c r="D1172" s="49"/>
      <c r="E1172" s="49"/>
      <c r="F1172" s="49"/>
      <c r="G1172" s="49"/>
      <c r="H1172" s="49"/>
      <c r="I1172" s="49"/>
      <c r="J1172" s="49"/>
      <c r="K1172" s="49"/>
      <c r="L1172" s="49"/>
      <c r="M1172" s="49"/>
      <c r="N1172" s="49"/>
      <c r="O1172" s="49"/>
      <c r="P1172" s="49"/>
      <c r="Q1172" s="49"/>
      <c r="R1172" s="49"/>
      <c r="S1172" s="49"/>
      <c r="T1172" s="49"/>
      <c r="U1172" s="49"/>
      <c r="V1172" s="49"/>
      <c r="W1172" s="49"/>
      <c r="X1172" s="49"/>
      <c r="Y1172" s="49"/>
    </row>
    <row r="1173">
      <c r="A1173" s="49"/>
      <c r="B1173" s="49"/>
      <c r="C1173" s="49"/>
      <c r="D1173" s="49"/>
      <c r="E1173" s="49"/>
      <c r="F1173" s="49"/>
      <c r="G1173" s="49"/>
      <c r="H1173" s="49"/>
      <c r="I1173" s="49"/>
      <c r="J1173" s="49"/>
      <c r="K1173" s="49"/>
      <c r="L1173" s="49"/>
      <c r="M1173" s="49"/>
      <c r="N1173" s="49"/>
      <c r="O1173" s="49"/>
      <c r="P1173" s="49"/>
      <c r="Q1173" s="49"/>
      <c r="R1173" s="49"/>
      <c r="S1173" s="49"/>
      <c r="T1173" s="49"/>
      <c r="U1173" s="49"/>
      <c r="V1173" s="49"/>
      <c r="W1173" s="49"/>
      <c r="X1173" s="49"/>
      <c r="Y1173" s="49"/>
    </row>
    <row r="1174">
      <c r="A1174" s="49"/>
      <c r="B1174" s="49"/>
      <c r="C1174" s="49"/>
      <c r="D1174" s="49"/>
      <c r="E1174" s="49"/>
      <c r="F1174" s="49"/>
      <c r="G1174" s="49"/>
      <c r="H1174" s="49"/>
      <c r="I1174" s="49"/>
      <c r="J1174" s="49"/>
      <c r="K1174" s="49"/>
      <c r="L1174" s="49"/>
      <c r="M1174" s="49"/>
      <c r="N1174" s="49"/>
      <c r="O1174" s="49"/>
      <c r="P1174" s="49"/>
      <c r="Q1174" s="49"/>
      <c r="R1174" s="49"/>
      <c r="S1174" s="49"/>
      <c r="T1174" s="49"/>
      <c r="U1174" s="49"/>
      <c r="V1174" s="49"/>
      <c r="W1174" s="49"/>
      <c r="X1174" s="49"/>
      <c r="Y1174" s="49"/>
    </row>
    <row r="1175">
      <c r="A1175" s="49"/>
      <c r="B1175" s="49"/>
      <c r="C1175" s="49"/>
      <c r="D1175" s="49"/>
      <c r="E1175" s="49"/>
      <c r="F1175" s="49"/>
      <c r="G1175" s="49"/>
      <c r="H1175" s="49"/>
      <c r="I1175" s="49"/>
      <c r="J1175" s="49"/>
      <c r="K1175" s="49"/>
      <c r="L1175" s="49"/>
      <c r="M1175" s="49"/>
      <c r="N1175" s="49"/>
      <c r="O1175" s="49"/>
      <c r="P1175" s="49"/>
      <c r="Q1175" s="49"/>
      <c r="R1175" s="49"/>
      <c r="S1175" s="49"/>
      <c r="T1175" s="49"/>
      <c r="U1175" s="49"/>
      <c r="V1175" s="49"/>
      <c r="W1175" s="49"/>
      <c r="X1175" s="49"/>
      <c r="Y1175" s="49"/>
    </row>
    <row r="1176">
      <c r="A1176" s="49"/>
      <c r="B1176" s="49"/>
      <c r="C1176" s="49"/>
      <c r="D1176" s="49"/>
      <c r="E1176" s="49"/>
      <c r="F1176" s="49"/>
      <c r="G1176" s="49"/>
      <c r="H1176" s="49"/>
      <c r="I1176" s="49"/>
      <c r="J1176" s="49"/>
      <c r="K1176" s="49"/>
      <c r="L1176" s="49"/>
      <c r="M1176" s="49"/>
      <c r="N1176" s="49"/>
      <c r="O1176" s="49"/>
      <c r="P1176" s="49"/>
      <c r="Q1176" s="49"/>
      <c r="R1176" s="49"/>
      <c r="S1176" s="49"/>
      <c r="T1176" s="49"/>
      <c r="U1176" s="49"/>
      <c r="V1176" s="49"/>
      <c r="W1176" s="49"/>
      <c r="X1176" s="49"/>
      <c r="Y1176" s="49"/>
    </row>
    <row r="1177">
      <c r="A1177" s="49"/>
      <c r="B1177" s="49"/>
      <c r="C1177" s="49"/>
      <c r="D1177" s="49"/>
      <c r="E1177" s="49"/>
      <c r="F1177" s="49"/>
      <c r="G1177" s="49"/>
      <c r="H1177" s="49"/>
      <c r="I1177" s="49"/>
      <c r="J1177" s="49"/>
      <c r="K1177" s="49"/>
      <c r="L1177" s="49"/>
      <c r="M1177" s="49"/>
      <c r="N1177" s="49"/>
      <c r="O1177" s="49"/>
      <c r="P1177" s="49"/>
      <c r="Q1177" s="49"/>
      <c r="R1177" s="49"/>
      <c r="S1177" s="49"/>
      <c r="T1177" s="49"/>
      <c r="U1177" s="49"/>
      <c r="V1177" s="49"/>
      <c r="W1177" s="49"/>
      <c r="X1177" s="49"/>
      <c r="Y1177" s="49"/>
    </row>
    <row r="1178">
      <c r="A1178" s="49"/>
      <c r="B1178" s="49"/>
      <c r="C1178" s="49"/>
      <c r="D1178" s="49"/>
      <c r="E1178" s="49"/>
      <c r="F1178" s="49"/>
      <c r="G1178" s="49"/>
      <c r="H1178" s="49"/>
      <c r="I1178" s="49"/>
      <c r="J1178" s="49"/>
      <c r="K1178" s="49"/>
      <c r="L1178" s="49"/>
      <c r="M1178" s="49"/>
      <c r="N1178" s="49"/>
      <c r="O1178" s="49"/>
      <c r="P1178" s="49"/>
      <c r="Q1178" s="49"/>
      <c r="R1178" s="49"/>
      <c r="S1178" s="49"/>
      <c r="T1178" s="49"/>
      <c r="U1178" s="49"/>
      <c r="V1178" s="49"/>
      <c r="W1178" s="49"/>
      <c r="X1178" s="49"/>
      <c r="Y1178" s="49"/>
    </row>
    <row r="1179">
      <c r="A1179" s="49"/>
      <c r="B1179" s="49"/>
      <c r="C1179" s="49"/>
      <c r="D1179" s="49"/>
      <c r="E1179" s="49"/>
      <c r="F1179" s="49"/>
      <c r="G1179" s="49"/>
      <c r="H1179" s="49"/>
      <c r="I1179" s="49"/>
      <c r="J1179" s="49"/>
      <c r="K1179" s="49"/>
      <c r="L1179" s="49"/>
      <c r="M1179" s="49"/>
      <c r="N1179" s="49"/>
      <c r="O1179" s="49"/>
      <c r="P1179" s="49"/>
      <c r="Q1179" s="49"/>
      <c r="R1179" s="49"/>
      <c r="S1179" s="49"/>
      <c r="T1179" s="49"/>
      <c r="U1179" s="49"/>
      <c r="V1179" s="49"/>
      <c r="W1179" s="49"/>
      <c r="X1179" s="49"/>
      <c r="Y1179" s="49"/>
    </row>
    <row r="1180">
      <c r="A1180" s="49"/>
      <c r="B1180" s="49"/>
      <c r="C1180" s="49"/>
      <c r="D1180" s="49"/>
      <c r="E1180" s="49"/>
      <c r="F1180" s="49"/>
      <c r="G1180" s="49"/>
      <c r="H1180" s="49"/>
      <c r="I1180" s="49"/>
      <c r="J1180" s="49"/>
      <c r="K1180" s="49"/>
      <c r="L1180" s="49"/>
      <c r="M1180" s="49"/>
      <c r="N1180" s="49"/>
      <c r="O1180" s="49"/>
      <c r="P1180" s="49"/>
      <c r="Q1180" s="49"/>
      <c r="R1180" s="49"/>
      <c r="S1180" s="49"/>
      <c r="T1180" s="49"/>
      <c r="U1180" s="49"/>
      <c r="V1180" s="49"/>
      <c r="W1180" s="49"/>
      <c r="X1180" s="49"/>
      <c r="Y1180" s="49"/>
    </row>
    <row r="1181">
      <c r="A1181" s="49"/>
      <c r="B1181" s="49"/>
      <c r="C1181" s="49"/>
      <c r="D1181" s="49"/>
      <c r="E1181" s="49"/>
      <c r="F1181" s="49"/>
      <c r="G1181" s="49"/>
      <c r="H1181" s="49"/>
      <c r="I1181" s="49"/>
      <c r="J1181" s="49"/>
      <c r="K1181" s="49"/>
      <c r="L1181" s="49"/>
      <c r="M1181" s="49"/>
      <c r="N1181" s="49"/>
      <c r="O1181" s="49"/>
      <c r="P1181" s="49"/>
      <c r="Q1181" s="49"/>
      <c r="R1181" s="49"/>
      <c r="S1181" s="49"/>
      <c r="T1181" s="49"/>
      <c r="U1181" s="49"/>
      <c r="V1181" s="49"/>
      <c r="W1181" s="49"/>
      <c r="X1181" s="49"/>
      <c r="Y1181" s="49"/>
    </row>
    <row r="1182">
      <c r="A1182" s="49"/>
      <c r="B1182" s="49"/>
      <c r="C1182" s="49"/>
      <c r="D1182" s="49"/>
      <c r="E1182" s="49"/>
      <c r="F1182" s="49"/>
      <c r="G1182" s="49"/>
      <c r="H1182" s="49"/>
      <c r="I1182" s="49"/>
      <c r="J1182" s="49"/>
      <c r="K1182" s="49"/>
      <c r="L1182" s="49"/>
      <c r="M1182" s="49"/>
      <c r="N1182" s="49"/>
      <c r="O1182" s="49"/>
      <c r="P1182" s="49"/>
      <c r="Q1182" s="49"/>
      <c r="R1182" s="49"/>
      <c r="S1182" s="49"/>
      <c r="T1182" s="49"/>
      <c r="U1182" s="49"/>
      <c r="V1182" s="49"/>
      <c r="W1182" s="49"/>
      <c r="X1182" s="49"/>
      <c r="Y1182" s="49"/>
    </row>
    <row r="1183">
      <c r="A1183" s="49"/>
      <c r="B1183" s="49"/>
      <c r="C1183" s="49"/>
      <c r="D1183" s="49"/>
      <c r="E1183" s="49"/>
      <c r="F1183" s="49"/>
      <c r="G1183" s="49"/>
      <c r="H1183" s="49"/>
      <c r="I1183" s="49"/>
      <c r="J1183" s="49"/>
      <c r="K1183" s="49"/>
      <c r="L1183" s="49"/>
      <c r="M1183" s="49"/>
      <c r="N1183" s="49"/>
      <c r="O1183" s="49"/>
      <c r="P1183" s="49"/>
      <c r="Q1183" s="49"/>
      <c r="R1183" s="49"/>
      <c r="S1183" s="49"/>
      <c r="T1183" s="49"/>
      <c r="U1183" s="49"/>
      <c r="V1183" s="49"/>
      <c r="W1183" s="49"/>
      <c r="X1183" s="49"/>
      <c r="Y1183" s="49"/>
    </row>
    <row r="1184">
      <c r="A1184" s="49"/>
      <c r="B1184" s="49"/>
      <c r="C1184" s="49"/>
      <c r="D1184" s="49"/>
      <c r="E1184" s="49"/>
      <c r="F1184" s="49"/>
      <c r="G1184" s="49"/>
      <c r="H1184" s="49"/>
      <c r="I1184" s="49"/>
      <c r="J1184" s="49"/>
      <c r="K1184" s="49"/>
      <c r="L1184" s="49"/>
      <c r="M1184" s="49"/>
      <c r="N1184" s="49"/>
      <c r="O1184" s="49"/>
      <c r="P1184" s="49"/>
      <c r="Q1184" s="49"/>
      <c r="R1184" s="49"/>
      <c r="S1184" s="49"/>
      <c r="T1184" s="49"/>
      <c r="U1184" s="49"/>
      <c r="V1184" s="49"/>
      <c r="W1184" s="49"/>
      <c r="X1184" s="49"/>
      <c r="Y1184" s="49"/>
    </row>
    <row r="1185">
      <c r="A1185" s="49"/>
      <c r="B1185" s="49"/>
      <c r="C1185" s="49"/>
      <c r="D1185" s="49"/>
      <c r="E1185" s="49"/>
      <c r="F1185" s="49"/>
      <c r="G1185" s="49"/>
      <c r="H1185" s="49"/>
      <c r="I1185" s="49"/>
      <c r="J1185" s="49"/>
      <c r="K1185" s="49"/>
      <c r="L1185" s="49"/>
      <c r="M1185" s="49"/>
      <c r="N1185" s="49"/>
      <c r="O1185" s="49"/>
      <c r="P1185" s="49"/>
      <c r="Q1185" s="49"/>
      <c r="R1185" s="49"/>
      <c r="S1185" s="49"/>
      <c r="T1185" s="49"/>
      <c r="U1185" s="49"/>
      <c r="V1185" s="49"/>
      <c r="W1185" s="49"/>
      <c r="X1185" s="49"/>
      <c r="Y1185" s="49"/>
    </row>
    <row r="1186">
      <c r="A1186" s="49"/>
      <c r="B1186" s="49"/>
      <c r="C1186" s="49"/>
      <c r="D1186" s="49"/>
      <c r="E1186" s="49"/>
      <c r="F1186" s="49"/>
      <c r="G1186" s="49"/>
      <c r="H1186" s="49"/>
      <c r="I1186" s="49"/>
      <c r="J1186" s="49"/>
      <c r="K1186" s="49"/>
      <c r="L1186" s="49"/>
      <c r="M1186" s="49"/>
      <c r="N1186" s="49"/>
      <c r="O1186" s="49"/>
      <c r="P1186" s="49"/>
      <c r="Q1186" s="49"/>
      <c r="R1186" s="49"/>
      <c r="S1186" s="49"/>
      <c r="T1186" s="49"/>
      <c r="U1186" s="49"/>
      <c r="V1186" s="49"/>
      <c r="W1186" s="49"/>
      <c r="X1186" s="49"/>
      <c r="Y1186" s="49"/>
    </row>
    <row r="1187">
      <c r="A1187" s="49"/>
      <c r="B1187" s="49"/>
      <c r="C1187" s="49"/>
      <c r="D1187" s="49"/>
      <c r="E1187" s="49"/>
      <c r="F1187" s="49"/>
      <c r="G1187" s="49"/>
      <c r="H1187" s="49"/>
      <c r="I1187" s="49"/>
      <c r="J1187" s="49"/>
      <c r="K1187" s="49"/>
      <c r="L1187" s="49"/>
      <c r="M1187" s="49"/>
      <c r="N1187" s="49"/>
      <c r="O1187" s="49"/>
      <c r="P1187" s="49"/>
      <c r="Q1187" s="49"/>
      <c r="R1187" s="49"/>
      <c r="S1187" s="49"/>
      <c r="T1187" s="49"/>
      <c r="U1187" s="49"/>
      <c r="V1187" s="49"/>
      <c r="W1187" s="49"/>
      <c r="X1187" s="49"/>
      <c r="Y1187" s="49"/>
    </row>
    <row r="1188">
      <c r="A1188" s="49"/>
      <c r="B1188" s="49"/>
      <c r="C1188" s="49"/>
      <c r="D1188" s="49"/>
      <c r="E1188" s="49"/>
      <c r="F1188" s="49"/>
      <c r="G1188" s="49"/>
      <c r="H1188" s="49"/>
      <c r="I1188" s="49"/>
      <c r="J1188" s="49"/>
      <c r="K1188" s="49"/>
      <c r="L1188" s="49"/>
      <c r="M1188" s="49"/>
      <c r="N1188" s="49"/>
      <c r="O1188" s="49"/>
      <c r="P1188" s="49"/>
      <c r="Q1188" s="49"/>
      <c r="R1188" s="49"/>
      <c r="S1188" s="49"/>
      <c r="T1188" s="49"/>
      <c r="U1188" s="49"/>
      <c r="V1188" s="49"/>
      <c r="W1188" s="49"/>
      <c r="X1188" s="49"/>
      <c r="Y1188" s="49"/>
    </row>
    <row r="1189">
      <c r="A1189" s="49"/>
      <c r="B1189" s="49"/>
      <c r="C1189" s="49"/>
      <c r="D1189" s="49"/>
      <c r="E1189" s="49"/>
      <c r="F1189" s="49"/>
      <c r="G1189" s="49"/>
      <c r="H1189" s="49"/>
      <c r="I1189" s="49"/>
      <c r="J1189" s="49"/>
      <c r="K1189" s="49"/>
      <c r="L1189" s="49"/>
      <c r="M1189" s="49"/>
      <c r="N1189" s="49"/>
      <c r="O1189" s="49"/>
      <c r="P1189" s="49"/>
      <c r="Q1189" s="49"/>
      <c r="R1189" s="49"/>
      <c r="S1189" s="49"/>
      <c r="T1189" s="49"/>
      <c r="U1189" s="49"/>
      <c r="V1189" s="49"/>
      <c r="W1189" s="49"/>
      <c r="X1189" s="49"/>
      <c r="Y1189" s="49"/>
    </row>
    <row r="1190">
      <c r="A1190" s="49"/>
      <c r="B1190" s="49"/>
      <c r="C1190" s="49"/>
      <c r="D1190" s="49"/>
      <c r="E1190" s="49"/>
      <c r="F1190" s="49"/>
      <c r="G1190" s="49"/>
      <c r="H1190" s="49"/>
      <c r="I1190" s="49"/>
      <c r="J1190" s="49"/>
      <c r="K1190" s="49"/>
      <c r="L1190" s="49"/>
      <c r="M1190" s="49"/>
      <c r="N1190" s="49"/>
      <c r="O1190" s="49"/>
      <c r="P1190" s="49"/>
      <c r="Q1190" s="49"/>
      <c r="R1190" s="49"/>
      <c r="S1190" s="49"/>
      <c r="T1190" s="49"/>
      <c r="U1190" s="49"/>
      <c r="V1190" s="49"/>
      <c r="W1190" s="49"/>
      <c r="X1190" s="49"/>
      <c r="Y1190" s="49"/>
    </row>
    <row r="1191">
      <c r="A1191" s="49"/>
      <c r="B1191" s="49"/>
      <c r="C1191" s="49"/>
      <c r="D1191" s="49"/>
      <c r="E1191" s="49"/>
      <c r="F1191" s="49"/>
      <c r="G1191" s="49"/>
      <c r="H1191" s="49"/>
      <c r="I1191" s="49"/>
      <c r="J1191" s="49"/>
      <c r="K1191" s="49"/>
      <c r="L1191" s="49"/>
      <c r="M1191" s="49"/>
      <c r="N1191" s="49"/>
      <c r="O1191" s="49"/>
      <c r="P1191" s="49"/>
      <c r="Q1191" s="49"/>
      <c r="R1191" s="49"/>
      <c r="S1191" s="49"/>
      <c r="T1191" s="49"/>
      <c r="U1191" s="49"/>
      <c r="V1191" s="49"/>
      <c r="W1191" s="49"/>
      <c r="X1191" s="49"/>
      <c r="Y1191" s="49"/>
    </row>
    <row r="1192">
      <c r="A1192" s="49"/>
      <c r="B1192" s="49"/>
      <c r="C1192" s="49"/>
      <c r="D1192" s="49"/>
      <c r="E1192" s="49"/>
      <c r="F1192" s="49"/>
      <c r="G1192" s="49"/>
      <c r="H1192" s="49"/>
      <c r="I1192" s="49"/>
      <c r="J1192" s="49"/>
      <c r="K1192" s="49"/>
      <c r="L1192" s="49"/>
      <c r="M1192" s="49"/>
      <c r="N1192" s="49"/>
      <c r="O1192" s="49"/>
      <c r="P1192" s="49"/>
      <c r="Q1192" s="49"/>
      <c r="R1192" s="49"/>
      <c r="S1192" s="49"/>
      <c r="T1192" s="49"/>
      <c r="U1192" s="49"/>
      <c r="V1192" s="49"/>
      <c r="W1192" s="49"/>
      <c r="X1192" s="49"/>
      <c r="Y1192" s="49"/>
    </row>
    <row r="1193">
      <c r="A1193" s="49"/>
      <c r="B1193" s="49"/>
      <c r="C1193" s="49"/>
      <c r="D1193" s="49"/>
      <c r="E1193" s="49"/>
      <c r="F1193" s="49"/>
      <c r="G1193" s="49"/>
      <c r="H1193" s="49"/>
      <c r="I1193" s="49"/>
      <c r="J1193" s="49"/>
      <c r="K1193" s="49"/>
      <c r="L1193" s="49"/>
      <c r="M1193" s="49"/>
      <c r="N1193" s="49"/>
      <c r="O1193" s="49"/>
      <c r="P1193" s="49"/>
      <c r="Q1193" s="49"/>
      <c r="R1193" s="49"/>
      <c r="S1193" s="49"/>
      <c r="T1193" s="49"/>
      <c r="U1193" s="49"/>
      <c r="V1193" s="49"/>
      <c r="W1193" s="49"/>
      <c r="X1193" s="49"/>
      <c r="Y1193" s="49"/>
    </row>
    <row r="1194">
      <c r="A1194" s="49"/>
      <c r="B1194" s="49"/>
      <c r="C1194" s="49"/>
      <c r="D1194" s="49"/>
      <c r="E1194" s="49"/>
      <c r="F1194" s="49"/>
      <c r="G1194" s="49"/>
      <c r="H1194" s="49"/>
      <c r="I1194" s="49"/>
      <c r="J1194" s="49"/>
      <c r="K1194" s="49"/>
      <c r="L1194" s="49"/>
      <c r="M1194" s="49"/>
      <c r="N1194" s="49"/>
      <c r="O1194" s="49"/>
      <c r="P1194" s="49"/>
      <c r="Q1194" s="49"/>
      <c r="R1194" s="49"/>
      <c r="S1194" s="49"/>
      <c r="T1194" s="49"/>
      <c r="U1194" s="49"/>
      <c r="V1194" s="49"/>
      <c r="W1194" s="49"/>
      <c r="X1194" s="49"/>
      <c r="Y1194" s="49"/>
    </row>
    <row r="1195">
      <c r="A1195" s="49"/>
      <c r="B1195" s="49"/>
      <c r="C1195" s="49"/>
      <c r="D1195" s="49"/>
      <c r="E1195" s="49"/>
      <c r="F1195" s="49"/>
      <c r="G1195" s="49"/>
      <c r="H1195" s="49"/>
      <c r="I1195" s="49"/>
      <c r="J1195" s="49"/>
      <c r="K1195" s="49"/>
      <c r="L1195" s="49"/>
      <c r="M1195" s="49"/>
      <c r="N1195" s="49"/>
      <c r="O1195" s="49"/>
      <c r="P1195" s="49"/>
      <c r="Q1195" s="49"/>
      <c r="R1195" s="49"/>
      <c r="S1195" s="49"/>
      <c r="T1195" s="49"/>
      <c r="U1195" s="49"/>
      <c r="V1195" s="49"/>
      <c r="W1195" s="49"/>
      <c r="X1195" s="49"/>
      <c r="Y1195" s="49"/>
    </row>
    <row r="1196">
      <c r="A1196" s="49"/>
      <c r="B1196" s="49"/>
      <c r="C1196" s="49"/>
      <c r="D1196" s="49"/>
      <c r="E1196" s="49"/>
      <c r="F1196" s="49"/>
      <c r="G1196" s="49"/>
      <c r="H1196" s="49"/>
      <c r="I1196" s="49"/>
      <c r="J1196" s="49"/>
      <c r="K1196" s="49"/>
      <c r="L1196" s="49"/>
      <c r="M1196" s="49"/>
      <c r="N1196" s="49"/>
      <c r="O1196" s="49"/>
      <c r="P1196" s="49"/>
      <c r="Q1196" s="49"/>
      <c r="R1196" s="49"/>
      <c r="S1196" s="49"/>
      <c r="T1196" s="49"/>
      <c r="U1196" s="49"/>
      <c r="V1196" s="49"/>
      <c r="W1196" s="49"/>
      <c r="X1196" s="49"/>
      <c r="Y1196" s="49"/>
    </row>
    <row r="1197">
      <c r="A1197" s="49"/>
      <c r="B1197" s="49"/>
      <c r="C1197" s="49"/>
      <c r="D1197" s="49"/>
      <c r="E1197" s="49"/>
      <c r="F1197" s="49"/>
      <c r="G1197" s="49"/>
      <c r="H1197" s="49"/>
      <c r="I1197" s="49"/>
      <c r="J1197" s="49"/>
      <c r="K1197" s="49"/>
      <c r="L1197" s="49"/>
      <c r="M1197" s="49"/>
      <c r="N1197" s="49"/>
      <c r="O1197" s="49"/>
      <c r="P1197" s="49"/>
      <c r="Q1197" s="49"/>
      <c r="R1197" s="49"/>
      <c r="S1197" s="49"/>
      <c r="T1197" s="49"/>
      <c r="U1197" s="49"/>
      <c r="V1197" s="49"/>
      <c r="W1197" s="49"/>
      <c r="X1197" s="49"/>
      <c r="Y1197" s="49"/>
    </row>
    <row r="1198">
      <c r="A1198" s="49"/>
      <c r="B1198" s="49"/>
      <c r="C1198" s="49"/>
      <c r="D1198" s="49"/>
      <c r="E1198" s="49"/>
      <c r="F1198" s="49"/>
      <c r="G1198" s="49"/>
      <c r="H1198" s="49"/>
      <c r="I1198" s="49"/>
      <c r="J1198" s="49"/>
      <c r="K1198" s="49"/>
      <c r="L1198" s="49"/>
      <c r="M1198" s="49"/>
      <c r="N1198" s="49"/>
      <c r="O1198" s="49"/>
      <c r="P1198" s="49"/>
      <c r="Q1198" s="49"/>
      <c r="R1198" s="49"/>
      <c r="S1198" s="49"/>
      <c r="T1198" s="49"/>
      <c r="U1198" s="49"/>
      <c r="V1198" s="49"/>
      <c r="W1198" s="49"/>
      <c r="X1198" s="49"/>
      <c r="Y1198" s="49"/>
    </row>
    <row r="1199">
      <c r="A1199" s="49"/>
      <c r="B1199" s="49"/>
      <c r="C1199" s="49"/>
      <c r="D1199" s="49"/>
      <c r="E1199" s="49"/>
      <c r="F1199" s="49"/>
      <c r="G1199" s="49"/>
      <c r="H1199" s="49"/>
      <c r="I1199" s="49"/>
      <c r="J1199" s="49"/>
      <c r="K1199" s="49"/>
      <c r="L1199" s="49"/>
      <c r="M1199" s="49"/>
      <c r="N1199" s="49"/>
      <c r="O1199" s="49"/>
      <c r="P1199" s="49"/>
      <c r="Q1199" s="49"/>
      <c r="R1199" s="49"/>
      <c r="S1199" s="49"/>
      <c r="T1199" s="49"/>
      <c r="U1199" s="49"/>
      <c r="V1199" s="49"/>
      <c r="W1199" s="49"/>
      <c r="X1199" s="49"/>
      <c r="Y1199" s="49"/>
    </row>
    <row r="1200">
      <c r="A1200" s="49"/>
      <c r="B1200" s="49"/>
      <c r="C1200" s="49"/>
      <c r="D1200" s="49"/>
      <c r="E1200" s="49"/>
      <c r="F1200" s="49"/>
      <c r="G1200" s="49"/>
      <c r="H1200" s="49"/>
      <c r="I1200" s="49"/>
      <c r="J1200" s="49"/>
      <c r="K1200" s="49"/>
      <c r="L1200" s="49"/>
      <c r="M1200" s="49"/>
      <c r="N1200" s="49"/>
      <c r="O1200" s="49"/>
      <c r="P1200" s="49"/>
      <c r="Q1200" s="49"/>
      <c r="R1200" s="49"/>
      <c r="S1200" s="49"/>
      <c r="T1200" s="49"/>
      <c r="U1200" s="49"/>
      <c r="V1200" s="49"/>
      <c r="W1200" s="49"/>
      <c r="X1200" s="49"/>
      <c r="Y1200" s="49"/>
    </row>
    <row r="1201">
      <c r="A1201" s="49"/>
      <c r="B1201" s="49"/>
      <c r="C1201" s="49"/>
      <c r="D1201" s="49"/>
      <c r="E1201" s="49"/>
      <c r="F1201" s="49"/>
      <c r="G1201" s="49"/>
      <c r="H1201" s="49"/>
      <c r="I1201" s="49"/>
      <c r="J1201" s="49"/>
      <c r="K1201" s="49"/>
      <c r="L1201" s="49"/>
      <c r="M1201" s="49"/>
      <c r="N1201" s="49"/>
      <c r="O1201" s="49"/>
      <c r="P1201" s="49"/>
      <c r="Q1201" s="49"/>
      <c r="R1201" s="49"/>
      <c r="S1201" s="49"/>
      <c r="T1201" s="49"/>
      <c r="U1201" s="49"/>
      <c r="V1201" s="49"/>
      <c r="W1201" s="49"/>
      <c r="X1201" s="49"/>
      <c r="Y1201" s="49"/>
    </row>
    <row r="1202">
      <c r="A1202" s="49"/>
      <c r="B1202" s="49"/>
      <c r="C1202" s="49"/>
      <c r="D1202" s="49"/>
      <c r="E1202" s="49"/>
      <c r="F1202" s="49"/>
      <c r="G1202" s="49"/>
      <c r="H1202" s="49"/>
      <c r="I1202" s="49"/>
      <c r="J1202" s="49"/>
      <c r="K1202" s="49"/>
      <c r="L1202" s="49"/>
      <c r="M1202" s="49"/>
      <c r="N1202" s="49"/>
      <c r="O1202" s="49"/>
      <c r="P1202" s="49"/>
      <c r="Q1202" s="49"/>
      <c r="R1202" s="49"/>
      <c r="S1202" s="49"/>
      <c r="T1202" s="49"/>
      <c r="U1202" s="49"/>
      <c r="V1202" s="49"/>
      <c r="W1202" s="49"/>
      <c r="X1202" s="49"/>
      <c r="Y1202" s="49"/>
    </row>
    <row r="1203">
      <c r="A1203" s="49"/>
      <c r="B1203" s="49"/>
      <c r="C1203" s="49"/>
      <c r="D1203" s="49"/>
      <c r="E1203" s="49"/>
      <c r="F1203" s="49"/>
      <c r="G1203" s="49"/>
      <c r="H1203" s="49"/>
      <c r="I1203" s="49"/>
      <c r="J1203" s="49"/>
      <c r="K1203" s="49"/>
      <c r="L1203" s="49"/>
      <c r="M1203" s="49"/>
      <c r="N1203" s="49"/>
      <c r="O1203" s="49"/>
      <c r="P1203" s="49"/>
      <c r="Q1203" s="49"/>
      <c r="R1203" s="49"/>
      <c r="S1203" s="49"/>
      <c r="T1203" s="49"/>
      <c r="U1203" s="49"/>
      <c r="V1203" s="49"/>
      <c r="W1203" s="49"/>
      <c r="X1203" s="49"/>
      <c r="Y1203" s="49"/>
    </row>
    <row r="1204">
      <c r="A1204" s="49"/>
      <c r="B1204" s="49"/>
      <c r="C1204" s="49"/>
      <c r="D1204" s="49"/>
      <c r="E1204" s="49"/>
      <c r="F1204" s="49"/>
      <c r="G1204" s="49"/>
      <c r="H1204" s="49"/>
      <c r="I1204" s="49"/>
      <c r="J1204" s="49"/>
      <c r="K1204" s="49"/>
      <c r="L1204" s="49"/>
      <c r="M1204" s="49"/>
      <c r="N1204" s="49"/>
      <c r="O1204" s="49"/>
      <c r="P1204" s="49"/>
      <c r="Q1204" s="49"/>
      <c r="R1204" s="49"/>
      <c r="S1204" s="49"/>
      <c r="T1204" s="49"/>
      <c r="U1204" s="49"/>
      <c r="V1204" s="49"/>
      <c r="W1204" s="49"/>
      <c r="X1204" s="49"/>
      <c r="Y1204" s="49"/>
    </row>
    <row r="1205">
      <c r="A1205" s="49"/>
      <c r="B1205" s="49"/>
      <c r="C1205" s="49"/>
      <c r="D1205" s="49"/>
      <c r="E1205" s="49"/>
      <c r="F1205" s="49"/>
      <c r="G1205" s="49"/>
      <c r="H1205" s="49"/>
      <c r="I1205" s="49"/>
      <c r="J1205" s="49"/>
      <c r="K1205" s="49"/>
      <c r="L1205" s="49"/>
      <c r="M1205" s="49"/>
      <c r="N1205" s="49"/>
      <c r="O1205" s="49"/>
      <c r="P1205" s="49"/>
      <c r="Q1205" s="49"/>
      <c r="R1205" s="49"/>
      <c r="S1205" s="49"/>
      <c r="T1205" s="49"/>
      <c r="U1205" s="49"/>
      <c r="V1205" s="49"/>
      <c r="W1205" s="49"/>
      <c r="X1205" s="49"/>
      <c r="Y1205" s="49"/>
    </row>
    <row r="1206">
      <c r="A1206" s="49"/>
      <c r="B1206" s="49"/>
      <c r="C1206" s="49"/>
      <c r="D1206" s="49"/>
      <c r="E1206" s="49"/>
      <c r="F1206" s="49"/>
      <c r="G1206" s="49"/>
      <c r="H1206" s="49"/>
      <c r="I1206" s="49"/>
      <c r="J1206" s="49"/>
      <c r="K1206" s="49"/>
      <c r="L1206" s="49"/>
      <c r="M1206" s="49"/>
      <c r="N1206" s="49"/>
      <c r="O1206" s="49"/>
      <c r="P1206" s="49"/>
      <c r="Q1206" s="49"/>
      <c r="R1206" s="49"/>
      <c r="S1206" s="49"/>
      <c r="T1206" s="49"/>
      <c r="U1206" s="49"/>
      <c r="V1206" s="49"/>
      <c r="W1206" s="49"/>
      <c r="X1206" s="49"/>
      <c r="Y1206" s="49"/>
    </row>
    <row r="1207">
      <c r="A1207" s="49"/>
      <c r="B1207" s="49"/>
      <c r="C1207" s="49"/>
      <c r="D1207" s="49"/>
      <c r="E1207" s="49"/>
      <c r="F1207" s="49"/>
      <c r="G1207" s="49"/>
      <c r="H1207" s="49"/>
      <c r="I1207" s="49"/>
      <c r="J1207" s="49"/>
      <c r="K1207" s="49"/>
      <c r="L1207" s="49"/>
      <c r="M1207" s="49"/>
      <c r="N1207" s="49"/>
      <c r="O1207" s="49"/>
      <c r="P1207" s="49"/>
      <c r="Q1207" s="49"/>
      <c r="R1207" s="49"/>
      <c r="S1207" s="49"/>
      <c r="T1207" s="49"/>
      <c r="U1207" s="49"/>
      <c r="V1207" s="49"/>
      <c r="W1207" s="49"/>
      <c r="X1207" s="49"/>
      <c r="Y1207" s="49"/>
    </row>
    <row r="1208">
      <c r="A1208" s="49"/>
      <c r="B1208" s="49"/>
      <c r="C1208" s="49"/>
      <c r="D1208" s="49"/>
      <c r="E1208" s="49"/>
      <c r="F1208" s="49"/>
      <c r="G1208" s="49"/>
      <c r="H1208" s="49"/>
      <c r="I1208" s="49"/>
      <c r="J1208" s="49"/>
      <c r="K1208" s="49"/>
      <c r="L1208" s="49"/>
      <c r="M1208" s="49"/>
      <c r="N1208" s="49"/>
      <c r="O1208" s="49"/>
      <c r="P1208" s="49"/>
      <c r="Q1208" s="49"/>
      <c r="R1208" s="49"/>
      <c r="S1208" s="49"/>
      <c r="T1208" s="49"/>
      <c r="U1208" s="49"/>
      <c r="V1208" s="49"/>
      <c r="W1208" s="49"/>
      <c r="X1208" s="49"/>
      <c r="Y1208" s="49"/>
    </row>
    <row r="1209">
      <c r="A1209" s="49"/>
      <c r="B1209" s="49"/>
      <c r="C1209" s="49"/>
      <c r="D1209" s="49"/>
      <c r="E1209" s="49"/>
      <c r="F1209" s="49"/>
      <c r="G1209" s="49"/>
      <c r="H1209" s="49"/>
      <c r="I1209" s="49"/>
      <c r="J1209" s="49"/>
      <c r="K1209" s="49"/>
      <c r="L1209" s="49"/>
      <c r="M1209" s="49"/>
      <c r="N1209" s="49"/>
      <c r="O1209" s="49"/>
      <c r="P1209" s="49"/>
      <c r="Q1209" s="49"/>
      <c r="R1209" s="49"/>
      <c r="S1209" s="49"/>
      <c r="T1209" s="49"/>
      <c r="U1209" s="49"/>
      <c r="V1209" s="49"/>
      <c r="W1209" s="49"/>
      <c r="X1209" s="49"/>
      <c r="Y1209" s="49"/>
    </row>
    <row r="1210">
      <c r="A1210" s="49"/>
      <c r="B1210" s="49"/>
      <c r="C1210" s="49"/>
      <c r="D1210" s="49"/>
      <c r="E1210" s="49"/>
      <c r="F1210" s="49"/>
      <c r="G1210" s="49"/>
      <c r="H1210" s="49"/>
      <c r="I1210" s="49"/>
      <c r="J1210" s="49"/>
      <c r="K1210" s="49"/>
      <c r="L1210" s="49"/>
      <c r="M1210" s="49"/>
      <c r="N1210" s="49"/>
      <c r="O1210" s="49"/>
      <c r="P1210" s="49"/>
      <c r="Q1210" s="49"/>
      <c r="R1210" s="49"/>
      <c r="S1210" s="49"/>
      <c r="T1210" s="49"/>
      <c r="U1210" s="49"/>
      <c r="V1210" s="49"/>
      <c r="W1210" s="49"/>
      <c r="X1210" s="49"/>
      <c r="Y1210" s="49"/>
    </row>
    <row r="1211">
      <c r="A1211" s="49"/>
      <c r="B1211" s="49"/>
      <c r="C1211" s="49"/>
      <c r="D1211" s="49"/>
      <c r="E1211" s="49"/>
      <c r="F1211" s="49"/>
      <c r="G1211" s="49"/>
      <c r="H1211" s="49"/>
      <c r="I1211" s="49"/>
      <c r="J1211" s="49"/>
      <c r="K1211" s="49"/>
      <c r="L1211" s="49"/>
      <c r="M1211" s="49"/>
      <c r="N1211" s="49"/>
      <c r="O1211" s="49"/>
      <c r="P1211" s="49"/>
      <c r="Q1211" s="49"/>
      <c r="R1211" s="49"/>
      <c r="S1211" s="49"/>
      <c r="T1211" s="49"/>
      <c r="U1211" s="49"/>
      <c r="V1211" s="49"/>
      <c r="W1211" s="49"/>
      <c r="X1211" s="49"/>
      <c r="Y1211" s="49"/>
    </row>
    <row r="1212">
      <c r="A1212" s="49"/>
      <c r="B1212" s="49"/>
      <c r="C1212" s="49"/>
      <c r="D1212" s="49"/>
      <c r="E1212" s="49"/>
      <c r="F1212" s="49"/>
      <c r="G1212" s="49"/>
      <c r="H1212" s="49"/>
      <c r="I1212" s="49"/>
      <c r="J1212" s="49"/>
      <c r="K1212" s="49"/>
      <c r="L1212" s="49"/>
      <c r="M1212" s="49"/>
      <c r="N1212" s="49"/>
      <c r="O1212" s="49"/>
      <c r="P1212" s="49"/>
      <c r="Q1212" s="49"/>
      <c r="R1212" s="49"/>
      <c r="S1212" s="49"/>
      <c r="T1212" s="49"/>
      <c r="U1212" s="49"/>
      <c r="V1212" s="49"/>
      <c r="W1212" s="49"/>
      <c r="X1212" s="49"/>
      <c r="Y1212" s="49"/>
    </row>
    <row r="1213">
      <c r="A1213" s="49"/>
      <c r="B1213" s="49"/>
      <c r="C1213" s="49"/>
      <c r="D1213" s="49"/>
      <c r="E1213" s="49"/>
      <c r="F1213" s="49"/>
      <c r="G1213" s="49"/>
      <c r="H1213" s="49"/>
      <c r="I1213" s="49"/>
      <c r="J1213" s="49"/>
      <c r="K1213" s="49"/>
      <c r="L1213" s="49"/>
      <c r="M1213" s="49"/>
      <c r="N1213" s="49"/>
      <c r="O1213" s="49"/>
      <c r="P1213" s="49"/>
      <c r="Q1213" s="49"/>
      <c r="R1213" s="49"/>
      <c r="S1213" s="49"/>
      <c r="T1213" s="49"/>
      <c r="U1213" s="49"/>
      <c r="V1213" s="49"/>
      <c r="W1213" s="49"/>
      <c r="X1213" s="49"/>
      <c r="Y1213" s="49"/>
    </row>
    <row r="1214">
      <c r="A1214" s="49"/>
      <c r="B1214" s="49"/>
      <c r="C1214" s="49"/>
      <c r="D1214" s="49"/>
      <c r="E1214" s="49"/>
      <c r="F1214" s="49"/>
      <c r="G1214" s="49"/>
      <c r="H1214" s="49"/>
      <c r="I1214" s="49"/>
      <c r="J1214" s="49"/>
      <c r="K1214" s="49"/>
      <c r="L1214" s="49"/>
      <c r="M1214" s="49"/>
      <c r="N1214" s="49"/>
      <c r="O1214" s="49"/>
      <c r="P1214" s="49"/>
      <c r="Q1214" s="49"/>
      <c r="R1214" s="49"/>
      <c r="S1214" s="49"/>
      <c r="T1214" s="49"/>
      <c r="U1214" s="49"/>
      <c r="V1214" s="49"/>
      <c r="W1214" s="49"/>
      <c r="X1214" s="49"/>
      <c r="Y1214" s="49"/>
    </row>
    <row r="1215">
      <c r="A1215" s="49"/>
      <c r="B1215" s="49"/>
      <c r="C1215" s="49"/>
      <c r="D1215" s="49"/>
      <c r="E1215" s="49"/>
      <c r="F1215" s="49"/>
      <c r="G1215" s="49"/>
      <c r="H1215" s="49"/>
      <c r="I1215" s="49"/>
      <c r="J1215" s="49"/>
      <c r="K1215" s="49"/>
      <c r="L1215" s="49"/>
      <c r="M1215" s="49"/>
      <c r="N1215" s="49"/>
      <c r="O1215" s="49"/>
      <c r="P1215" s="49"/>
      <c r="Q1215" s="49"/>
      <c r="R1215" s="49"/>
      <c r="S1215" s="49"/>
      <c r="T1215" s="49"/>
      <c r="U1215" s="49"/>
      <c r="V1215" s="49"/>
      <c r="W1215" s="49"/>
      <c r="X1215" s="49"/>
      <c r="Y1215" s="49"/>
    </row>
    <row r="1216">
      <c r="A1216" s="49"/>
      <c r="B1216" s="49"/>
      <c r="C1216" s="49"/>
      <c r="D1216" s="49"/>
      <c r="E1216" s="49"/>
      <c r="F1216" s="49"/>
      <c r="G1216" s="49"/>
      <c r="H1216" s="49"/>
      <c r="I1216" s="49"/>
      <c r="J1216" s="49"/>
      <c r="K1216" s="49"/>
      <c r="L1216" s="49"/>
      <c r="M1216" s="49"/>
      <c r="N1216" s="49"/>
      <c r="O1216" s="49"/>
      <c r="P1216" s="49"/>
      <c r="Q1216" s="49"/>
      <c r="R1216" s="49"/>
      <c r="S1216" s="49"/>
      <c r="T1216" s="49"/>
      <c r="U1216" s="49"/>
      <c r="V1216" s="49"/>
      <c r="W1216" s="49"/>
      <c r="X1216" s="49"/>
      <c r="Y1216" s="49"/>
    </row>
    <row r="1217">
      <c r="A1217" s="49"/>
      <c r="B1217" s="49"/>
      <c r="C1217" s="49"/>
      <c r="D1217" s="49"/>
      <c r="E1217" s="49"/>
      <c r="F1217" s="49"/>
      <c r="G1217" s="49"/>
      <c r="H1217" s="49"/>
      <c r="I1217" s="49"/>
      <c r="J1217" s="49"/>
      <c r="K1217" s="49"/>
      <c r="L1217" s="49"/>
      <c r="M1217" s="49"/>
      <c r="N1217" s="49"/>
      <c r="O1217" s="49"/>
      <c r="P1217" s="49"/>
      <c r="Q1217" s="49"/>
      <c r="R1217" s="49"/>
      <c r="S1217" s="49"/>
      <c r="T1217" s="49"/>
      <c r="U1217" s="49"/>
      <c r="V1217" s="49"/>
      <c r="W1217" s="49"/>
      <c r="X1217" s="49"/>
      <c r="Y1217" s="49"/>
    </row>
    <row r="1218">
      <c r="A1218" s="49"/>
      <c r="B1218" s="49"/>
      <c r="C1218" s="49"/>
      <c r="D1218" s="49"/>
      <c r="E1218" s="49"/>
      <c r="F1218" s="49"/>
      <c r="G1218" s="49"/>
      <c r="H1218" s="49"/>
      <c r="I1218" s="49"/>
      <c r="J1218" s="49"/>
      <c r="K1218" s="49"/>
      <c r="L1218" s="49"/>
      <c r="M1218" s="49"/>
      <c r="N1218" s="49"/>
      <c r="O1218" s="49"/>
      <c r="P1218" s="49"/>
      <c r="Q1218" s="49"/>
      <c r="R1218" s="49"/>
      <c r="S1218" s="49"/>
      <c r="T1218" s="49"/>
      <c r="U1218" s="49"/>
      <c r="V1218" s="49"/>
      <c r="W1218" s="49"/>
      <c r="X1218" s="49"/>
      <c r="Y1218" s="49"/>
    </row>
    <row r="1219">
      <c r="A1219" s="49"/>
      <c r="B1219" s="49"/>
      <c r="C1219" s="49"/>
      <c r="D1219" s="49"/>
      <c r="E1219" s="49"/>
      <c r="F1219" s="49"/>
      <c r="G1219" s="49"/>
      <c r="H1219" s="49"/>
      <c r="I1219" s="49"/>
      <c r="J1219" s="49"/>
      <c r="K1219" s="49"/>
      <c r="L1219" s="49"/>
      <c r="M1219" s="49"/>
      <c r="N1219" s="49"/>
      <c r="O1219" s="49"/>
      <c r="P1219" s="49"/>
      <c r="Q1219" s="49"/>
      <c r="R1219" s="49"/>
      <c r="S1219" s="49"/>
      <c r="T1219" s="49"/>
      <c r="U1219" s="49"/>
      <c r="V1219" s="49"/>
      <c r="W1219" s="49"/>
      <c r="X1219" s="49"/>
      <c r="Y1219" s="49"/>
    </row>
    <row r="1220">
      <c r="A1220" s="49"/>
      <c r="B1220" s="49"/>
      <c r="C1220" s="49"/>
      <c r="D1220" s="49"/>
      <c r="E1220" s="49"/>
      <c r="F1220" s="49"/>
      <c r="G1220" s="49"/>
      <c r="H1220" s="49"/>
      <c r="I1220" s="49"/>
      <c r="J1220" s="49"/>
      <c r="K1220" s="49"/>
      <c r="L1220" s="49"/>
      <c r="M1220" s="49"/>
      <c r="N1220" s="49"/>
      <c r="O1220" s="49"/>
      <c r="P1220" s="49"/>
      <c r="Q1220" s="49"/>
      <c r="R1220" s="49"/>
      <c r="S1220" s="49"/>
      <c r="T1220" s="49"/>
      <c r="U1220" s="49"/>
      <c r="V1220" s="49"/>
      <c r="W1220" s="49"/>
      <c r="X1220" s="49"/>
      <c r="Y1220" s="49"/>
    </row>
    <row r="1221">
      <c r="A1221" s="49"/>
      <c r="B1221" s="49"/>
      <c r="C1221" s="49"/>
      <c r="D1221" s="49"/>
      <c r="E1221" s="49"/>
      <c r="F1221" s="49"/>
      <c r="G1221" s="49"/>
      <c r="H1221" s="49"/>
      <c r="I1221" s="49"/>
      <c r="J1221" s="49"/>
      <c r="K1221" s="49"/>
      <c r="L1221" s="49"/>
      <c r="M1221" s="49"/>
      <c r="N1221" s="49"/>
      <c r="O1221" s="49"/>
      <c r="P1221" s="49"/>
      <c r="Q1221" s="49"/>
      <c r="R1221" s="49"/>
      <c r="S1221" s="49"/>
      <c r="T1221" s="49"/>
      <c r="U1221" s="49"/>
      <c r="V1221" s="49"/>
      <c r="W1221" s="49"/>
      <c r="X1221" s="49"/>
      <c r="Y1221" s="49"/>
    </row>
    <row r="1222">
      <c r="A1222" s="49"/>
      <c r="B1222" s="49"/>
      <c r="C1222" s="49"/>
      <c r="D1222" s="49"/>
      <c r="E1222" s="49"/>
      <c r="F1222" s="49"/>
      <c r="G1222" s="49"/>
      <c r="H1222" s="49"/>
      <c r="I1222" s="49"/>
      <c r="J1222" s="49"/>
      <c r="K1222" s="49"/>
      <c r="L1222" s="49"/>
      <c r="M1222" s="49"/>
      <c r="N1222" s="49"/>
      <c r="O1222" s="49"/>
      <c r="P1222" s="49"/>
      <c r="Q1222" s="49"/>
      <c r="R1222" s="49"/>
      <c r="S1222" s="49"/>
      <c r="T1222" s="49"/>
      <c r="U1222" s="49"/>
      <c r="V1222" s="49"/>
      <c r="W1222" s="49"/>
      <c r="X1222" s="49"/>
      <c r="Y1222" s="49"/>
    </row>
    <row r="1223">
      <c r="A1223" s="49"/>
      <c r="B1223" s="49"/>
      <c r="C1223" s="49"/>
      <c r="D1223" s="49"/>
      <c r="E1223" s="49"/>
      <c r="F1223" s="49"/>
      <c r="G1223" s="49"/>
      <c r="H1223" s="49"/>
      <c r="I1223" s="49"/>
      <c r="J1223" s="49"/>
      <c r="K1223" s="49"/>
      <c r="L1223" s="49"/>
      <c r="M1223" s="49"/>
      <c r="N1223" s="49"/>
      <c r="O1223" s="49"/>
      <c r="P1223" s="49"/>
      <c r="Q1223" s="49"/>
      <c r="R1223" s="49"/>
      <c r="S1223" s="49"/>
      <c r="T1223" s="49"/>
      <c r="U1223" s="49"/>
      <c r="V1223" s="49"/>
      <c r="W1223" s="49"/>
      <c r="X1223" s="49"/>
      <c r="Y1223" s="49"/>
    </row>
    <row r="1224">
      <c r="A1224" s="49"/>
      <c r="B1224" s="49"/>
      <c r="C1224" s="49"/>
      <c r="D1224" s="49"/>
      <c r="E1224" s="49"/>
      <c r="F1224" s="49"/>
      <c r="G1224" s="49"/>
      <c r="H1224" s="49"/>
      <c r="I1224" s="49"/>
      <c r="J1224" s="49"/>
      <c r="K1224" s="49"/>
      <c r="L1224" s="49"/>
      <c r="M1224" s="49"/>
      <c r="N1224" s="49"/>
      <c r="O1224" s="49"/>
      <c r="P1224" s="49"/>
      <c r="Q1224" s="49"/>
      <c r="R1224" s="49"/>
      <c r="S1224" s="49"/>
      <c r="T1224" s="49"/>
      <c r="U1224" s="49"/>
      <c r="V1224" s="49"/>
      <c r="W1224" s="49"/>
      <c r="X1224" s="49"/>
      <c r="Y1224" s="49"/>
    </row>
    <row r="1225">
      <c r="A1225" s="49"/>
      <c r="B1225" s="49"/>
      <c r="C1225" s="49"/>
      <c r="D1225" s="49"/>
      <c r="E1225" s="49"/>
      <c r="F1225" s="49"/>
      <c r="G1225" s="49"/>
      <c r="H1225" s="49"/>
      <c r="I1225" s="49"/>
      <c r="J1225" s="49"/>
      <c r="K1225" s="49"/>
      <c r="L1225" s="49"/>
      <c r="M1225" s="49"/>
      <c r="N1225" s="49"/>
      <c r="O1225" s="49"/>
      <c r="P1225" s="49"/>
      <c r="Q1225" s="49"/>
      <c r="R1225" s="49"/>
      <c r="S1225" s="49"/>
      <c r="T1225" s="49"/>
      <c r="U1225" s="49"/>
      <c r="V1225" s="49"/>
      <c r="W1225" s="49"/>
      <c r="X1225" s="49"/>
      <c r="Y1225" s="49"/>
    </row>
    <row r="1226">
      <c r="A1226" s="49"/>
      <c r="B1226" s="49"/>
      <c r="C1226" s="49"/>
      <c r="D1226" s="49"/>
      <c r="E1226" s="49"/>
      <c r="F1226" s="49"/>
      <c r="G1226" s="49"/>
      <c r="H1226" s="49"/>
      <c r="I1226" s="49"/>
      <c r="J1226" s="49"/>
      <c r="K1226" s="49"/>
      <c r="L1226" s="49"/>
      <c r="M1226" s="49"/>
      <c r="N1226" s="49"/>
      <c r="O1226" s="49"/>
      <c r="P1226" s="49"/>
      <c r="Q1226" s="49"/>
      <c r="R1226" s="49"/>
      <c r="S1226" s="49"/>
      <c r="T1226" s="49"/>
      <c r="U1226" s="49"/>
      <c r="V1226" s="49"/>
      <c r="W1226" s="49"/>
      <c r="X1226" s="49"/>
      <c r="Y1226" s="49"/>
    </row>
    <row r="1227">
      <c r="A1227" s="49"/>
      <c r="B1227" s="49"/>
      <c r="C1227" s="49"/>
      <c r="D1227" s="49"/>
      <c r="E1227" s="49"/>
      <c r="F1227" s="49"/>
      <c r="G1227" s="49"/>
      <c r="H1227" s="49"/>
      <c r="I1227" s="49"/>
      <c r="J1227" s="49"/>
      <c r="K1227" s="49"/>
      <c r="L1227" s="49"/>
      <c r="M1227" s="49"/>
      <c r="N1227" s="49"/>
      <c r="O1227" s="49"/>
      <c r="P1227" s="49"/>
      <c r="Q1227" s="49"/>
      <c r="R1227" s="49"/>
      <c r="S1227" s="49"/>
      <c r="T1227" s="49"/>
      <c r="U1227" s="49"/>
      <c r="V1227" s="49"/>
      <c r="W1227" s="49"/>
      <c r="X1227" s="49"/>
      <c r="Y1227" s="49"/>
    </row>
    <row r="1228">
      <c r="A1228" s="49"/>
      <c r="B1228" s="49"/>
      <c r="C1228" s="49"/>
      <c r="D1228" s="49"/>
      <c r="E1228" s="49"/>
      <c r="F1228" s="49"/>
      <c r="G1228" s="49"/>
      <c r="H1228" s="49"/>
      <c r="I1228" s="49"/>
      <c r="J1228" s="49"/>
      <c r="K1228" s="49"/>
      <c r="L1228" s="49"/>
      <c r="M1228" s="49"/>
      <c r="N1228" s="49"/>
      <c r="O1228" s="49"/>
      <c r="P1228" s="49"/>
      <c r="Q1228" s="49"/>
      <c r="R1228" s="49"/>
      <c r="S1228" s="49"/>
      <c r="T1228" s="49"/>
      <c r="U1228" s="49"/>
      <c r="V1228" s="49"/>
      <c r="W1228" s="49"/>
      <c r="X1228" s="49"/>
      <c r="Y1228" s="49"/>
    </row>
    <row r="1229">
      <c r="A1229" s="49"/>
      <c r="B1229" s="49"/>
      <c r="C1229" s="49"/>
      <c r="D1229" s="49"/>
      <c r="E1229" s="49"/>
      <c r="F1229" s="49"/>
      <c r="G1229" s="49"/>
      <c r="H1229" s="49"/>
      <c r="I1229" s="49"/>
      <c r="J1229" s="49"/>
      <c r="K1229" s="49"/>
      <c r="L1229" s="49"/>
      <c r="M1229" s="49"/>
      <c r="N1229" s="49"/>
      <c r="O1229" s="49"/>
      <c r="P1229" s="49"/>
      <c r="Q1229" s="49"/>
      <c r="R1229" s="49"/>
      <c r="S1229" s="49"/>
      <c r="T1229" s="49"/>
      <c r="U1229" s="49"/>
      <c r="V1229" s="49"/>
      <c r="W1229" s="49"/>
      <c r="X1229" s="49"/>
      <c r="Y1229" s="49"/>
    </row>
    <row r="1230">
      <c r="A1230" s="49"/>
      <c r="B1230" s="49"/>
      <c r="C1230" s="49"/>
      <c r="D1230" s="49"/>
      <c r="E1230" s="49"/>
      <c r="F1230" s="49"/>
      <c r="G1230" s="49"/>
      <c r="H1230" s="49"/>
      <c r="I1230" s="49"/>
      <c r="J1230" s="49"/>
      <c r="K1230" s="49"/>
      <c r="L1230" s="49"/>
      <c r="M1230" s="49"/>
      <c r="N1230" s="49"/>
      <c r="O1230" s="49"/>
      <c r="P1230" s="49"/>
      <c r="Q1230" s="49"/>
      <c r="R1230" s="49"/>
      <c r="S1230" s="49"/>
      <c r="T1230" s="49"/>
      <c r="U1230" s="49"/>
      <c r="V1230" s="49"/>
      <c r="W1230" s="49"/>
      <c r="X1230" s="49"/>
      <c r="Y1230" s="49"/>
    </row>
    <row r="1231">
      <c r="A1231" s="49"/>
      <c r="B1231" s="49"/>
      <c r="C1231" s="49"/>
      <c r="D1231" s="49"/>
      <c r="E1231" s="49"/>
      <c r="F1231" s="49"/>
      <c r="G1231" s="49"/>
      <c r="H1231" s="49"/>
      <c r="I1231" s="49"/>
      <c r="J1231" s="49"/>
      <c r="K1231" s="49"/>
      <c r="L1231" s="49"/>
      <c r="M1231" s="49"/>
      <c r="N1231" s="49"/>
      <c r="O1231" s="49"/>
      <c r="P1231" s="49"/>
      <c r="Q1231" s="49"/>
      <c r="R1231" s="49"/>
      <c r="S1231" s="49"/>
      <c r="T1231" s="49"/>
      <c r="U1231" s="49"/>
      <c r="V1231" s="49"/>
      <c r="W1231" s="49"/>
      <c r="X1231" s="49"/>
      <c r="Y1231" s="49"/>
    </row>
    <row r="1232">
      <c r="A1232" s="49"/>
      <c r="B1232" s="49"/>
      <c r="C1232" s="49"/>
      <c r="D1232" s="49"/>
      <c r="E1232" s="49"/>
      <c r="F1232" s="49"/>
      <c r="G1232" s="49"/>
      <c r="H1232" s="49"/>
      <c r="I1232" s="49"/>
      <c r="J1232" s="49"/>
      <c r="K1232" s="49"/>
      <c r="L1232" s="49"/>
      <c r="M1232" s="49"/>
      <c r="N1232" s="49"/>
      <c r="O1232" s="49"/>
      <c r="P1232" s="49"/>
      <c r="Q1232" s="49"/>
      <c r="R1232" s="49"/>
      <c r="S1232" s="49"/>
      <c r="T1232" s="49"/>
      <c r="U1232" s="49"/>
      <c r="V1232" s="49"/>
      <c r="W1232" s="49"/>
      <c r="X1232" s="49"/>
      <c r="Y1232" s="49"/>
    </row>
    <row r="1233">
      <c r="A1233" s="49"/>
      <c r="B1233" s="49"/>
      <c r="C1233" s="49"/>
      <c r="D1233" s="49"/>
      <c r="E1233" s="49"/>
      <c r="F1233" s="49"/>
      <c r="G1233" s="49"/>
      <c r="H1233" s="49"/>
      <c r="I1233" s="49"/>
      <c r="J1233" s="49"/>
      <c r="K1233" s="49"/>
      <c r="L1233" s="49"/>
      <c r="M1233" s="49"/>
      <c r="N1233" s="49"/>
      <c r="O1233" s="49"/>
      <c r="P1233" s="49"/>
      <c r="Q1233" s="49"/>
      <c r="R1233" s="49"/>
      <c r="S1233" s="49"/>
      <c r="T1233" s="49"/>
      <c r="U1233" s="49"/>
      <c r="V1233" s="49"/>
      <c r="W1233" s="49"/>
      <c r="X1233" s="49"/>
      <c r="Y1233" s="49"/>
    </row>
    <row r="1234">
      <c r="A1234" s="49"/>
      <c r="B1234" s="49"/>
      <c r="C1234" s="49"/>
      <c r="D1234" s="49"/>
      <c r="E1234" s="49"/>
      <c r="F1234" s="49"/>
      <c r="G1234" s="49"/>
      <c r="H1234" s="49"/>
      <c r="I1234" s="49"/>
      <c r="J1234" s="49"/>
      <c r="K1234" s="49"/>
      <c r="L1234" s="49"/>
      <c r="M1234" s="49"/>
      <c r="N1234" s="49"/>
      <c r="O1234" s="49"/>
      <c r="P1234" s="49"/>
      <c r="Q1234" s="49"/>
      <c r="R1234" s="49"/>
      <c r="S1234" s="49"/>
      <c r="T1234" s="49"/>
      <c r="U1234" s="49"/>
      <c r="V1234" s="49"/>
      <c r="W1234" s="49"/>
      <c r="X1234" s="49"/>
      <c r="Y1234" s="49"/>
    </row>
    <row r="1235">
      <c r="A1235" s="49"/>
      <c r="B1235" s="49"/>
      <c r="C1235" s="49"/>
      <c r="D1235" s="49"/>
      <c r="E1235" s="49"/>
      <c r="F1235" s="49"/>
      <c r="G1235" s="49"/>
      <c r="H1235" s="49"/>
      <c r="I1235" s="49"/>
      <c r="J1235" s="49"/>
      <c r="K1235" s="49"/>
      <c r="L1235" s="49"/>
      <c r="M1235" s="49"/>
      <c r="N1235" s="49"/>
      <c r="O1235" s="49"/>
      <c r="P1235" s="49"/>
      <c r="Q1235" s="49"/>
      <c r="R1235" s="49"/>
      <c r="S1235" s="49"/>
      <c r="T1235" s="49"/>
      <c r="U1235" s="49"/>
      <c r="V1235" s="49"/>
      <c r="W1235" s="49"/>
      <c r="X1235" s="49"/>
      <c r="Y1235" s="49"/>
    </row>
    <row r="1236">
      <c r="A1236" s="49"/>
      <c r="B1236" s="49"/>
      <c r="C1236" s="49"/>
      <c r="D1236" s="49"/>
      <c r="E1236" s="49"/>
      <c r="F1236" s="49"/>
      <c r="G1236" s="49"/>
      <c r="H1236" s="49"/>
      <c r="I1236" s="49"/>
      <c r="J1236" s="49"/>
      <c r="K1236" s="49"/>
      <c r="L1236" s="49"/>
      <c r="M1236" s="49"/>
      <c r="N1236" s="49"/>
      <c r="O1236" s="49"/>
      <c r="P1236" s="49"/>
      <c r="Q1236" s="49"/>
      <c r="R1236" s="49"/>
      <c r="S1236" s="49"/>
      <c r="T1236" s="49"/>
      <c r="U1236" s="49"/>
      <c r="V1236" s="49"/>
      <c r="W1236" s="49"/>
      <c r="X1236" s="49"/>
      <c r="Y1236" s="49"/>
    </row>
    <row r="1237">
      <c r="A1237" s="49"/>
      <c r="B1237" s="49"/>
      <c r="C1237" s="49"/>
      <c r="D1237" s="49"/>
      <c r="E1237" s="49"/>
      <c r="F1237" s="49"/>
      <c r="G1237" s="49"/>
      <c r="H1237" s="49"/>
      <c r="I1237" s="49"/>
      <c r="J1237" s="49"/>
      <c r="K1237" s="49"/>
      <c r="L1237" s="49"/>
      <c r="M1237" s="49"/>
      <c r="N1237" s="49"/>
      <c r="O1237" s="49"/>
      <c r="P1237" s="49"/>
      <c r="Q1237" s="49"/>
      <c r="R1237" s="49"/>
      <c r="S1237" s="49"/>
      <c r="T1237" s="49"/>
      <c r="U1237" s="49"/>
      <c r="V1237" s="49"/>
      <c r="W1237" s="49"/>
      <c r="X1237" s="49"/>
      <c r="Y1237" s="49"/>
    </row>
    <row r="1238">
      <c r="A1238" s="49"/>
      <c r="B1238" s="49"/>
      <c r="C1238" s="49"/>
      <c r="D1238" s="49"/>
      <c r="E1238" s="49"/>
      <c r="F1238" s="49"/>
      <c r="G1238" s="49"/>
      <c r="H1238" s="49"/>
      <c r="I1238" s="49"/>
      <c r="J1238" s="49"/>
      <c r="K1238" s="49"/>
      <c r="L1238" s="49"/>
      <c r="M1238" s="49"/>
      <c r="N1238" s="49"/>
      <c r="O1238" s="49"/>
      <c r="P1238" s="49"/>
      <c r="Q1238" s="49"/>
      <c r="R1238" s="49"/>
      <c r="S1238" s="49"/>
      <c r="T1238" s="49"/>
      <c r="U1238" s="49"/>
      <c r="V1238" s="49"/>
      <c r="W1238" s="49"/>
      <c r="X1238" s="49"/>
      <c r="Y1238" s="49"/>
    </row>
    <row r="1239">
      <c r="A1239" s="49"/>
      <c r="B1239" s="49"/>
      <c r="C1239" s="49"/>
      <c r="D1239" s="49"/>
      <c r="E1239" s="49"/>
      <c r="F1239" s="49"/>
      <c r="G1239" s="49"/>
      <c r="H1239" s="49"/>
      <c r="I1239" s="49"/>
      <c r="J1239" s="49"/>
      <c r="K1239" s="49"/>
      <c r="L1239" s="49"/>
      <c r="M1239" s="49"/>
      <c r="N1239" s="49"/>
      <c r="O1239" s="49"/>
      <c r="P1239" s="49"/>
      <c r="Q1239" s="49"/>
      <c r="R1239" s="49"/>
      <c r="S1239" s="49"/>
      <c r="T1239" s="49"/>
      <c r="U1239" s="49"/>
      <c r="V1239" s="49"/>
      <c r="W1239" s="49"/>
      <c r="X1239" s="49"/>
      <c r="Y1239" s="49"/>
    </row>
    <row r="1240">
      <c r="A1240" s="49"/>
      <c r="B1240" s="49"/>
      <c r="C1240" s="49"/>
      <c r="D1240" s="49"/>
      <c r="E1240" s="49"/>
      <c r="F1240" s="49"/>
      <c r="G1240" s="49"/>
      <c r="H1240" s="49"/>
      <c r="I1240" s="49"/>
      <c r="J1240" s="49"/>
      <c r="K1240" s="49"/>
      <c r="L1240" s="49"/>
      <c r="M1240" s="49"/>
      <c r="N1240" s="49"/>
      <c r="O1240" s="49"/>
      <c r="P1240" s="49"/>
      <c r="Q1240" s="49"/>
      <c r="R1240" s="49"/>
      <c r="S1240" s="49"/>
      <c r="T1240" s="49"/>
      <c r="U1240" s="49"/>
      <c r="V1240" s="49"/>
      <c r="W1240" s="49"/>
      <c r="X1240" s="49"/>
      <c r="Y1240" s="49"/>
    </row>
    <row r="1241">
      <c r="A1241" s="49"/>
      <c r="B1241" s="49"/>
      <c r="C1241" s="49"/>
      <c r="D1241" s="49"/>
      <c r="E1241" s="49"/>
      <c r="F1241" s="49"/>
      <c r="G1241" s="49"/>
      <c r="H1241" s="49"/>
      <c r="I1241" s="49"/>
      <c r="J1241" s="49"/>
      <c r="K1241" s="49"/>
      <c r="L1241" s="49"/>
      <c r="M1241" s="49"/>
      <c r="N1241" s="49"/>
      <c r="O1241" s="49"/>
      <c r="P1241" s="49"/>
      <c r="Q1241" s="49"/>
      <c r="R1241" s="49"/>
      <c r="S1241" s="49"/>
      <c r="T1241" s="49"/>
      <c r="U1241" s="49"/>
      <c r="V1241" s="49"/>
      <c r="W1241" s="49"/>
      <c r="X1241" s="49"/>
      <c r="Y1241" s="49"/>
    </row>
    <row r="1242">
      <c r="A1242" s="49"/>
      <c r="B1242" s="49"/>
      <c r="C1242" s="49"/>
      <c r="D1242" s="49"/>
      <c r="E1242" s="49"/>
      <c r="F1242" s="49"/>
      <c r="G1242" s="49"/>
      <c r="H1242" s="49"/>
      <c r="I1242" s="49"/>
      <c r="J1242" s="49"/>
      <c r="K1242" s="49"/>
      <c r="L1242" s="49"/>
      <c r="M1242" s="49"/>
      <c r="N1242" s="49"/>
      <c r="O1242" s="49"/>
      <c r="P1242" s="49"/>
      <c r="Q1242" s="49"/>
      <c r="R1242" s="49"/>
      <c r="S1242" s="49"/>
      <c r="T1242" s="49"/>
      <c r="U1242" s="49"/>
      <c r="V1242" s="49"/>
      <c r="W1242" s="49"/>
      <c r="X1242" s="49"/>
      <c r="Y1242" s="49"/>
    </row>
    <row r="1243">
      <c r="A1243" s="49"/>
      <c r="B1243" s="49"/>
      <c r="C1243" s="49"/>
      <c r="D1243" s="49"/>
      <c r="E1243" s="49"/>
      <c r="F1243" s="49"/>
      <c r="G1243" s="49"/>
      <c r="H1243" s="49"/>
      <c r="I1243" s="49"/>
      <c r="J1243" s="49"/>
      <c r="K1243" s="49"/>
      <c r="L1243" s="49"/>
      <c r="M1243" s="49"/>
      <c r="N1243" s="49"/>
      <c r="O1243" s="49"/>
      <c r="P1243" s="49"/>
      <c r="Q1243" s="49"/>
      <c r="R1243" s="49"/>
      <c r="S1243" s="49"/>
      <c r="T1243" s="49"/>
      <c r="U1243" s="49"/>
      <c r="V1243" s="49"/>
      <c r="W1243" s="49"/>
      <c r="X1243" s="49"/>
      <c r="Y1243" s="49"/>
    </row>
    <row r="1244">
      <c r="A1244" s="49"/>
      <c r="B1244" s="49"/>
      <c r="C1244" s="49"/>
      <c r="D1244" s="49"/>
      <c r="E1244" s="49"/>
      <c r="F1244" s="49"/>
      <c r="G1244" s="49"/>
      <c r="H1244" s="49"/>
      <c r="I1244" s="49"/>
      <c r="J1244" s="49"/>
      <c r="K1244" s="49"/>
      <c r="L1244" s="49"/>
      <c r="M1244" s="49"/>
      <c r="N1244" s="49"/>
      <c r="O1244" s="49"/>
      <c r="P1244" s="49"/>
      <c r="Q1244" s="49"/>
      <c r="R1244" s="49"/>
      <c r="S1244" s="49"/>
      <c r="T1244" s="49"/>
      <c r="U1244" s="49"/>
      <c r="V1244" s="49"/>
      <c r="W1244" s="49"/>
      <c r="X1244" s="49"/>
      <c r="Y1244" s="49"/>
    </row>
    <row r="1245">
      <c r="A1245" s="49"/>
      <c r="B1245" s="49"/>
      <c r="C1245" s="49"/>
      <c r="D1245" s="49"/>
      <c r="E1245" s="49"/>
      <c r="F1245" s="49"/>
      <c r="G1245" s="49"/>
      <c r="H1245" s="49"/>
      <c r="I1245" s="49"/>
      <c r="J1245" s="49"/>
      <c r="K1245" s="49"/>
      <c r="L1245" s="49"/>
      <c r="M1245" s="49"/>
      <c r="N1245" s="49"/>
      <c r="O1245" s="49"/>
      <c r="P1245" s="49"/>
      <c r="Q1245" s="49"/>
      <c r="R1245" s="49"/>
      <c r="S1245" s="49"/>
      <c r="T1245" s="49"/>
      <c r="U1245" s="49"/>
      <c r="V1245" s="49"/>
      <c r="W1245" s="49"/>
      <c r="X1245" s="49"/>
      <c r="Y1245" s="49"/>
    </row>
    <row r="1246">
      <c r="A1246" s="49"/>
      <c r="B1246" s="49"/>
      <c r="C1246" s="49"/>
      <c r="D1246" s="49"/>
      <c r="E1246" s="49"/>
      <c r="F1246" s="49"/>
      <c r="G1246" s="49"/>
      <c r="H1246" s="49"/>
      <c r="I1246" s="49"/>
      <c r="J1246" s="49"/>
      <c r="K1246" s="49"/>
      <c r="L1246" s="49"/>
      <c r="M1246" s="49"/>
      <c r="N1246" s="49"/>
      <c r="O1246" s="49"/>
      <c r="P1246" s="49"/>
      <c r="Q1246" s="49"/>
      <c r="R1246" s="49"/>
      <c r="S1246" s="49"/>
      <c r="T1246" s="49"/>
      <c r="U1246" s="49"/>
      <c r="V1246" s="49"/>
      <c r="W1246" s="49"/>
      <c r="X1246" s="49"/>
      <c r="Y1246" s="49"/>
    </row>
    <row r="1247">
      <c r="A1247" s="49"/>
      <c r="B1247" s="49"/>
      <c r="C1247" s="49"/>
      <c r="D1247" s="49"/>
      <c r="E1247" s="49"/>
      <c r="F1247" s="49"/>
      <c r="G1247" s="49"/>
      <c r="H1247" s="49"/>
      <c r="I1247" s="49"/>
      <c r="J1247" s="49"/>
      <c r="K1247" s="49"/>
      <c r="L1247" s="49"/>
      <c r="M1247" s="49"/>
      <c r="N1247" s="49"/>
      <c r="O1247" s="49"/>
      <c r="P1247" s="49"/>
      <c r="Q1247" s="49"/>
      <c r="R1247" s="49"/>
      <c r="S1247" s="49"/>
      <c r="T1247" s="49"/>
      <c r="U1247" s="49"/>
      <c r="V1247" s="49"/>
      <c r="W1247" s="49"/>
      <c r="X1247" s="49"/>
      <c r="Y1247" s="49"/>
    </row>
    <row r="1248">
      <c r="A1248" s="49"/>
      <c r="B1248" s="49"/>
      <c r="C1248" s="49"/>
      <c r="D1248" s="49"/>
      <c r="E1248" s="49"/>
      <c r="F1248" s="49"/>
      <c r="G1248" s="49"/>
      <c r="H1248" s="49"/>
      <c r="I1248" s="49"/>
      <c r="J1248" s="49"/>
      <c r="K1248" s="49"/>
      <c r="L1248" s="49"/>
      <c r="M1248" s="49"/>
      <c r="N1248" s="49"/>
      <c r="O1248" s="49"/>
      <c r="P1248" s="49"/>
      <c r="Q1248" s="49"/>
      <c r="R1248" s="49"/>
      <c r="S1248" s="49"/>
      <c r="T1248" s="49"/>
      <c r="U1248" s="49"/>
      <c r="V1248" s="49"/>
      <c r="W1248" s="49"/>
      <c r="X1248" s="49"/>
      <c r="Y1248" s="49"/>
    </row>
    <row r="1249">
      <c r="A1249" s="49"/>
      <c r="B1249" s="49"/>
      <c r="C1249" s="49"/>
      <c r="D1249" s="49"/>
      <c r="E1249" s="49"/>
      <c r="F1249" s="49"/>
      <c r="G1249" s="49"/>
      <c r="H1249" s="49"/>
      <c r="I1249" s="49"/>
      <c r="J1249" s="49"/>
      <c r="K1249" s="49"/>
      <c r="L1249" s="49"/>
      <c r="M1249" s="49"/>
      <c r="N1249" s="49"/>
      <c r="O1249" s="49"/>
      <c r="P1249" s="49"/>
      <c r="Q1249" s="49"/>
      <c r="R1249" s="49"/>
      <c r="S1249" s="49"/>
      <c r="T1249" s="49"/>
      <c r="U1249" s="49"/>
      <c r="V1249" s="49"/>
      <c r="W1249" s="49"/>
      <c r="X1249" s="49"/>
      <c r="Y1249" s="49"/>
    </row>
    <row r="1250">
      <c r="A1250" s="49"/>
      <c r="B1250" s="49"/>
      <c r="C1250" s="49"/>
      <c r="D1250" s="49"/>
      <c r="E1250" s="49"/>
      <c r="F1250" s="49"/>
      <c r="G1250" s="49"/>
      <c r="H1250" s="49"/>
      <c r="I1250" s="49"/>
      <c r="J1250" s="49"/>
      <c r="K1250" s="49"/>
      <c r="L1250" s="49"/>
      <c r="M1250" s="49"/>
      <c r="N1250" s="49"/>
      <c r="O1250" s="49"/>
      <c r="P1250" s="49"/>
      <c r="Q1250" s="49"/>
      <c r="R1250" s="49"/>
      <c r="S1250" s="49"/>
      <c r="T1250" s="49"/>
      <c r="U1250" s="49"/>
      <c r="V1250" s="49"/>
      <c r="W1250" s="49"/>
      <c r="X1250" s="49"/>
      <c r="Y1250" s="49"/>
    </row>
    <row r="1251">
      <c r="A1251" s="49"/>
      <c r="B1251" s="49"/>
      <c r="C1251" s="49"/>
      <c r="D1251" s="49"/>
      <c r="E1251" s="49"/>
      <c r="F1251" s="49"/>
      <c r="G1251" s="49"/>
      <c r="H1251" s="49"/>
      <c r="I1251" s="49"/>
      <c r="J1251" s="49"/>
      <c r="K1251" s="49"/>
      <c r="L1251" s="49"/>
      <c r="M1251" s="49"/>
      <c r="N1251" s="49"/>
      <c r="O1251" s="49"/>
      <c r="P1251" s="49"/>
      <c r="Q1251" s="49"/>
      <c r="R1251" s="49"/>
      <c r="S1251" s="49"/>
      <c r="T1251" s="49"/>
      <c r="U1251" s="49"/>
      <c r="V1251" s="49"/>
      <c r="W1251" s="49"/>
      <c r="X1251" s="49"/>
      <c r="Y1251" s="49"/>
    </row>
    <row r="1252">
      <c r="A1252" s="49"/>
      <c r="B1252" s="49"/>
      <c r="C1252" s="49"/>
      <c r="D1252" s="49"/>
      <c r="E1252" s="49"/>
      <c r="F1252" s="49"/>
      <c r="G1252" s="49"/>
      <c r="H1252" s="49"/>
      <c r="I1252" s="49"/>
      <c r="J1252" s="49"/>
      <c r="K1252" s="49"/>
      <c r="L1252" s="49"/>
      <c r="M1252" s="49"/>
      <c r="N1252" s="49"/>
      <c r="O1252" s="49"/>
      <c r="P1252" s="49"/>
      <c r="Q1252" s="49"/>
      <c r="R1252" s="49"/>
      <c r="S1252" s="49"/>
      <c r="T1252" s="49"/>
      <c r="U1252" s="49"/>
      <c r="V1252" s="49"/>
      <c r="W1252" s="49"/>
      <c r="X1252" s="49"/>
      <c r="Y1252" s="49"/>
    </row>
    <row r="1253">
      <c r="A1253" s="49"/>
      <c r="B1253" s="49"/>
      <c r="C1253" s="49"/>
      <c r="D1253" s="49"/>
      <c r="E1253" s="49"/>
      <c r="F1253" s="49"/>
      <c r="G1253" s="49"/>
      <c r="H1253" s="49"/>
      <c r="I1253" s="49"/>
      <c r="J1253" s="49"/>
      <c r="K1253" s="49"/>
      <c r="L1253" s="49"/>
      <c r="M1253" s="49"/>
      <c r="N1253" s="49"/>
      <c r="O1253" s="49"/>
      <c r="P1253" s="49"/>
      <c r="Q1253" s="49"/>
      <c r="R1253" s="49"/>
      <c r="S1253" s="49"/>
      <c r="T1253" s="49"/>
      <c r="U1253" s="49"/>
      <c r="V1253" s="49"/>
      <c r="W1253" s="49"/>
      <c r="X1253" s="49"/>
      <c r="Y1253" s="49"/>
    </row>
    <row r="1254">
      <c r="A1254" s="49"/>
      <c r="B1254" s="49"/>
      <c r="C1254" s="49"/>
      <c r="D1254" s="49"/>
      <c r="E1254" s="49"/>
      <c r="F1254" s="49"/>
      <c r="G1254" s="49"/>
      <c r="H1254" s="49"/>
      <c r="I1254" s="49"/>
      <c r="J1254" s="49"/>
      <c r="K1254" s="49"/>
      <c r="L1254" s="49"/>
      <c r="M1254" s="49"/>
      <c r="N1254" s="49"/>
      <c r="O1254" s="49"/>
      <c r="P1254" s="49"/>
      <c r="Q1254" s="49"/>
      <c r="R1254" s="49"/>
      <c r="S1254" s="49"/>
      <c r="T1254" s="49"/>
      <c r="U1254" s="49"/>
      <c r="V1254" s="49"/>
      <c r="W1254" s="49"/>
      <c r="X1254" s="49"/>
      <c r="Y1254" s="49"/>
    </row>
    <row r="1255">
      <c r="A1255" s="49"/>
      <c r="B1255" s="49"/>
      <c r="C1255" s="49"/>
      <c r="D1255" s="49"/>
      <c r="E1255" s="49"/>
      <c r="F1255" s="49"/>
      <c r="G1255" s="49"/>
      <c r="H1255" s="49"/>
      <c r="I1255" s="49"/>
      <c r="J1255" s="49"/>
      <c r="K1255" s="49"/>
      <c r="L1255" s="49"/>
      <c r="M1255" s="49"/>
      <c r="N1255" s="49"/>
      <c r="O1255" s="49"/>
      <c r="P1255" s="49"/>
      <c r="Q1255" s="49"/>
      <c r="R1255" s="49"/>
      <c r="S1255" s="49"/>
      <c r="T1255" s="49"/>
      <c r="U1255" s="49"/>
      <c r="V1255" s="49"/>
      <c r="W1255" s="49"/>
      <c r="X1255" s="49"/>
      <c r="Y1255" s="49"/>
    </row>
    <row r="1256">
      <c r="A1256" s="49"/>
      <c r="B1256" s="49"/>
      <c r="C1256" s="49"/>
      <c r="D1256" s="49"/>
      <c r="E1256" s="49"/>
      <c r="F1256" s="49"/>
      <c r="G1256" s="49"/>
      <c r="H1256" s="49"/>
      <c r="I1256" s="49"/>
      <c r="J1256" s="49"/>
      <c r="K1256" s="49"/>
      <c r="L1256" s="49"/>
      <c r="M1256" s="49"/>
      <c r="N1256" s="49"/>
      <c r="O1256" s="49"/>
      <c r="P1256" s="49"/>
      <c r="Q1256" s="49"/>
      <c r="R1256" s="49"/>
      <c r="S1256" s="49"/>
      <c r="T1256" s="49"/>
      <c r="U1256" s="49"/>
      <c r="V1256" s="49"/>
      <c r="W1256" s="49"/>
      <c r="X1256" s="49"/>
      <c r="Y1256" s="49"/>
    </row>
    <row r="1257">
      <c r="A1257" s="49"/>
      <c r="B1257" s="49"/>
      <c r="C1257" s="49"/>
      <c r="D1257" s="49"/>
      <c r="E1257" s="49"/>
      <c r="F1257" s="49"/>
      <c r="G1257" s="49"/>
      <c r="H1257" s="49"/>
      <c r="I1257" s="49"/>
      <c r="J1257" s="49"/>
      <c r="K1257" s="49"/>
      <c r="L1257" s="49"/>
      <c r="M1257" s="49"/>
      <c r="N1257" s="49"/>
      <c r="O1257" s="49"/>
      <c r="P1257" s="49"/>
      <c r="Q1257" s="49"/>
      <c r="R1257" s="49"/>
      <c r="S1257" s="49"/>
      <c r="T1257" s="49"/>
      <c r="U1257" s="49"/>
      <c r="V1257" s="49"/>
      <c r="W1257" s="49"/>
      <c r="X1257" s="49"/>
      <c r="Y1257" s="49"/>
    </row>
    <row r="1258">
      <c r="A1258" s="49"/>
      <c r="B1258" s="49"/>
      <c r="C1258" s="49"/>
      <c r="D1258" s="49"/>
      <c r="E1258" s="49"/>
      <c r="F1258" s="49"/>
      <c r="G1258" s="49"/>
      <c r="H1258" s="49"/>
      <c r="I1258" s="49"/>
      <c r="J1258" s="49"/>
      <c r="K1258" s="49"/>
      <c r="L1258" s="49"/>
      <c r="M1258" s="49"/>
      <c r="N1258" s="49"/>
      <c r="O1258" s="49"/>
      <c r="P1258" s="49"/>
      <c r="Q1258" s="49"/>
      <c r="R1258" s="49"/>
      <c r="S1258" s="49"/>
      <c r="T1258" s="49"/>
      <c r="U1258" s="49"/>
      <c r="V1258" s="49"/>
      <c r="W1258" s="49"/>
      <c r="X1258" s="49"/>
      <c r="Y1258" s="49"/>
    </row>
    <row r="1259">
      <c r="A1259" s="49"/>
      <c r="B1259" s="49"/>
      <c r="C1259" s="49"/>
      <c r="D1259" s="49"/>
      <c r="E1259" s="49"/>
      <c r="F1259" s="49"/>
      <c r="G1259" s="49"/>
      <c r="H1259" s="49"/>
      <c r="I1259" s="49"/>
      <c r="J1259" s="49"/>
      <c r="K1259" s="49"/>
      <c r="L1259" s="49"/>
      <c r="M1259" s="49"/>
      <c r="N1259" s="49"/>
      <c r="O1259" s="49"/>
      <c r="P1259" s="49"/>
      <c r="Q1259" s="49"/>
      <c r="R1259" s="49"/>
      <c r="S1259" s="49"/>
      <c r="T1259" s="49"/>
      <c r="U1259" s="49"/>
      <c r="V1259" s="49"/>
      <c r="W1259" s="49"/>
      <c r="X1259" s="49"/>
      <c r="Y1259" s="49"/>
    </row>
    <row r="1260">
      <c r="A1260" s="49"/>
      <c r="B1260" s="49"/>
      <c r="C1260" s="49"/>
      <c r="D1260" s="49"/>
      <c r="E1260" s="49"/>
      <c r="F1260" s="49"/>
      <c r="G1260" s="49"/>
      <c r="H1260" s="49"/>
      <c r="I1260" s="49"/>
      <c r="J1260" s="49"/>
      <c r="K1260" s="49"/>
      <c r="L1260" s="49"/>
      <c r="M1260" s="49"/>
      <c r="N1260" s="49"/>
      <c r="O1260" s="49"/>
      <c r="P1260" s="49"/>
      <c r="Q1260" s="49"/>
      <c r="R1260" s="49"/>
      <c r="S1260" s="49"/>
      <c r="T1260" s="49"/>
      <c r="U1260" s="49"/>
      <c r="V1260" s="49"/>
      <c r="W1260" s="49"/>
      <c r="X1260" s="49"/>
      <c r="Y1260" s="49"/>
    </row>
    <row r="1261">
      <c r="A1261" s="49"/>
      <c r="B1261" s="49"/>
      <c r="C1261" s="49"/>
      <c r="D1261" s="49"/>
      <c r="E1261" s="49"/>
      <c r="F1261" s="49"/>
      <c r="G1261" s="49"/>
      <c r="H1261" s="49"/>
      <c r="I1261" s="49"/>
      <c r="J1261" s="49"/>
      <c r="K1261" s="49"/>
      <c r="L1261" s="49"/>
      <c r="M1261" s="49"/>
      <c r="N1261" s="49"/>
      <c r="O1261" s="49"/>
      <c r="P1261" s="49"/>
      <c r="Q1261" s="49"/>
      <c r="R1261" s="49"/>
      <c r="S1261" s="49"/>
      <c r="T1261" s="49"/>
      <c r="U1261" s="49"/>
      <c r="V1261" s="49"/>
      <c r="W1261" s="49"/>
      <c r="X1261" s="49"/>
      <c r="Y1261" s="49"/>
    </row>
    <row r="1262">
      <c r="A1262" s="49"/>
      <c r="B1262" s="49"/>
      <c r="C1262" s="49"/>
      <c r="D1262" s="49"/>
      <c r="E1262" s="49"/>
      <c r="F1262" s="49"/>
      <c r="G1262" s="49"/>
      <c r="H1262" s="49"/>
      <c r="I1262" s="49"/>
      <c r="J1262" s="49"/>
      <c r="K1262" s="49"/>
      <c r="L1262" s="49"/>
      <c r="M1262" s="49"/>
      <c r="N1262" s="49"/>
      <c r="O1262" s="49"/>
      <c r="P1262" s="49"/>
      <c r="Q1262" s="49"/>
      <c r="R1262" s="49"/>
      <c r="S1262" s="49"/>
      <c r="T1262" s="49"/>
      <c r="U1262" s="49"/>
      <c r="V1262" s="49"/>
      <c r="W1262" s="49"/>
      <c r="X1262" s="49"/>
      <c r="Y1262" s="49"/>
    </row>
    <row r="1263">
      <c r="A1263" s="49"/>
      <c r="B1263" s="49"/>
      <c r="C1263" s="49"/>
      <c r="D1263" s="49"/>
      <c r="E1263" s="49"/>
      <c r="F1263" s="49"/>
      <c r="G1263" s="49"/>
      <c r="H1263" s="49"/>
      <c r="I1263" s="49"/>
      <c r="J1263" s="49"/>
      <c r="K1263" s="49"/>
      <c r="L1263" s="49"/>
      <c r="M1263" s="49"/>
      <c r="N1263" s="49"/>
      <c r="O1263" s="49"/>
      <c r="P1263" s="49"/>
      <c r="Q1263" s="49"/>
      <c r="R1263" s="49"/>
      <c r="S1263" s="49"/>
      <c r="T1263" s="49"/>
      <c r="U1263" s="49"/>
      <c r="V1263" s="49"/>
      <c r="W1263" s="49"/>
      <c r="X1263" s="49"/>
      <c r="Y1263" s="49"/>
    </row>
    <row r="1264">
      <c r="A1264" s="49"/>
      <c r="B1264" s="49"/>
      <c r="C1264" s="49"/>
      <c r="D1264" s="49"/>
      <c r="E1264" s="49"/>
      <c r="F1264" s="49"/>
      <c r="G1264" s="49"/>
      <c r="H1264" s="49"/>
      <c r="I1264" s="49"/>
      <c r="J1264" s="49"/>
      <c r="K1264" s="49"/>
      <c r="L1264" s="49"/>
      <c r="M1264" s="49"/>
      <c r="N1264" s="49"/>
      <c r="O1264" s="49"/>
      <c r="P1264" s="49"/>
      <c r="Q1264" s="49"/>
      <c r="R1264" s="49"/>
      <c r="S1264" s="49"/>
      <c r="T1264" s="49"/>
      <c r="U1264" s="49"/>
      <c r="V1264" s="49"/>
      <c r="W1264" s="49"/>
      <c r="X1264" s="49"/>
      <c r="Y1264" s="49"/>
    </row>
    <row r="1265">
      <c r="A1265" s="49"/>
      <c r="B1265" s="49"/>
      <c r="C1265" s="49"/>
      <c r="D1265" s="49"/>
      <c r="E1265" s="49"/>
      <c r="F1265" s="49"/>
      <c r="G1265" s="49"/>
      <c r="H1265" s="49"/>
      <c r="I1265" s="49"/>
      <c r="J1265" s="49"/>
      <c r="K1265" s="49"/>
      <c r="L1265" s="49"/>
      <c r="M1265" s="49"/>
      <c r="N1265" s="49"/>
      <c r="O1265" s="49"/>
      <c r="P1265" s="49"/>
      <c r="Q1265" s="49"/>
      <c r="R1265" s="49"/>
      <c r="S1265" s="49"/>
      <c r="T1265" s="49"/>
      <c r="U1265" s="49"/>
      <c r="V1265" s="49"/>
      <c r="W1265" s="49"/>
      <c r="X1265" s="49"/>
      <c r="Y1265" s="49"/>
    </row>
    <row r="1266">
      <c r="A1266" s="49"/>
      <c r="B1266" s="49"/>
      <c r="C1266" s="49"/>
      <c r="D1266" s="49"/>
      <c r="E1266" s="49"/>
      <c r="F1266" s="49"/>
      <c r="G1266" s="49"/>
      <c r="H1266" s="49"/>
      <c r="I1266" s="49"/>
      <c r="J1266" s="49"/>
      <c r="K1266" s="49"/>
      <c r="L1266" s="49"/>
      <c r="M1266" s="49"/>
      <c r="N1266" s="49"/>
      <c r="O1266" s="49"/>
      <c r="P1266" s="49"/>
      <c r="Q1266" s="49"/>
      <c r="R1266" s="49"/>
      <c r="S1266" s="49"/>
      <c r="T1266" s="49"/>
      <c r="U1266" s="49"/>
      <c r="V1266" s="49"/>
      <c r="W1266" s="49"/>
      <c r="X1266" s="49"/>
      <c r="Y1266" s="49"/>
    </row>
    <row r="1267">
      <c r="A1267" s="49"/>
      <c r="B1267" s="49"/>
      <c r="C1267" s="49"/>
      <c r="D1267" s="49"/>
      <c r="E1267" s="49"/>
      <c r="F1267" s="49"/>
      <c r="G1267" s="49"/>
      <c r="H1267" s="49"/>
      <c r="I1267" s="49"/>
      <c r="J1267" s="49"/>
      <c r="K1267" s="49"/>
      <c r="L1267" s="49"/>
      <c r="M1267" s="49"/>
      <c r="N1267" s="49"/>
      <c r="O1267" s="49"/>
      <c r="P1267" s="49"/>
      <c r="Q1267" s="49"/>
      <c r="R1267" s="49"/>
      <c r="S1267" s="49"/>
      <c r="T1267" s="49"/>
      <c r="U1267" s="49"/>
      <c r="V1267" s="49"/>
      <c r="W1267" s="49"/>
      <c r="X1267" s="49"/>
      <c r="Y1267" s="49"/>
    </row>
    <row r="1268">
      <c r="A1268" s="49"/>
      <c r="B1268" s="49"/>
      <c r="C1268" s="49"/>
      <c r="D1268" s="49"/>
      <c r="E1268" s="49"/>
      <c r="F1268" s="49"/>
      <c r="G1268" s="49"/>
      <c r="H1268" s="49"/>
      <c r="I1268" s="49"/>
      <c r="J1268" s="49"/>
      <c r="K1268" s="49"/>
      <c r="L1268" s="49"/>
      <c r="M1268" s="49"/>
      <c r="N1268" s="49"/>
      <c r="O1268" s="49"/>
      <c r="P1268" s="49"/>
      <c r="Q1268" s="49"/>
      <c r="R1268" s="49"/>
      <c r="S1268" s="49"/>
      <c r="T1268" s="49"/>
      <c r="U1268" s="49"/>
      <c r="V1268" s="49"/>
      <c r="W1268" s="49"/>
      <c r="X1268" s="49"/>
      <c r="Y1268" s="49"/>
    </row>
    <row r="1269">
      <c r="A1269" s="49"/>
      <c r="B1269" s="49"/>
      <c r="C1269" s="49"/>
      <c r="D1269" s="49"/>
      <c r="E1269" s="49"/>
      <c r="F1269" s="49"/>
      <c r="G1269" s="49"/>
      <c r="H1269" s="49"/>
      <c r="I1269" s="49"/>
      <c r="J1269" s="49"/>
      <c r="K1269" s="49"/>
      <c r="L1269" s="49"/>
      <c r="M1269" s="49"/>
      <c r="N1269" s="49"/>
      <c r="O1269" s="49"/>
      <c r="P1269" s="49"/>
      <c r="Q1269" s="49"/>
      <c r="R1269" s="49"/>
      <c r="S1269" s="49"/>
      <c r="T1269" s="49"/>
      <c r="U1269" s="49"/>
      <c r="V1269" s="49"/>
      <c r="W1269" s="49"/>
      <c r="X1269" s="49"/>
      <c r="Y1269" s="49"/>
    </row>
    <row r="1270">
      <c r="A1270" s="49"/>
      <c r="B1270" s="49"/>
      <c r="C1270" s="49"/>
      <c r="D1270" s="49"/>
      <c r="E1270" s="49"/>
      <c r="F1270" s="49"/>
      <c r="G1270" s="49"/>
      <c r="H1270" s="49"/>
      <c r="I1270" s="49"/>
      <c r="J1270" s="49"/>
      <c r="K1270" s="49"/>
      <c r="L1270" s="49"/>
      <c r="M1270" s="49"/>
      <c r="N1270" s="49"/>
      <c r="O1270" s="49"/>
      <c r="P1270" s="49"/>
      <c r="Q1270" s="49"/>
      <c r="R1270" s="49"/>
      <c r="S1270" s="49"/>
      <c r="T1270" s="49"/>
      <c r="U1270" s="49"/>
      <c r="V1270" s="49"/>
      <c r="W1270" s="49"/>
      <c r="X1270" s="49"/>
      <c r="Y1270" s="49"/>
    </row>
    <row r="1271">
      <c r="A1271" s="49"/>
      <c r="B1271" s="49"/>
      <c r="C1271" s="49"/>
      <c r="D1271" s="49"/>
      <c r="E1271" s="49"/>
      <c r="F1271" s="49"/>
      <c r="G1271" s="49"/>
      <c r="H1271" s="49"/>
      <c r="I1271" s="49"/>
      <c r="J1271" s="49"/>
      <c r="K1271" s="49"/>
      <c r="L1271" s="49"/>
      <c r="M1271" s="49"/>
      <c r="N1271" s="49"/>
      <c r="O1271" s="49"/>
      <c r="P1271" s="49"/>
      <c r="Q1271" s="49"/>
      <c r="R1271" s="49"/>
      <c r="S1271" s="49"/>
      <c r="T1271" s="49"/>
      <c r="U1271" s="49"/>
      <c r="V1271" s="49"/>
      <c r="W1271" s="49"/>
      <c r="X1271" s="49"/>
      <c r="Y1271" s="49"/>
    </row>
    <row r="1272">
      <c r="A1272" s="49"/>
      <c r="B1272" s="49"/>
      <c r="C1272" s="49"/>
      <c r="D1272" s="49"/>
      <c r="E1272" s="49"/>
      <c r="F1272" s="49"/>
      <c r="G1272" s="49"/>
      <c r="H1272" s="49"/>
      <c r="I1272" s="49"/>
      <c r="J1272" s="49"/>
      <c r="K1272" s="49"/>
      <c r="L1272" s="49"/>
      <c r="M1272" s="49"/>
      <c r="N1272" s="49"/>
      <c r="O1272" s="49"/>
      <c r="P1272" s="49"/>
      <c r="Q1272" s="49"/>
      <c r="R1272" s="49"/>
      <c r="S1272" s="49"/>
      <c r="T1272" s="49"/>
      <c r="U1272" s="49"/>
      <c r="V1272" s="49"/>
      <c r="W1272" s="49"/>
      <c r="X1272" s="49"/>
      <c r="Y1272" s="49"/>
    </row>
    <row r="1273">
      <c r="A1273" s="49"/>
      <c r="B1273" s="49"/>
      <c r="C1273" s="49"/>
      <c r="D1273" s="49"/>
      <c r="E1273" s="49"/>
      <c r="F1273" s="49"/>
      <c r="G1273" s="49"/>
      <c r="H1273" s="49"/>
      <c r="I1273" s="49"/>
      <c r="J1273" s="49"/>
      <c r="K1273" s="49"/>
      <c r="L1273" s="49"/>
      <c r="M1273" s="49"/>
      <c r="N1273" s="49"/>
      <c r="O1273" s="49"/>
      <c r="P1273" s="49"/>
      <c r="Q1273" s="49"/>
      <c r="R1273" s="49"/>
      <c r="S1273" s="49"/>
      <c r="T1273" s="49"/>
      <c r="U1273" s="49"/>
      <c r="V1273" s="49"/>
      <c r="W1273" s="49"/>
      <c r="X1273" s="49"/>
      <c r="Y1273" s="49"/>
    </row>
    <row r="1274">
      <c r="A1274" s="49"/>
      <c r="B1274" s="49"/>
      <c r="C1274" s="49"/>
      <c r="D1274" s="49"/>
      <c r="E1274" s="49"/>
      <c r="F1274" s="49"/>
      <c r="G1274" s="49"/>
      <c r="H1274" s="49"/>
      <c r="I1274" s="49"/>
      <c r="J1274" s="49"/>
      <c r="K1274" s="49"/>
      <c r="L1274" s="49"/>
      <c r="M1274" s="49"/>
      <c r="N1274" s="49"/>
      <c r="O1274" s="49"/>
      <c r="P1274" s="49"/>
      <c r="Q1274" s="49"/>
      <c r="R1274" s="49"/>
      <c r="S1274" s="49"/>
      <c r="T1274" s="49"/>
      <c r="U1274" s="49"/>
      <c r="V1274" s="49"/>
      <c r="W1274" s="49"/>
      <c r="X1274" s="49"/>
      <c r="Y1274" s="49"/>
    </row>
    <row r="1275">
      <c r="A1275" s="49"/>
      <c r="B1275" s="49"/>
      <c r="C1275" s="49"/>
      <c r="D1275" s="49"/>
      <c r="E1275" s="49"/>
      <c r="F1275" s="49"/>
      <c r="G1275" s="49"/>
      <c r="H1275" s="49"/>
      <c r="I1275" s="49"/>
      <c r="J1275" s="49"/>
      <c r="K1275" s="49"/>
      <c r="L1275" s="49"/>
      <c r="M1275" s="49"/>
      <c r="N1275" s="49"/>
      <c r="O1275" s="49"/>
      <c r="P1275" s="49"/>
      <c r="Q1275" s="49"/>
      <c r="R1275" s="49"/>
      <c r="S1275" s="49"/>
      <c r="T1275" s="49"/>
      <c r="U1275" s="49"/>
      <c r="V1275" s="49"/>
      <c r="W1275" s="49"/>
      <c r="X1275" s="49"/>
      <c r="Y1275" s="49"/>
    </row>
    <row r="1276">
      <c r="A1276" s="49"/>
      <c r="B1276" s="49"/>
      <c r="C1276" s="49"/>
      <c r="D1276" s="49"/>
      <c r="E1276" s="49"/>
      <c r="F1276" s="49"/>
      <c r="G1276" s="49"/>
      <c r="H1276" s="49"/>
      <c r="I1276" s="49"/>
      <c r="J1276" s="49"/>
      <c r="K1276" s="49"/>
      <c r="L1276" s="49"/>
      <c r="M1276" s="49"/>
      <c r="N1276" s="49"/>
      <c r="O1276" s="49"/>
      <c r="P1276" s="49"/>
      <c r="Q1276" s="49"/>
      <c r="R1276" s="49"/>
      <c r="S1276" s="49"/>
      <c r="T1276" s="49"/>
      <c r="U1276" s="49"/>
      <c r="V1276" s="49"/>
      <c r="W1276" s="49"/>
      <c r="X1276" s="49"/>
      <c r="Y1276" s="49"/>
    </row>
    <row r="1277">
      <c r="A1277" s="49"/>
      <c r="B1277" s="49"/>
      <c r="C1277" s="49"/>
      <c r="D1277" s="49"/>
      <c r="E1277" s="49"/>
      <c r="F1277" s="49"/>
      <c r="G1277" s="49"/>
      <c r="H1277" s="49"/>
      <c r="I1277" s="49"/>
      <c r="J1277" s="49"/>
      <c r="K1277" s="49"/>
      <c r="L1277" s="49"/>
      <c r="M1277" s="49"/>
      <c r="N1277" s="49"/>
      <c r="O1277" s="49"/>
      <c r="P1277" s="49"/>
      <c r="Q1277" s="49"/>
      <c r="R1277" s="49"/>
      <c r="S1277" s="49"/>
      <c r="T1277" s="49"/>
      <c r="U1277" s="49"/>
      <c r="V1277" s="49"/>
      <c r="W1277" s="49"/>
      <c r="X1277" s="49"/>
      <c r="Y1277" s="49"/>
    </row>
    <row r="1278">
      <c r="A1278" s="49"/>
      <c r="B1278" s="49"/>
      <c r="C1278" s="49"/>
      <c r="D1278" s="49"/>
      <c r="E1278" s="49"/>
      <c r="F1278" s="49"/>
      <c r="G1278" s="49"/>
      <c r="H1278" s="49"/>
      <c r="I1278" s="49"/>
      <c r="J1278" s="49"/>
      <c r="K1278" s="49"/>
      <c r="L1278" s="49"/>
      <c r="M1278" s="49"/>
      <c r="N1278" s="49"/>
      <c r="O1278" s="49"/>
      <c r="P1278" s="49"/>
      <c r="Q1278" s="49"/>
      <c r="R1278" s="49"/>
      <c r="S1278" s="49"/>
      <c r="T1278" s="49"/>
      <c r="U1278" s="49"/>
      <c r="V1278" s="49"/>
      <c r="W1278" s="49"/>
      <c r="X1278" s="49"/>
      <c r="Y1278" s="49"/>
    </row>
    <row r="1279">
      <c r="A1279" s="49"/>
      <c r="B1279" s="49"/>
      <c r="C1279" s="49"/>
      <c r="D1279" s="49"/>
      <c r="E1279" s="49"/>
      <c r="F1279" s="49"/>
      <c r="G1279" s="49"/>
      <c r="H1279" s="49"/>
      <c r="I1279" s="49"/>
      <c r="J1279" s="49"/>
      <c r="K1279" s="49"/>
      <c r="L1279" s="49"/>
      <c r="M1279" s="49"/>
      <c r="N1279" s="49"/>
      <c r="O1279" s="49"/>
      <c r="P1279" s="49"/>
      <c r="Q1279" s="49"/>
      <c r="R1279" s="49"/>
      <c r="S1279" s="49"/>
      <c r="T1279" s="49"/>
      <c r="U1279" s="49"/>
      <c r="V1279" s="49"/>
      <c r="W1279" s="49"/>
      <c r="X1279" s="49"/>
      <c r="Y1279" s="49"/>
    </row>
    <row r="1280">
      <c r="A1280" s="49"/>
      <c r="B1280" s="49"/>
      <c r="C1280" s="49"/>
      <c r="D1280" s="49"/>
      <c r="E1280" s="49"/>
      <c r="F1280" s="49"/>
      <c r="G1280" s="49"/>
      <c r="H1280" s="49"/>
      <c r="I1280" s="49"/>
      <c r="J1280" s="49"/>
      <c r="K1280" s="49"/>
      <c r="L1280" s="49"/>
      <c r="M1280" s="49"/>
      <c r="N1280" s="49"/>
      <c r="O1280" s="49"/>
      <c r="P1280" s="49"/>
      <c r="Q1280" s="49"/>
      <c r="R1280" s="49"/>
      <c r="S1280" s="49"/>
      <c r="T1280" s="49"/>
      <c r="U1280" s="49"/>
      <c r="V1280" s="49"/>
      <c r="W1280" s="49"/>
      <c r="X1280" s="49"/>
      <c r="Y1280" s="49"/>
    </row>
    <row r="1281">
      <c r="A1281" s="49"/>
      <c r="B1281" s="49"/>
      <c r="C1281" s="49"/>
      <c r="D1281" s="49"/>
      <c r="E1281" s="49"/>
      <c r="F1281" s="49"/>
      <c r="G1281" s="49"/>
      <c r="H1281" s="49"/>
      <c r="I1281" s="49"/>
      <c r="J1281" s="49"/>
      <c r="K1281" s="49"/>
      <c r="L1281" s="49"/>
      <c r="M1281" s="49"/>
      <c r="N1281" s="49"/>
      <c r="O1281" s="49"/>
      <c r="P1281" s="49"/>
      <c r="Q1281" s="49"/>
      <c r="R1281" s="49"/>
      <c r="S1281" s="49"/>
      <c r="T1281" s="49"/>
      <c r="U1281" s="49"/>
      <c r="V1281" s="49"/>
      <c r="W1281" s="49"/>
      <c r="X1281" s="49"/>
      <c r="Y1281" s="49"/>
    </row>
    <row r="1282">
      <c r="A1282" s="49"/>
      <c r="B1282" s="49"/>
      <c r="C1282" s="49"/>
      <c r="D1282" s="49"/>
      <c r="E1282" s="49"/>
      <c r="F1282" s="49"/>
      <c r="G1282" s="49"/>
      <c r="H1282" s="49"/>
      <c r="I1282" s="49"/>
      <c r="J1282" s="49"/>
      <c r="K1282" s="49"/>
      <c r="L1282" s="49"/>
      <c r="M1282" s="49"/>
      <c r="N1282" s="49"/>
      <c r="O1282" s="49"/>
      <c r="P1282" s="49"/>
      <c r="Q1282" s="49"/>
      <c r="R1282" s="49"/>
      <c r="S1282" s="49"/>
      <c r="T1282" s="49"/>
      <c r="U1282" s="49"/>
      <c r="V1282" s="49"/>
      <c r="W1282" s="49"/>
      <c r="X1282" s="49"/>
      <c r="Y1282" s="49"/>
    </row>
    <row r="1283">
      <c r="A1283" s="49"/>
      <c r="B1283" s="49"/>
      <c r="C1283" s="49"/>
      <c r="D1283" s="49"/>
      <c r="E1283" s="49"/>
      <c r="F1283" s="49"/>
      <c r="G1283" s="49"/>
      <c r="H1283" s="49"/>
      <c r="I1283" s="49"/>
      <c r="J1283" s="49"/>
      <c r="K1283" s="49"/>
      <c r="L1283" s="49"/>
      <c r="M1283" s="49"/>
      <c r="N1283" s="49"/>
      <c r="O1283" s="49"/>
      <c r="P1283" s="49"/>
      <c r="Q1283" s="49"/>
      <c r="R1283" s="49"/>
      <c r="S1283" s="49"/>
      <c r="T1283" s="49"/>
      <c r="U1283" s="49"/>
      <c r="V1283" s="49"/>
      <c r="W1283" s="49"/>
      <c r="X1283" s="49"/>
      <c r="Y1283" s="49"/>
    </row>
    <row r="1284">
      <c r="A1284" s="49"/>
      <c r="B1284" s="49"/>
      <c r="C1284" s="49"/>
      <c r="D1284" s="49"/>
      <c r="E1284" s="49"/>
      <c r="F1284" s="49"/>
      <c r="G1284" s="49"/>
      <c r="H1284" s="49"/>
      <c r="I1284" s="49"/>
      <c r="J1284" s="49"/>
      <c r="K1284" s="49"/>
      <c r="L1284" s="49"/>
      <c r="M1284" s="49"/>
      <c r="N1284" s="49"/>
      <c r="O1284" s="49"/>
      <c r="P1284" s="49"/>
      <c r="Q1284" s="49"/>
      <c r="R1284" s="49"/>
      <c r="S1284" s="49"/>
      <c r="T1284" s="49"/>
      <c r="U1284" s="49"/>
      <c r="V1284" s="49"/>
      <c r="W1284" s="49"/>
      <c r="X1284" s="49"/>
      <c r="Y1284" s="49"/>
    </row>
    <row r="1285">
      <c r="A1285" s="49"/>
      <c r="B1285" s="49"/>
      <c r="C1285" s="49"/>
      <c r="D1285" s="49"/>
      <c r="E1285" s="49"/>
      <c r="F1285" s="49"/>
      <c r="G1285" s="49"/>
      <c r="H1285" s="49"/>
      <c r="I1285" s="49"/>
      <c r="J1285" s="49"/>
      <c r="K1285" s="49"/>
      <c r="L1285" s="49"/>
      <c r="M1285" s="49"/>
      <c r="N1285" s="49"/>
      <c r="O1285" s="49"/>
      <c r="P1285" s="49"/>
      <c r="Q1285" s="49"/>
      <c r="R1285" s="49"/>
      <c r="S1285" s="49"/>
      <c r="T1285" s="49"/>
      <c r="U1285" s="49"/>
      <c r="V1285" s="49"/>
      <c r="W1285" s="49"/>
      <c r="X1285" s="49"/>
      <c r="Y1285" s="49"/>
    </row>
    <row r="1286">
      <c r="A1286" s="49"/>
      <c r="B1286" s="49"/>
      <c r="C1286" s="49"/>
      <c r="D1286" s="49"/>
      <c r="E1286" s="49"/>
      <c r="F1286" s="49"/>
      <c r="G1286" s="49"/>
      <c r="H1286" s="49"/>
      <c r="I1286" s="49"/>
      <c r="J1286" s="49"/>
      <c r="K1286" s="49"/>
      <c r="L1286" s="49"/>
      <c r="M1286" s="49"/>
      <c r="N1286" s="49"/>
      <c r="O1286" s="49"/>
      <c r="P1286" s="49"/>
      <c r="Q1286" s="49"/>
      <c r="R1286" s="49"/>
      <c r="S1286" s="49"/>
      <c r="T1286" s="49"/>
      <c r="U1286" s="49"/>
      <c r="V1286" s="49"/>
      <c r="W1286" s="49"/>
      <c r="X1286" s="49"/>
      <c r="Y1286" s="49"/>
    </row>
    <row r="1287">
      <c r="A1287" s="49"/>
      <c r="B1287" s="49"/>
      <c r="C1287" s="49"/>
      <c r="D1287" s="49"/>
      <c r="E1287" s="49"/>
      <c r="F1287" s="49"/>
      <c r="G1287" s="49"/>
      <c r="H1287" s="49"/>
      <c r="I1287" s="49"/>
      <c r="J1287" s="49"/>
      <c r="K1287" s="49"/>
      <c r="L1287" s="49"/>
      <c r="M1287" s="49"/>
      <c r="N1287" s="49"/>
      <c r="O1287" s="49"/>
      <c r="P1287" s="49"/>
      <c r="Q1287" s="49"/>
      <c r="R1287" s="49"/>
      <c r="S1287" s="49"/>
      <c r="T1287" s="49"/>
      <c r="U1287" s="49"/>
      <c r="V1287" s="49"/>
      <c r="W1287" s="49"/>
      <c r="X1287" s="49"/>
      <c r="Y1287" s="49"/>
    </row>
    <row r="1288">
      <c r="A1288" s="49"/>
      <c r="B1288" s="49"/>
      <c r="C1288" s="49"/>
      <c r="D1288" s="49"/>
      <c r="E1288" s="49"/>
      <c r="F1288" s="49"/>
      <c r="G1288" s="49"/>
      <c r="H1288" s="49"/>
      <c r="I1288" s="49"/>
      <c r="J1288" s="49"/>
      <c r="K1288" s="49"/>
      <c r="L1288" s="49"/>
      <c r="M1288" s="49"/>
      <c r="N1288" s="49"/>
      <c r="O1288" s="49"/>
      <c r="P1288" s="49"/>
      <c r="Q1288" s="49"/>
      <c r="R1288" s="49"/>
      <c r="S1288" s="49"/>
      <c r="T1288" s="49"/>
      <c r="U1288" s="49"/>
      <c r="V1288" s="49"/>
      <c r="W1288" s="49"/>
      <c r="X1288" s="49"/>
      <c r="Y1288" s="49"/>
    </row>
    <row r="1289">
      <c r="A1289" s="49"/>
      <c r="B1289" s="49"/>
      <c r="C1289" s="49"/>
      <c r="D1289" s="49"/>
      <c r="E1289" s="49"/>
      <c r="F1289" s="49"/>
      <c r="G1289" s="49"/>
      <c r="H1289" s="49"/>
      <c r="I1289" s="49"/>
      <c r="J1289" s="49"/>
      <c r="K1289" s="49"/>
      <c r="L1289" s="49"/>
      <c r="M1289" s="49"/>
      <c r="N1289" s="49"/>
      <c r="O1289" s="49"/>
      <c r="P1289" s="49"/>
      <c r="Q1289" s="49"/>
      <c r="R1289" s="49"/>
      <c r="S1289" s="49"/>
      <c r="T1289" s="49"/>
      <c r="U1289" s="49"/>
      <c r="V1289" s="49"/>
      <c r="W1289" s="49"/>
      <c r="X1289" s="49"/>
      <c r="Y1289" s="49"/>
    </row>
    <row r="1290">
      <c r="A1290" s="49"/>
      <c r="B1290" s="49"/>
      <c r="C1290" s="49"/>
      <c r="D1290" s="49"/>
      <c r="E1290" s="49"/>
      <c r="F1290" s="49"/>
      <c r="G1290" s="49"/>
      <c r="H1290" s="49"/>
      <c r="I1290" s="49"/>
      <c r="J1290" s="49"/>
      <c r="K1290" s="49"/>
      <c r="L1290" s="49"/>
      <c r="M1290" s="49"/>
      <c r="N1290" s="49"/>
      <c r="O1290" s="49"/>
      <c r="P1290" s="49"/>
      <c r="Q1290" s="49"/>
      <c r="R1290" s="49"/>
      <c r="S1290" s="49"/>
      <c r="T1290" s="49"/>
      <c r="U1290" s="49"/>
      <c r="V1290" s="49"/>
      <c r="W1290" s="49"/>
      <c r="X1290" s="49"/>
      <c r="Y1290" s="49"/>
    </row>
    <row r="1291">
      <c r="A1291" s="49"/>
      <c r="B1291" s="49"/>
      <c r="C1291" s="49"/>
      <c r="D1291" s="49"/>
      <c r="E1291" s="49"/>
      <c r="F1291" s="49"/>
      <c r="G1291" s="49"/>
      <c r="H1291" s="49"/>
      <c r="I1291" s="49"/>
      <c r="J1291" s="49"/>
      <c r="K1291" s="49"/>
      <c r="L1291" s="49"/>
      <c r="M1291" s="49"/>
      <c r="N1291" s="49"/>
      <c r="O1291" s="49"/>
      <c r="P1291" s="49"/>
      <c r="Q1291" s="49"/>
      <c r="R1291" s="49"/>
      <c r="S1291" s="49"/>
      <c r="T1291" s="49"/>
      <c r="U1291" s="49"/>
      <c r="V1291" s="49"/>
      <c r="W1291" s="49"/>
      <c r="X1291" s="49"/>
      <c r="Y1291" s="49"/>
    </row>
    <row r="1292">
      <c r="A1292" s="49"/>
      <c r="B1292" s="49"/>
      <c r="C1292" s="49"/>
      <c r="D1292" s="49"/>
      <c r="E1292" s="49"/>
      <c r="F1292" s="49"/>
      <c r="G1292" s="49"/>
      <c r="H1292" s="49"/>
      <c r="I1292" s="49"/>
      <c r="J1292" s="49"/>
      <c r="K1292" s="49"/>
      <c r="L1292" s="49"/>
      <c r="M1292" s="49"/>
      <c r="N1292" s="49"/>
      <c r="O1292" s="49"/>
      <c r="P1292" s="49"/>
      <c r="Q1292" s="49"/>
      <c r="R1292" s="49"/>
      <c r="S1292" s="49"/>
      <c r="T1292" s="49"/>
      <c r="U1292" s="49"/>
      <c r="V1292" s="49"/>
      <c r="W1292" s="49"/>
      <c r="X1292" s="49"/>
      <c r="Y1292" s="49"/>
    </row>
    <row r="1293">
      <c r="A1293" s="49"/>
      <c r="B1293" s="49"/>
      <c r="C1293" s="49"/>
      <c r="D1293" s="49"/>
      <c r="E1293" s="49"/>
      <c r="F1293" s="49"/>
      <c r="G1293" s="49"/>
      <c r="H1293" s="49"/>
      <c r="I1293" s="49"/>
      <c r="J1293" s="49"/>
      <c r="K1293" s="49"/>
      <c r="L1293" s="49"/>
      <c r="M1293" s="49"/>
      <c r="N1293" s="49"/>
      <c r="O1293" s="49"/>
      <c r="P1293" s="49"/>
      <c r="Q1293" s="49"/>
      <c r="R1293" s="49"/>
      <c r="S1293" s="49"/>
      <c r="T1293" s="49"/>
      <c r="U1293" s="49"/>
      <c r="V1293" s="49"/>
      <c r="W1293" s="49"/>
      <c r="X1293" s="49"/>
      <c r="Y1293" s="49"/>
    </row>
    <row r="1294">
      <c r="A1294" s="49"/>
      <c r="B1294" s="49"/>
      <c r="C1294" s="49"/>
      <c r="D1294" s="49"/>
      <c r="E1294" s="49"/>
      <c r="F1294" s="49"/>
      <c r="G1294" s="49"/>
      <c r="H1294" s="49"/>
      <c r="I1294" s="49"/>
      <c r="J1294" s="49"/>
      <c r="K1294" s="49"/>
      <c r="L1294" s="49"/>
      <c r="M1294" s="49"/>
      <c r="N1294" s="49"/>
      <c r="O1294" s="49"/>
      <c r="P1294" s="49"/>
      <c r="Q1294" s="49"/>
      <c r="R1294" s="49"/>
      <c r="S1294" s="49"/>
      <c r="T1294" s="49"/>
      <c r="U1294" s="49"/>
      <c r="V1294" s="49"/>
      <c r="W1294" s="49"/>
      <c r="X1294" s="49"/>
      <c r="Y1294" s="49"/>
    </row>
    <row r="1295">
      <c r="A1295" s="49"/>
      <c r="B1295" s="49"/>
      <c r="C1295" s="49"/>
      <c r="D1295" s="49"/>
      <c r="E1295" s="49"/>
      <c r="F1295" s="49"/>
      <c r="G1295" s="49"/>
      <c r="H1295" s="49"/>
      <c r="I1295" s="49"/>
      <c r="J1295" s="49"/>
      <c r="K1295" s="49"/>
      <c r="L1295" s="49"/>
      <c r="M1295" s="49"/>
      <c r="N1295" s="49"/>
      <c r="O1295" s="49"/>
      <c r="P1295" s="49"/>
      <c r="Q1295" s="49"/>
      <c r="R1295" s="49"/>
      <c r="S1295" s="49"/>
      <c r="T1295" s="49"/>
      <c r="U1295" s="49"/>
      <c r="V1295" s="49"/>
      <c r="W1295" s="49"/>
      <c r="X1295" s="49"/>
      <c r="Y1295" s="49"/>
    </row>
    <row r="1296">
      <c r="A1296" s="49"/>
      <c r="B1296" s="49"/>
      <c r="C1296" s="49"/>
      <c r="D1296" s="49"/>
      <c r="E1296" s="49"/>
      <c r="F1296" s="49"/>
      <c r="G1296" s="49"/>
      <c r="H1296" s="49"/>
      <c r="I1296" s="49"/>
      <c r="J1296" s="49"/>
      <c r="K1296" s="49"/>
      <c r="L1296" s="49"/>
      <c r="M1296" s="49"/>
      <c r="N1296" s="49"/>
      <c r="O1296" s="49"/>
      <c r="P1296" s="49"/>
      <c r="Q1296" s="49"/>
      <c r="R1296" s="49"/>
      <c r="S1296" s="49"/>
      <c r="T1296" s="49"/>
      <c r="U1296" s="49"/>
      <c r="V1296" s="49"/>
      <c r="W1296" s="49"/>
      <c r="X1296" s="49"/>
      <c r="Y1296" s="49"/>
    </row>
    <row r="1297">
      <c r="A1297" s="49"/>
      <c r="B1297" s="49"/>
      <c r="C1297" s="49"/>
      <c r="D1297" s="49"/>
      <c r="E1297" s="49"/>
      <c r="F1297" s="49"/>
      <c r="G1297" s="49"/>
      <c r="H1297" s="49"/>
      <c r="I1297" s="49"/>
      <c r="J1297" s="49"/>
      <c r="K1297" s="49"/>
      <c r="L1297" s="49"/>
      <c r="M1297" s="49"/>
      <c r="N1297" s="49"/>
      <c r="O1297" s="49"/>
      <c r="P1297" s="49"/>
      <c r="Q1297" s="49"/>
      <c r="R1297" s="49"/>
      <c r="S1297" s="49"/>
      <c r="T1297" s="49"/>
      <c r="U1297" s="49"/>
      <c r="V1297" s="49"/>
      <c r="W1297" s="49"/>
      <c r="X1297" s="49"/>
      <c r="Y1297" s="49"/>
    </row>
    <row r="1298">
      <c r="A1298" s="49"/>
      <c r="B1298" s="49"/>
      <c r="C1298" s="49"/>
      <c r="D1298" s="49"/>
      <c r="E1298" s="49"/>
      <c r="F1298" s="49"/>
      <c r="G1298" s="49"/>
      <c r="H1298" s="49"/>
      <c r="I1298" s="49"/>
      <c r="J1298" s="49"/>
      <c r="K1298" s="49"/>
      <c r="L1298" s="49"/>
      <c r="M1298" s="49"/>
      <c r="N1298" s="49"/>
      <c r="O1298" s="49"/>
      <c r="P1298" s="49"/>
      <c r="Q1298" s="49"/>
      <c r="R1298" s="49"/>
      <c r="S1298" s="49"/>
      <c r="T1298" s="49"/>
      <c r="U1298" s="49"/>
      <c r="V1298" s="49"/>
      <c r="W1298" s="49"/>
      <c r="X1298" s="49"/>
      <c r="Y1298" s="49"/>
    </row>
    <row r="1299">
      <c r="A1299" s="49"/>
      <c r="B1299" s="49"/>
      <c r="C1299" s="49"/>
      <c r="D1299" s="49"/>
      <c r="E1299" s="49"/>
      <c r="F1299" s="49"/>
      <c r="G1299" s="49"/>
      <c r="H1299" s="49"/>
      <c r="I1299" s="49"/>
      <c r="J1299" s="49"/>
      <c r="K1299" s="49"/>
      <c r="L1299" s="49"/>
      <c r="M1299" s="49"/>
      <c r="N1299" s="49"/>
      <c r="O1299" s="49"/>
      <c r="P1299" s="49"/>
      <c r="Q1299" s="49"/>
      <c r="R1299" s="49"/>
      <c r="S1299" s="49"/>
      <c r="T1299" s="49"/>
      <c r="U1299" s="49"/>
      <c r="V1299" s="49"/>
      <c r="W1299" s="49"/>
      <c r="X1299" s="49"/>
      <c r="Y1299" s="49"/>
    </row>
    <row r="1300">
      <c r="A1300" s="49"/>
      <c r="B1300" s="49"/>
      <c r="C1300" s="49"/>
      <c r="D1300" s="49"/>
      <c r="E1300" s="49"/>
      <c r="F1300" s="49"/>
      <c r="G1300" s="49"/>
      <c r="H1300" s="49"/>
      <c r="I1300" s="49"/>
      <c r="J1300" s="49"/>
      <c r="K1300" s="49"/>
      <c r="L1300" s="49"/>
      <c r="M1300" s="49"/>
      <c r="N1300" s="49"/>
      <c r="O1300" s="49"/>
      <c r="P1300" s="49"/>
      <c r="Q1300" s="49"/>
      <c r="R1300" s="49"/>
      <c r="S1300" s="49"/>
      <c r="T1300" s="49"/>
      <c r="U1300" s="49"/>
      <c r="V1300" s="49"/>
      <c r="W1300" s="49"/>
      <c r="X1300" s="49"/>
      <c r="Y1300" s="49"/>
    </row>
    <row r="1301">
      <c r="A1301" s="49"/>
      <c r="B1301" s="49"/>
      <c r="C1301" s="49"/>
      <c r="D1301" s="49"/>
      <c r="E1301" s="49"/>
      <c r="F1301" s="49"/>
      <c r="G1301" s="49"/>
      <c r="H1301" s="49"/>
      <c r="I1301" s="49"/>
      <c r="J1301" s="49"/>
      <c r="K1301" s="49"/>
      <c r="L1301" s="49"/>
      <c r="M1301" s="49"/>
      <c r="N1301" s="49"/>
      <c r="O1301" s="49"/>
      <c r="P1301" s="49"/>
      <c r="Q1301" s="49"/>
      <c r="R1301" s="49"/>
      <c r="S1301" s="49"/>
      <c r="T1301" s="49"/>
      <c r="U1301" s="49"/>
      <c r="V1301" s="49"/>
      <c r="W1301" s="49"/>
      <c r="X1301" s="49"/>
      <c r="Y1301" s="49"/>
    </row>
    <row r="1302">
      <c r="A1302" s="49"/>
      <c r="B1302" s="49"/>
      <c r="C1302" s="49"/>
      <c r="D1302" s="49"/>
      <c r="E1302" s="49"/>
      <c r="F1302" s="49"/>
      <c r="G1302" s="49"/>
      <c r="H1302" s="49"/>
      <c r="I1302" s="49"/>
      <c r="J1302" s="49"/>
      <c r="K1302" s="49"/>
      <c r="L1302" s="49"/>
      <c r="M1302" s="49"/>
      <c r="N1302" s="49"/>
      <c r="O1302" s="49"/>
      <c r="P1302" s="49"/>
      <c r="Q1302" s="49"/>
      <c r="R1302" s="49"/>
      <c r="S1302" s="49"/>
      <c r="T1302" s="49"/>
      <c r="U1302" s="49"/>
      <c r="V1302" s="49"/>
      <c r="W1302" s="49"/>
      <c r="X1302" s="49"/>
      <c r="Y1302" s="49"/>
    </row>
    <row r="1303">
      <c r="A1303" s="49"/>
      <c r="B1303" s="49"/>
      <c r="C1303" s="49"/>
      <c r="D1303" s="49"/>
      <c r="E1303" s="49"/>
      <c r="F1303" s="49"/>
      <c r="G1303" s="49"/>
      <c r="H1303" s="49"/>
      <c r="I1303" s="49"/>
      <c r="J1303" s="49"/>
      <c r="K1303" s="49"/>
      <c r="L1303" s="49"/>
      <c r="M1303" s="49"/>
      <c r="N1303" s="49"/>
      <c r="O1303" s="49"/>
      <c r="P1303" s="49"/>
      <c r="Q1303" s="49"/>
      <c r="R1303" s="49"/>
      <c r="S1303" s="49"/>
      <c r="T1303" s="49"/>
      <c r="U1303" s="49"/>
      <c r="V1303" s="49"/>
      <c r="W1303" s="49"/>
      <c r="X1303" s="49"/>
      <c r="Y1303" s="49"/>
    </row>
    <row r="1304">
      <c r="A1304" s="49"/>
      <c r="B1304" s="49"/>
      <c r="C1304" s="49"/>
      <c r="D1304" s="49"/>
      <c r="E1304" s="49"/>
      <c r="F1304" s="49"/>
      <c r="G1304" s="49"/>
      <c r="H1304" s="49"/>
      <c r="I1304" s="49"/>
      <c r="J1304" s="49"/>
      <c r="K1304" s="49"/>
      <c r="L1304" s="49"/>
      <c r="M1304" s="49"/>
      <c r="N1304" s="49"/>
      <c r="O1304" s="49"/>
      <c r="P1304" s="49"/>
      <c r="Q1304" s="49"/>
      <c r="R1304" s="49"/>
      <c r="S1304" s="49"/>
      <c r="T1304" s="49"/>
      <c r="U1304" s="49"/>
      <c r="V1304" s="49"/>
      <c r="W1304" s="49"/>
      <c r="X1304" s="49"/>
      <c r="Y1304" s="49"/>
    </row>
    <row r="1305">
      <c r="A1305" s="49"/>
      <c r="B1305" s="49"/>
      <c r="C1305" s="49"/>
      <c r="D1305" s="49"/>
      <c r="E1305" s="49"/>
      <c r="F1305" s="49"/>
      <c r="G1305" s="49"/>
      <c r="H1305" s="49"/>
      <c r="I1305" s="49"/>
      <c r="J1305" s="49"/>
      <c r="K1305" s="49"/>
      <c r="L1305" s="49"/>
      <c r="M1305" s="49"/>
      <c r="N1305" s="49"/>
      <c r="O1305" s="49"/>
      <c r="P1305" s="49"/>
      <c r="Q1305" s="49"/>
      <c r="R1305" s="49"/>
      <c r="S1305" s="49"/>
      <c r="T1305" s="49"/>
      <c r="U1305" s="49"/>
      <c r="V1305" s="49"/>
      <c r="W1305" s="49"/>
      <c r="X1305" s="49"/>
      <c r="Y1305" s="49"/>
    </row>
    <row r="1306">
      <c r="A1306" s="49"/>
      <c r="B1306" s="49"/>
      <c r="C1306" s="49"/>
      <c r="D1306" s="49"/>
      <c r="E1306" s="49"/>
      <c r="F1306" s="49"/>
      <c r="G1306" s="49"/>
      <c r="H1306" s="49"/>
      <c r="I1306" s="49"/>
      <c r="J1306" s="49"/>
      <c r="K1306" s="49"/>
      <c r="L1306" s="49"/>
      <c r="M1306" s="49"/>
      <c r="N1306" s="49"/>
      <c r="O1306" s="49"/>
      <c r="P1306" s="49"/>
      <c r="Q1306" s="49"/>
      <c r="R1306" s="49"/>
      <c r="S1306" s="49"/>
      <c r="T1306" s="49"/>
      <c r="U1306" s="49"/>
      <c r="V1306" s="49"/>
      <c r="W1306" s="49"/>
      <c r="X1306" s="49"/>
      <c r="Y1306" s="49"/>
    </row>
    <row r="1307">
      <c r="A1307" s="49"/>
      <c r="B1307" s="49"/>
      <c r="C1307" s="49"/>
      <c r="D1307" s="49"/>
      <c r="E1307" s="49"/>
      <c r="F1307" s="49"/>
      <c r="G1307" s="49"/>
      <c r="H1307" s="49"/>
      <c r="I1307" s="49"/>
      <c r="J1307" s="49"/>
      <c r="K1307" s="49"/>
      <c r="L1307" s="49"/>
      <c r="M1307" s="49"/>
      <c r="N1307" s="49"/>
      <c r="O1307" s="49"/>
      <c r="P1307" s="49"/>
      <c r="Q1307" s="49"/>
      <c r="R1307" s="49"/>
      <c r="S1307" s="49"/>
      <c r="T1307" s="49"/>
      <c r="U1307" s="49"/>
      <c r="V1307" s="49"/>
      <c r="W1307" s="49"/>
      <c r="X1307" s="49"/>
      <c r="Y1307" s="49"/>
    </row>
    <row r="1308">
      <c r="A1308" s="49"/>
      <c r="B1308" s="49"/>
      <c r="C1308" s="49"/>
      <c r="D1308" s="49"/>
      <c r="E1308" s="49"/>
      <c r="F1308" s="49"/>
      <c r="G1308" s="49"/>
      <c r="H1308" s="49"/>
      <c r="I1308" s="49"/>
      <c r="J1308" s="49"/>
      <c r="K1308" s="49"/>
      <c r="L1308" s="49"/>
      <c r="M1308" s="49"/>
      <c r="N1308" s="49"/>
      <c r="O1308" s="49"/>
      <c r="P1308" s="49"/>
      <c r="Q1308" s="49"/>
      <c r="R1308" s="49"/>
      <c r="S1308" s="49"/>
      <c r="T1308" s="49"/>
      <c r="U1308" s="49"/>
      <c r="V1308" s="49"/>
      <c r="W1308" s="49"/>
      <c r="X1308" s="49"/>
      <c r="Y1308" s="49"/>
    </row>
    <row r="1309">
      <c r="A1309" s="49"/>
      <c r="B1309" s="49"/>
      <c r="C1309" s="49"/>
      <c r="D1309" s="49"/>
      <c r="E1309" s="49"/>
      <c r="F1309" s="49"/>
      <c r="G1309" s="49"/>
      <c r="H1309" s="49"/>
      <c r="I1309" s="49"/>
      <c r="J1309" s="49"/>
      <c r="K1309" s="49"/>
      <c r="L1309" s="49"/>
      <c r="M1309" s="49"/>
      <c r="N1309" s="49"/>
      <c r="O1309" s="49"/>
      <c r="P1309" s="49"/>
      <c r="Q1309" s="49"/>
      <c r="R1309" s="49"/>
      <c r="S1309" s="49"/>
      <c r="T1309" s="49"/>
      <c r="U1309" s="49"/>
      <c r="V1309" s="49"/>
      <c r="W1309" s="49"/>
      <c r="X1309" s="49"/>
      <c r="Y1309" s="49"/>
    </row>
    <row r="1310">
      <c r="A1310" s="49"/>
      <c r="B1310" s="49"/>
      <c r="C1310" s="49"/>
      <c r="D1310" s="49"/>
      <c r="E1310" s="49"/>
      <c r="F1310" s="49"/>
      <c r="G1310" s="49"/>
      <c r="H1310" s="49"/>
      <c r="I1310" s="49"/>
      <c r="J1310" s="49"/>
      <c r="K1310" s="49"/>
      <c r="L1310" s="49"/>
      <c r="M1310" s="49"/>
      <c r="N1310" s="49"/>
      <c r="O1310" s="49"/>
      <c r="P1310" s="49"/>
      <c r="Q1310" s="49"/>
      <c r="R1310" s="49"/>
      <c r="S1310" s="49"/>
      <c r="T1310" s="49"/>
      <c r="U1310" s="49"/>
      <c r="V1310" s="49"/>
      <c r="W1310" s="49"/>
      <c r="X1310" s="49"/>
      <c r="Y1310" s="49"/>
    </row>
    <row r="1311">
      <c r="A1311" s="49"/>
      <c r="B1311" s="49"/>
      <c r="C1311" s="49"/>
      <c r="D1311" s="49"/>
      <c r="E1311" s="49"/>
      <c r="F1311" s="49"/>
      <c r="G1311" s="49"/>
      <c r="H1311" s="49"/>
      <c r="I1311" s="49"/>
      <c r="J1311" s="49"/>
      <c r="K1311" s="49"/>
      <c r="L1311" s="49"/>
      <c r="M1311" s="49"/>
      <c r="N1311" s="49"/>
      <c r="O1311" s="49"/>
      <c r="P1311" s="49"/>
      <c r="Q1311" s="49"/>
      <c r="R1311" s="49"/>
      <c r="S1311" s="49"/>
      <c r="T1311" s="49"/>
      <c r="U1311" s="49"/>
      <c r="V1311" s="49"/>
      <c r="W1311" s="49"/>
      <c r="X1311" s="49"/>
      <c r="Y1311" s="49"/>
    </row>
    <row r="1312">
      <c r="A1312" s="49"/>
      <c r="B1312" s="49"/>
      <c r="C1312" s="49"/>
      <c r="D1312" s="49"/>
      <c r="E1312" s="49"/>
      <c r="F1312" s="49"/>
      <c r="G1312" s="49"/>
      <c r="H1312" s="49"/>
      <c r="I1312" s="49"/>
      <c r="J1312" s="49"/>
      <c r="K1312" s="49"/>
      <c r="L1312" s="49"/>
      <c r="M1312" s="49"/>
      <c r="N1312" s="49"/>
      <c r="O1312" s="49"/>
      <c r="P1312" s="49"/>
      <c r="Q1312" s="49"/>
      <c r="R1312" s="49"/>
      <c r="S1312" s="49"/>
      <c r="T1312" s="49"/>
      <c r="U1312" s="49"/>
      <c r="V1312" s="49"/>
      <c r="W1312" s="49"/>
      <c r="X1312" s="49"/>
      <c r="Y1312" s="49"/>
    </row>
    <row r="1313">
      <c r="A1313" s="49"/>
      <c r="B1313" s="49"/>
      <c r="C1313" s="49"/>
      <c r="D1313" s="49"/>
      <c r="E1313" s="49"/>
      <c r="F1313" s="49"/>
      <c r="G1313" s="49"/>
      <c r="H1313" s="49"/>
      <c r="I1313" s="49"/>
      <c r="J1313" s="49"/>
      <c r="K1313" s="49"/>
      <c r="L1313" s="49"/>
      <c r="M1313" s="49"/>
      <c r="N1313" s="49"/>
      <c r="O1313" s="49"/>
      <c r="P1313" s="49"/>
      <c r="Q1313" s="49"/>
      <c r="R1313" s="49"/>
      <c r="S1313" s="49"/>
      <c r="T1313" s="49"/>
      <c r="U1313" s="49"/>
      <c r="V1313" s="49"/>
      <c r="W1313" s="49"/>
      <c r="X1313" s="49"/>
      <c r="Y1313" s="49"/>
    </row>
    <row r="1314">
      <c r="A1314" s="49"/>
      <c r="B1314" s="49"/>
      <c r="C1314" s="49"/>
      <c r="D1314" s="49"/>
      <c r="E1314" s="49"/>
      <c r="F1314" s="49"/>
      <c r="G1314" s="49"/>
      <c r="H1314" s="49"/>
      <c r="I1314" s="49"/>
      <c r="J1314" s="49"/>
      <c r="K1314" s="49"/>
      <c r="L1314" s="49"/>
      <c r="M1314" s="49"/>
      <c r="N1314" s="49"/>
      <c r="O1314" s="49"/>
      <c r="P1314" s="49"/>
      <c r="Q1314" s="49"/>
      <c r="R1314" s="49"/>
      <c r="S1314" s="49"/>
      <c r="T1314" s="49"/>
      <c r="U1314" s="49"/>
      <c r="V1314" s="49"/>
      <c r="W1314" s="49"/>
      <c r="X1314" s="49"/>
      <c r="Y1314" s="49"/>
    </row>
    <row r="1315">
      <c r="A1315" s="49"/>
      <c r="B1315" s="49"/>
      <c r="C1315" s="49"/>
      <c r="D1315" s="49"/>
      <c r="E1315" s="49"/>
      <c r="F1315" s="49"/>
      <c r="G1315" s="49"/>
      <c r="H1315" s="49"/>
      <c r="I1315" s="49"/>
      <c r="J1315" s="49"/>
      <c r="K1315" s="49"/>
      <c r="L1315" s="49"/>
      <c r="M1315" s="49"/>
      <c r="N1315" s="49"/>
      <c r="O1315" s="49"/>
      <c r="P1315" s="49"/>
      <c r="Q1315" s="49"/>
      <c r="R1315" s="49"/>
      <c r="S1315" s="49"/>
      <c r="T1315" s="49"/>
      <c r="U1315" s="49"/>
      <c r="V1315" s="49"/>
      <c r="W1315" s="49"/>
      <c r="X1315" s="49"/>
      <c r="Y1315" s="49"/>
    </row>
    <row r="1316">
      <c r="A1316" s="49"/>
      <c r="B1316" s="49"/>
      <c r="C1316" s="49"/>
      <c r="D1316" s="49"/>
      <c r="E1316" s="49"/>
      <c r="F1316" s="49"/>
      <c r="G1316" s="49"/>
      <c r="H1316" s="49"/>
      <c r="I1316" s="49"/>
      <c r="J1316" s="49"/>
      <c r="K1316" s="49"/>
      <c r="L1316" s="49"/>
      <c r="M1316" s="49"/>
      <c r="N1316" s="49"/>
      <c r="O1316" s="49"/>
      <c r="P1316" s="49"/>
      <c r="Q1316" s="49"/>
      <c r="R1316" s="49"/>
      <c r="S1316" s="49"/>
      <c r="T1316" s="49"/>
      <c r="U1316" s="49"/>
      <c r="V1316" s="49"/>
      <c r="W1316" s="49"/>
      <c r="X1316" s="49"/>
      <c r="Y1316" s="49"/>
    </row>
    <row r="1317">
      <c r="A1317" s="49"/>
      <c r="B1317" s="49"/>
      <c r="C1317" s="49"/>
      <c r="D1317" s="49"/>
      <c r="E1317" s="49"/>
      <c r="F1317" s="49"/>
      <c r="G1317" s="49"/>
      <c r="H1317" s="49"/>
      <c r="I1317" s="49"/>
      <c r="J1317" s="49"/>
      <c r="K1317" s="49"/>
      <c r="L1317" s="49"/>
      <c r="M1317" s="49"/>
      <c r="N1317" s="49"/>
      <c r="O1317" s="49"/>
      <c r="P1317" s="49"/>
      <c r="Q1317" s="49"/>
      <c r="R1317" s="49"/>
      <c r="S1317" s="49"/>
      <c r="T1317" s="49"/>
      <c r="U1317" s="49"/>
      <c r="V1317" s="49"/>
      <c r="W1317" s="49"/>
      <c r="X1317" s="49"/>
      <c r="Y1317" s="49"/>
    </row>
    <row r="1318">
      <c r="A1318" s="49"/>
      <c r="B1318" s="49"/>
      <c r="C1318" s="49"/>
      <c r="D1318" s="49"/>
      <c r="E1318" s="49"/>
      <c r="F1318" s="49"/>
      <c r="G1318" s="49"/>
      <c r="H1318" s="49"/>
      <c r="I1318" s="49"/>
      <c r="J1318" s="49"/>
      <c r="K1318" s="49"/>
      <c r="L1318" s="49"/>
      <c r="M1318" s="49"/>
      <c r="N1318" s="49"/>
      <c r="O1318" s="49"/>
      <c r="P1318" s="49"/>
      <c r="Q1318" s="49"/>
      <c r="R1318" s="49"/>
      <c r="S1318" s="49"/>
      <c r="T1318" s="49"/>
      <c r="U1318" s="49"/>
      <c r="V1318" s="49"/>
      <c r="W1318" s="49"/>
      <c r="X1318" s="49"/>
      <c r="Y1318" s="49"/>
    </row>
    <row r="1319">
      <c r="A1319" s="49"/>
      <c r="B1319" s="49"/>
      <c r="C1319" s="49"/>
      <c r="D1319" s="49"/>
      <c r="E1319" s="49"/>
      <c r="F1319" s="49"/>
      <c r="G1319" s="49"/>
      <c r="H1319" s="49"/>
      <c r="I1319" s="49"/>
      <c r="J1319" s="49"/>
      <c r="K1319" s="49"/>
      <c r="L1319" s="49"/>
      <c r="M1319" s="49"/>
      <c r="N1319" s="49"/>
      <c r="O1319" s="49"/>
      <c r="P1319" s="49"/>
      <c r="Q1319" s="49"/>
      <c r="R1319" s="49"/>
      <c r="S1319" s="49"/>
      <c r="T1319" s="49"/>
      <c r="U1319" s="49"/>
      <c r="V1319" s="49"/>
      <c r="W1319" s="49"/>
      <c r="X1319" s="49"/>
      <c r="Y1319" s="49"/>
    </row>
    <row r="1320">
      <c r="A1320" s="49"/>
      <c r="B1320" s="49"/>
      <c r="C1320" s="49"/>
      <c r="D1320" s="49"/>
      <c r="E1320" s="49"/>
      <c r="F1320" s="49"/>
      <c r="G1320" s="49"/>
      <c r="H1320" s="49"/>
      <c r="I1320" s="49"/>
      <c r="J1320" s="49"/>
      <c r="K1320" s="49"/>
      <c r="L1320" s="49"/>
      <c r="M1320" s="49"/>
      <c r="N1320" s="49"/>
      <c r="O1320" s="49"/>
      <c r="P1320" s="49"/>
      <c r="Q1320" s="49"/>
      <c r="R1320" s="49"/>
      <c r="S1320" s="49"/>
      <c r="T1320" s="49"/>
      <c r="U1320" s="49"/>
      <c r="V1320" s="49"/>
      <c r="W1320" s="49"/>
      <c r="X1320" s="49"/>
      <c r="Y1320" s="49"/>
    </row>
    <row r="1321">
      <c r="A1321" s="49"/>
      <c r="B1321" s="49"/>
      <c r="C1321" s="49"/>
      <c r="D1321" s="49"/>
      <c r="E1321" s="49"/>
      <c r="F1321" s="49"/>
      <c r="G1321" s="49"/>
      <c r="H1321" s="49"/>
      <c r="I1321" s="49"/>
      <c r="J1321" s="49"/>
      <c r="K1321" s="49"/>
      <c r="L1321" s="49"/>
      <c r="M1321" s="49"/>
      <c r="N1321" s="49"/>
      <c r="O1321" s="49"/>
      <c r="P1321" s="49"/>
      <c r="Q1321" s="49"/>
      <c r="R1321" s="49"/>
      <c r="S1321" s="49"/>
      <c r="T1321" s="49"/>
      <c r="U1321" s="49"/>
      <c r="V1321" s="49"/>
      <c r="W1321" s="49"/>
      <c r="X1321" s="49"/>
      <c r="Y1321" s="49"/>
    </row>
    <row r="1322">
      <c r="A1322" s="49"/>
      <c r="B1322" s="49"/>
      <c r="C1322" s="49"/>
      <c r="D1322" s="49"/>
      <c r="E1322" s="49"/>
      <c r="F1322" s="49"/>
      <c r="G1322" s="49"/>
      <c r="H1322" s="49"/>
      <c r="I1322" s="49"/>
      <c r="J1322" s="49"/>
      <c r="K1322" s="49"/>
      <c r="L1322" s="49"/>
      <c r="M1322" s="49"/>
      <c r="N1322" s="49"/>
      <c r="O1322" s="49"/>
      <c r="P1322" s="49"/>
      <c r="Q1322" s="49"/>
      <c r="R1322" s="49"/>
      <c r="S1322" s="49"/>
      <c r="T1322" s="49"/>
      <c r="U1322" s="49"/>
      <c r="V1322" s="49"/>
      <c r="W1322" s="49"/>
      <c r="X1322" s="49"/>
      <c r="Y1322" s="49"/>
    </row>
    <row r="1323">
      <c r="A1323" s="49"/>
      <c r="B1323" s="49"/>
      <c r="C1323" s="49"/>
      <c r="D1323" s="49"/>
      <c r="E1323" s="49"/>
      <c r="F1323" s="49"/>
      <c r="G1323" s="49"/>
      <c r="H1323" s="49"/>
      <c r="I1323" s="49"/>
      <c r="J1323" s="49"/>
      <c r="K1323" s="49"/>
      <c r="L1323" s="49"/>
      <c r="M1323" s="49"/>
      <c r="N1323" s="49"/>
      <c r="O1323" s="49"/>
      <c r="P1323" s="49"/>
      <c r="Q1323" s="49"/>
      <c r="R1323" s="49"/>
      <c r="S1323" s="49"/>
      <c r="T1323" s="49"/>
      <c r="U1323" s="49"/>
      <c r="V1323" s="49"/>
      <c r="W1323" s="49"/>
      <c r="X1323" s="49"/>
      <c r="Y1323" s="49"/>
    </row>
    <row r="1324">
      <c r="A1324" s="49"/>
      <c r="B1324" s="49"/>
      <c r="C1324" s="49"/>
      <c r="D1324" s="49"/>
      <c r="E1324" s="49"/>
      <c r="F1324" s="49"/>
      <c r="G1324" s="49"/>
      <c r="H1324" s="49"/>
      <c r="I1324" s="49"/>
      <c r="J1324" s="49"/>
      <c r="K1324" s="49"/>
      <c r="L1324" s="49"/>
      <c r="M1324" s="49"/>
      <c r="N1324" s="49"/>
      <c r="O1324" s="49"/>
      <c r="P1324" s="49"/>
      <c r="Q1324" s="49"/>
      <c r="R1324" s="49"/>
      <c r="S1324" s="49"/>
      <c r="T1324" s="49"/>
      <c r="U1324" s="49"/>
      <c r="V1324" s="49"/>
      <c r="W1324" s="49"/>
      <c r="X1324" s="49"/>
      <c r="Y1324" s="49"/>
    </row>
    <row r="1325">
      <c r="A1325" s="49"/>
      <c r="B1325" s="49"/>
      <c r="C1325" s="49"/>
      <c r="D1325" s="49"/>
      <c r="E1325" s="49"/>
      <c r="F1325" s="49"/>
      <c r="G1325" s="49"/>
      <c r="H1325" s="49"/>
      <c r="I1325" s="49"/>
      <c r="J1325" s="49"/>
      <c r="K1325" s="49"/>
      <c r="L1325" s="49"/>
      <c r="M1325" s="49"/>
      <c r="N1325" s="49"/>
      <c r="O1325" s="49"/>
      <c r="P1325" s="49"/>
      <c r="Q1325" s="49"/>
      <c r="R1325" s="49"/>
      <c r="S1325" s="49"/>
      <c r="T1325" s="49"/>
      <c r="U1325" s="49"/>
      <c r="V1325" s="49"/>
      <c r="W1325" s="49"/>
      <c r="X1325" s="49"/>
      <c r="Y1325" s="49"/>
    </row>
    <row r="1326">
      <c r="A1326" s="49"/>
      <c r="B1326" s="49"/>
      <c r="C1326" s="49"/>
      <c r="D1326" s="49"/>
      <c r="E1326" s="49"/>
      <c r="F1326" s="49"/>
      <c r="G1326" s="49"/>
      <c r="H1326" s="49"/>
      <c r="I1326" s="49"/>
      <c r="J1326" s="49"/>
      <c r="K1326" s="49"/>
      <c r="L1326" s="49"/>
      <c r="M1326" s="49"/>
      <c r="N1326" s="49"/>
      <c r="O1326" s="49"/>
      <c r="P1326" s="49"/>
      <c r="Q1326" s="49"/>
      <c r="R1326" s="49"/>
      <c r="S1326" s="49"/>
      <c r="T1326" s="49"/>
      <c r="U1326" s="49"/>
      <c r="V1326" s="49"/>
      <c r="W1326" s="49"/>
      <c r="X1326" s="49"/>
      <c r="Y1326" s="49"/>
    </row>
    <row r="1327">
      <c r="A1327" s="49"/>
      <c r="B1327" s="49"/>
      <c r="C1327" s="49"/>
      <c r="D1327" s="49"/>
      <c r="E1327" s="49"/>
      <c r="F1327" s="49"/>
      <c r="G1327" s="49"/>
      <c r="H1327" s="49"/>
      <c r="I1327" s="49"/>
      <c r="J1327" s="49"/>
      <c r="K1327" s="49"/>
      <c r="L1327" s="49"/>
      <c r="M1327" s="49"/>
      <c r="N1327" s="49"/>
      <c r="O1327" s="49"/>
      <c r="P1327" s="49"/>
      <c r="Q1327" s="49"/>
      <c r="R1327" s="49"/>
      <c r="S1327" s="49"/>
      <c r="T1327" s="49"/>
      <c r="U1327" s="49"/>
      <c r="V1327" s="49"/>
      <c r="W1327" s="49"/>
      <c r="X1327" s="49"/>
      <c r="Y1327" s="49"/>
    </row>
    <row r="1328">
      <c r="A1328" s="49"/>
      <c r="B1328" s="49"/>
      <c r="C1328" s="49"/>
      <c r="D1328" s="49"/>
      <c r="E1328" s="49"/>
      <c r="F1328" s="49"/>
      <c r="G1328" s="49"/>
      <c r="H1328" s="49"/>
      <c r="I1328" s="49"/>
      <c r="J1328" s="49"/>
      <c r="K1328" s="49"/>
      <c r="L1328" s="49"/>
      <c r="M1328" s="49"/>
      <c r="N1328" s="49"/>
      <c r="O1328" s="49"/>
      <c r="P1328" s="49"/>
      <c r="Q1328" s="49"/>
      <c r="R1328" s="49"/>
      <c r="S1328" s="49"/>
      <c r="T1328" s="49"/>
      <c r="U1328" s="49"/>
      <c r="V1328" s="49"/>
      <c r="W1328" s="49"/>
      <c r="X1328" s="49"/>
      <c r="Y1328" s="49"/>
    </row>
    <row r="1329">
      <c r="A1329" s="49"/>
      <c r="B1329" s="49"/>
      <c r="C1329" s="49"/>
      <c r="D1329" s="49"/>
      <c r="E1329" s="49"/>
      <c r="F1329" s="49"/>
      <c r="G1329" s="49"/>
      <c r="H1329" s="49"/>
      <c r="I1329" s="49"/>
      <c r="J1329" s="49"/>
      <c r="K1329" s="49"/>
      <c r="L1329" s="49"/>
      <c r="M1329" s="49"/>
      <c r="N1329" s="49"/>
      <c r="O1329" s="49"/>
      <c r="P1329" s="49"/>
      <c r="Q1329" s="49"/>
      <c r="R1329" s="49"/>
      <c r="S1329" s="49"/>
      <c r="T1329" s="49"/>
      <c r="U1329" s="49"/>
      <c r="V1329" s="49"/>
      <c r="W1329" s="49"/>
      <c r="X1329" s="49"/>
      <c r="Y1329" s="49"/>
    </row>
    <row r="1330">
      <c r="A1330" s="49"/>
      <c r="B1330" s="49"/>
      <c r="C1330" s="49"/>
      <c r="D1330" s="49"/>
      <c r="E1330" s="49"/>
      <c r="F1330" s="49"/>
      <c r="G1330" s="49"/>
      <c r="H1330" s="49"/>
      <c r="I1330" s="49"/>
      <c r="J1330" s="49"/>
      <c r="K1330" s="49"/>
      <c r="L1330" s="49"/>
      <c r="M1330" s="49"/>
      <c r="N1330" s="49"/>
      <c r="O1330" s="49"/>
      <c r="P1330" s="49"/>
      <c r="Q1330" s="49"/>
      <c r="R1330" s="49"/>
      <c r="S1330" s="49"/>
      <c r="T1330" s="49"/>
      <c r="U1330" s="49"/>
      <c r="V1330" s="49"/>
      <c r="W1330" s="49"/>
      <c r="X1330" s="49"/>
      <c r="Y1330" s="49"/>
    </row>
    <row r="1331">
      <c r="A1331" s="49"/>
      <c r="B1331" s="49"/>
      <c r="C1331" s="49"/>
      <c r="D1331" s="49"/>
      <c r="E1331" s="49"/>
      <c r="F1331" s="49"/>
      <c r="G1331" s="49"/>
      <c r="H1331" s="49"/>
      <c r="I1331" s="49"/>
      <c r="J1331" s="49"/>
      <c r="K1331" s="49"/>
      <c r="L1331" s="49"/>
      <c r="M1331" s="49"/>
      <c r="N1331" s="49"/>
      <c r="O1331" s="49"/>
      <c r="P1331" s="49"/>
      <c r="Q1331" s="49"/>
      <c r="R1331" s="49"/>
      <c r="S1331" s="49"/>
      <c r="T1331" s="49"/>
      <c r="U1331" s="49"/>
      <c r="V1331" s="49"/>
      <c r="W1331" s="49"/>
      <c r="X1331" s="49"/>
      <c r="Y1331" s="49"/>
    </row>
    <row r="1332">
      <c r="A1332" s="49"/>
      <c r="B1332" s="49"/>
      <c r="C1332" s="49"/>
      <c r="D1332" s="49"/>
      <c r="E1332" s="49"/>
      <c r="F1332" s="49"/>
      <c r="G1332" s="49"/>
      <c r="H1332" s="49"/>
      <c r="I1332" s="49"/>
      <c r="J1332" s="49"/>
      <c r="K1332" s="49"/>
      <c r="L1332" s="49"/>
      <c r="M1332" s="49"/>
      <c r="N1332" s="49"/>
      <c r="O1332" s="49"/>
      <c r="P1332" s="49"/>
      <c r="Q1332" s="49"/>
      <c r="R1332" s="49"/>
      <c r="S1332" s="49"/>
      <c r="T1332" s="49"/>
      <c r="U1332" s="49"/>
      <c r="V1332" s="49"/>
      <c r="W1332" s="49"/>
      <c r="X1332" s="49"/>
      <c r="Y1332" s="49"/>
    </row>
    <row r="1333">
      <c r="A1333" s="49"/>
      <c r="B1333" s="49"/>
      <c r="C1333" s="49"/>
      <c r="D1333" s="49"/>
      <c r="E1333" s="49"/>
      <c r="F1333" s="49"/>
      <c r="G1333" s="49"/>
      <c r="H1333" s="49"/>
      <c r="I1333" s="49"/>
      <c r="J1333" s="49"/>
      <c r="K1333" s="49"/>
      <c r="L1333" s="49"/>
      <c r="M1333" s="49"/>
      <c r="N1333" s="49"/>
      <c r="O1333" s="49"/>
      <c r="P1333" s="49"/>
      <c r="Q1333" s="49"/>
      <c r="R1333" s="49"/>
      <c r="S1333" s="49"/>
      <c r="T1333" s="49"/>
      <c r="U1333" s="49"/>
      <c r="V1333" s="49"/>
      <c r="W1333" s="49"/>
      <c r="X1333" s="49"/>
      <c r="Y1333" s="49"/>
    </row>
    <row r="1334">
      <c r="A1334" s="49"/>
      <c r="B1334" s="49"/>
      <c r="C1334" s="49"/>
      <c r="D1334" s="49"/>
      <c r="E1334" s="49"/>
      <c r="F1334" s="49"/>
      <c r="G1334" s="49"/>
      <c r="H1334" s="49"/>
      <c r="I1334" s="49"/>
      <c r="J1334" s="49"/>
      <c r="K1334" s="49"/>
      <c r="L1334" s="49"/>
      <c r="M1334" s="49"/>
      <c r="N1334" s="49"/>
      <c r="O1334" s="49"/>
      <c r="P1334" s="49"/>
      <c r="Q1334" s="49"/>
      <c r="R1334" s="49"/>
      <c r="S1334" s="49"/>
      <c r="T1334" s="49"/>
      <c r="U1334" s="49"/>
      <c r="V1334" s="49"/>
      <c r="W1334" s="49"/>
      <c r="X1334" s="49"/>
      <c r="Y1334" s="49"/>
    </row>
    <row r="1335">
      <c r="A1335" s="49"/>
      <c r="B1335" s="49"/>
      <c r="C1335" s="49"/>
      <c r="D1335" s="49"/>
      <c r="E1335" s="49"/>
      <c r="F1335" s="49"/>
      <c r="G1335" s="49"/>
      <c r="H1335" s="49"/>
      <c r="I1335" s="49"/>
      <c r="J1335" s="49"/>
      <c r="K1335" s="49"/>
      <c r="L1335" s="49"/>
      <c r="M1335" s="49"/>
      <c r="N1335" s="49"/>
      <c r="O1335" s="49"/>
      <c r="P1335" s="49"/>
      <c r="Q1335" s="49"/>
      <c r="R1335" s="49"/>
      <c r="S1335" s="49"/>
      <c r="T1335" s="49"/>
      <c r="U1335" s="49"/>
      <c r="V1335" s="49"/>
      <c r="W1335" s="49"/>
      <c r="X1335" s="49"/>
      <c r="Y1335" s="49"/>
    </row>
    <row r="1336">
      <c r="A1336" s="49"/>
      <c r="B1336" s="49"/>
      <c r="C1336" s="49"/>
      <c r="D1336" s="49"/>
      <c r="E1336" s="49"/>
      <c r="F1336" s="49"/>
      <c r="G1336" s="49"/>
      <c r="H1336" s="49"/>
      <c r="I1336" s="49"/>
      <c r="J1336" s="49"/>
      <c r="K1336" s="49"/>
      <c r="L1336" s="49"/>
      <c r="M1336" s="49"/>
      <c r="N1336" s="49"/>
      <c r="O1336" s="49"/>
      <c r="P1336" s="49"/>
      <c r="Q1336" s="49"/>
      <c r="R1336" s="49"/>
      <c r="S1336" s="49"/>
      <c r="T1336" s="49"/>
      <c r="U1336" s="49"/>
      <c r="V1336" s="49"/>
      <c r="W1336" s="49"/>
      <c r="X1336" s="49"/>
      <c r="Y1336" s="49"/>
    </row>
    <row r="1337">
      <c r="A1337" s="49"/>
      <c r="B1337" s="49"/>
      <c r="C1337" s="49"/>
      <c r="D1337" s="49"/>
      <c r="E1337" s="49"/>
      <c r="F1337" s="49"/>
      <c r="G1337" s="49"/>
      <c r="H1337" s="49"/>
      <c r="I1337" s="49"/>
      <c r="J1337" s="49"/>
      <c r="K1337" s="49"/>
      <c r="L1337" s="49"/>
      <c r="M1337" s="49"/>
      <c r="N1337" s="49"/>
      <c r="O1337" s="49"/>
      <c r="P1337" s="49"/>
      <c r="Q1337" s="49"/>
      <c r="R1337" s="49"/>
      <c r="S1337" s="49"/>
      <c r="T1337" s="49"/>
      <c r="U1337" s="49"/>
      <c r="V1337" s="49"/>
      <c r="W1337" s="49"/>
      <c r="X1337" s="49"/>
      <c r="Y1337" s="49"/>
    </row>
    <row r="1338">
      <c r="A1338" s="49"/>
      <c r="B1338" s="49"/>
      <c r="C1338" s="49"/>
      <c r="D1338" s="49"/>
      <c r="E1338" s="49"/>
      <c r="F1338" s="49"/>
      <c r="G1338" s="49"/>
      <c r="H1338" s="49"/>
      <c r="I1338" s="49"/>
      <c r="J1338" s="49"/>
      <c r="K1338" s="49"/>
      <c r="L1338" s="49"/>
      <c r="M1338" s="49"/>
      <c r="N1338" s="49"/>
      <c r="O1338" s="49"/>
      <c r="P1338" s="49"/>
      <c r="Q1338" s="49"/>
      <c r="R1338" s="49"/>
      <c r="S1338" s="49"/>
      <c r="T1338" s="49"/>
      <c r="U1338" s="49"/>
      <c r="V1338" s="49"/>
      <c r="W1338" s="49"/>
      <c r="X1338" s="49"/>
      <c r="Y1338" s="49"/>
    </row>
    <row r="1339">
      <c r="A1339" s="49"/>
      <c r="B1339" s="49"/>
      <c r="C1339" s="49"/>
      <c r="D1339" s="49"/>
      <c r="E1339" s="49"/>
      <c r="F1339" s="49"/>
      <c r="G1339" s="49"/>
      <c r="H1339" s="49"/>
      <c r="I1339" s="49"/>
      <c r="J1339" s="49"/>
      <c r="K1339" s="49"/>
      <c r="L1339" s="49"/>
      <c r="M1339" s="49"/>
      <c r="N1339" s="49"/>
      <c r="O1339" s="49"/>
      <c r="P1339" s="49"/>
      <c r="Q1339" s="49"/>
      <c r="R1339" s="49"/>
      <c r="S1339" s="49"/>
      <c r="T1339" s="49"/>
      <c r="U1339" s="49"/>
      <c r="V1339" s="49"/>
      <c r="W1339" s="49"/>
      <c r="X1339" s="49"/>
      <c r="Y1339" s="49"/>
    </row>
    <row r="1340">
      <c r="A1340" s="49"/>
      <c r="B1340" s="49"/>
      <c r="C1340" s="49"/>
      <c r="D1340" s="49"/>
      <c r="E1340" s="49"/>
      <c r="F1340" s="49"/>
      <c r="G1340" s="49"/>
      <c r="H1340" s="49"/>
      <c r="I1340" s="49"/>
      <c r="J1340" s="49"/>
      <c r="K1340" s="49"/>
      <c r="L1340" s="49"/>
      <c r="M1340" s="49"/>
      <c r="N1340" s="49"/>
      <c r="O1340" s="49"/>
      <c r="P1340" s="49"/>
      <c r="Q1340" s="49"/>
      <c r="R1340" s="49"/>
      <c r="S1340" s="49"/>
      <c r="T1340" s="49"/>
      <c r="U1340" s="49"/>
      <c r="V1340" s="49"/>
      <c r="W1340" s="49"/>
      <c r="X1340" s="49"/>
      <c r="Y1340" s="49"/>
    </row>
    <row r="1341">
      <c r="A1341" s="49"/>
      <c r="B1341" s="49"/>
      <c r="C1341" s="49"/>
      <c r="D1341" s="49"/>
      <c r="E1341" s="49"/>
      <c r="F1341" s="49"/>
      <c r="G1341" s="49"/>
      <c r="H1341" s="49"/>
      <c r="I1341" s="49"/>
      <c r="J1341" s="49"/>
      <c r="K1341" s="49"/>
      <c r="L1341" s="49"/>
      <c r="M1341" s="49"/>
      <c r="N1341" s="49"/>
      <c r="O1341" s="49"/>
      <c r="P1341" s="49"/>
      <c r="Q1341" s="49"/>
      <c r="R1341" s="49"/>
      <c r="S1341" s="49"/>
      <c r="T1341" s="49"/>
      <c r="U1341" s="49"/>
      <c r="V1341" s="49"/>
      <c r="W1341" s="49"/>
      <c r="X1341" s="49"/>
      <c r="Y1341" s="49"/>
    </row>
    <row r="1342">
      <c r="A1342" s="49"/>
      <c r="B1342" s="49"/>
      <c r="C1342" s="49"/>
      <c r="D1342" s="49"/>
      <c r="E1342" s="49"/>
      <c r="F1342" s="49"/>
      <c r="G1342" s="49"/>
      <c r="H1342" s="49"/>
      <c r="I1342" s="49"/>
      <c r="J1342" s="49"/>
      <c r="K1342" s="49"/>
      <c r="L1342" s="49"/>
      <c r="M1342" s="49"/>
      <c r="N1342" s="49"/>
      <c r="O1342" s="49"/>
      <c r="P1342" s="49"/>
      <c r="Q1342" s="49"/>
      <c r="R1342" s="49"/>
      <c r="S1342" s="49"/>
      <c r="T1342" s="49"/>
      <c r="U1342" s="49"/>
      <c r="V1342" s="49"/>
      <c r="W1342" s="49"/>
      <c r="X1342" s="49"/>
      <c r="Y1342" s="49"/>
    </row>
    <row r="1343">
      <c r="A1343" s="49"/>
      <c r="B1343" s="49"/>
      <c r="C1343" s="49"/>
      <c r="D1343" s="49"/>
      <c r="E1343" s="49"/>
      <c r="F1343" s="49"/>
      <c r="G1343" s="49"/>
      <c r="H1343" s="49"/>
      <c r="I1343" s="49"/>
      <c r="J1343" s="49"/>
      <c r="K1343" s="49"/>
      <c r="L1343" s="49"/>
      <c r="M1343" s="49"/>
      <c r="N1343" s="49"/>
      <c r="O1343" s="49"/>
      <c r="P1343" s="49"/>
      <c r="Q1343" s="49"/>
      <c r="R1343" s="49"/>
      <c r="S1343" s="49"/>
      <c r="T1343" s="49"/>
      <c r="U1343" s="49"/>
      <c r="V1343" s="49"/>
      <c r="W1343" s="49"/>
      <c r="X1343" s="49"/>
      <c r="Y1343" s="49"/>
    </row>
    <row r="1344">
      <c r="A1344" s="49"/>
      <c r="B1344" s="49"/>
      <c r="C1344" s="49"/>
      <c r="D1344" s="49"/>
      <c r="E1344" s="49"/>
      <c r="F1344" s="49"/>
      <c r="G1344" s="49"/>
      <c r="H1344" s="49"/>
      <c r="I1344" s="49"/>
      <c r="J1344" s="49"/>
      <c r="K1344" s="49"/>
      <c r="L1344" s="49"/>
      <c r="M1344" s="49"/>
      <c r="N1344" s="49"/>
      <c r="O1344" s="49"/>
      <c r="P1344" s="49"/>
      <c r="Q1344" s="49"/>
      <c r="R1344" s="49"/>
      <c r="S1344" s="49"/>
      <c r="T1344" s="49"/>
      <c r="U1344" s="49"/>
      <c r="V1344" s="49"/>
      <c r="W1344" s="49"/>
      <c r="X1344" s="49"/>
      <c r="Y1344" s="49"/>
    </row>
    <row r="1345">
      <c r="A1345" s="49"/>
      <c r="B1345" s="49"/>
      <c r="C1345" s="49"/>
      <c r="D1345" s="49"/>
      <c r="E1345" s="49"/>
      <c r="F1345" s="49"/>
      <c r="G1345" s="49"/>
      <c r="H1345" s="49"/>
      <c r="I1345" s="49"/>
      <c r="J1345" s="49"/>
      <c r="K1345" s="49"/>
      <c r="L1345" s="49"/>
      <c r="M1345" s="49"/>
      <c r="N1345" s="49"/>
      <c r="O1345" s="49"/>
      <c r="P1345" s="49"/>
      <c r="Q1345" s="49"/>
      <c r="R1345" s="49"/>
      <c r="S1345" s="49"/>
      <c r="T1345" s="49"/>
      <c r="U1345" s="49"/>
      <c r="V1345" s="49"/>
      <c r="W1345" s="49"/>
      <c r="X1345" s="49"/>
      <c r="Y1345" s="49"/>
    </row>
    <row r="1346">
      <c r="A1346" s="49"/>
      <c r="B1346" s="49"/>
      <c r="C1346" s="49"/>
      <c r="D1346" s="49"/>
      <c r="E1346" s="49"/>
      <c r="F1346" s="49"/>
      <c r="G1346" s="49"/>
      <c r="H1346" s="49"/>
      <c r="I1346" s="49"/>
      <c r="J1346" s="49"/>
      <c r="K1346" s="49"/>
      <c r="L1346" s="49"/>
      <c r="M1346" s="49"/>
      <c r="N1346" s="49"/>
      <c r="O1346" s="49"/>
      <c r="P1346" s="49"/>
      <c r="Q1346" s="49"/>
      <c r="R1346" s="49"/>
      <c r="S1346" s="49"/>
      <c r="T1346" s="49"/>
      <c r="U1346" s="49"/>
      <c r="V1346" s="49"/>
      <c r="W1346" s="49"/>
      <c r="X1346" s="49"/>
      <c r="Y1346" s="49"/>
    </row>
    <row r="1347">
      <c r="A1347" s="49"/>
      <c r="B1347" s="49"/>
      <c r="C1347" s="49"/>
      <c r="D1347" s="49"/>
      <c r="E1347" s="49"/>
      <c r="F1347" s="49"/>
      <c r="G1347" s="49"/>
      <c r="H1347" s="49"/>
      <c r="I1347" s="49"/>
      <c r="J1347" s="49"/>
      <c r="K1347" s="49"/>
      <c r="L1347" s="49"/>
      <c r="M1347" s="49"/>
      <c r="N1347" s="49"/>
      <c r="O1347" s="49"/>
      <c r="P1347" s="49"/>
      <c r="Q1347" s="49"/>
      <c r="R1347" s="49"/>
      <c r="S1347" s="49"/>
      <c r="T1347" s="49"/>
      <c r="U1347" s="49"/>
      <c r="V1347" s="49"/>
      <c r="W1347" s="49"/>
      <c r="X1347" s="49"/>
      <c r="Y1347" s="49"/>
    </row>
    <row r="1348">
      <c r="A1348" s="49"/>
      <c r="B1348" s="49"/>
      <c r="C1348" s="49"/>
      <c r="D1348" s="49"/>
      <c r="E1348" s="49"/>
      <c r="F1348" s="49"/>
      <c r="G1348" s="49"/>
      <c r="H1348" s="49"/>
      <c r="I1348" s="49"/>
      <c r="J1348" s="49"/>
      <c r="K1348" s="49"/>
      <c r="L1348" s="49"/>
      <c r="M1348" s="49"/>
      <c r="N1348" s="49"/>
      <c r="O1348" s="49"/>
      <c r="P1348" s="49"/>
      <c r="Q1348" s="49"/>
      <c r="R1348" s="49"/>
      <c r="S1348" s="49"/>
      <c r="T1348" s="49"/>
      <c r="U1348" s="49"/>
      <c r="V1348" s="49"/>
      <c r="W1348" s="49"/>
      <c r="X1348" s="49"/>
      <c r="Y1348" s="49"/>
    </row>
    <row r="1349">
      <c r="A1349" s="49"/>
      <c r="B1349" s="49"/>
      <c r="C1349" s="49"/>
      <c r="D1349" s="49"/>
      <c r="E1349" s="49"/>
      <c r="F1349" s="49"/>
      <c r="G1349" s="49"/>
      <c r="H1349" s="49"/>
      <c r="I1349" s="49"/>
      <c r="J1349" s="49"/>
      <c r="K1349" s="49"/>
      <c r="L1349" s="49"/>
      <c r="M1349" s="49"/>
      <c r="N1349" s="49"/>
      <c r="O1349" s="49"/>
      <c r="P1349" s="49"/>
      <c r="Q1349" s="49"/>
      <c r="R1349" s="49"/>
      <c r="S1349" s="49"/>
      <c r="T1349" s="49"/>
      <c r="U1349" s="49"/>
      <c r="V1349" s="49"/>
      <c r="W1349" s="49"/>
      <c r="X1349" s="49"/>
      <c r="Y1349" s="49"/>
    </row>
    <row r="1350">
      <c r="A1350" s="49"/>
      <c r="B1350" s="49"/>
      <c r="C1350" s="49"/>
      <c r="D1350" s="49"/>
      <c r="E1350" s="49"/>
      <c r="F1350" s="49"/>
      <c r="G1350" s="49"/>
      <c r="H1350" s="49"/>
      <c r="I1350" s="49"/>
      <c r="J1350" s="49"/>
      <c r="K1350" s="49"/>
      <c r="L1350" s="49"/>
      <c r="M1350" s="49"/>
      <c r="N1350" s="49"/>
      <c r="O1350" s="49"/>
      <c r="P1350" s="49"/>
      <c r="Q1350" s="49"/>
      <c r="R1350" s="49"/>
      <c r="S1350" s="49"/>
      <c r="T1350" s="49"/>
      <c r="U1350" s="49"/>
      <c r="V1350" s="49"/>
      <c r="W1350" s="49"/>
      <c r="X1350" s="49"/>
      <c r="Y1350" s="49"/>
    </row>
    <row r="1351">
      <c r="A1351" s="49"/>
      <c r="B1351" s="49"/>
      <c r="C1351" s="49"/>
      <c r="D1351" s="49"/>
      <c r="E1351" s="49"/>
      <c r="F1351" s="49"/>
      <c r="G1351" s="49"/>
      <c r="H1351" s="49"/>
      <c r="I1351" s="49"/>
      <c r="J1351" s="49"/>
      <c r="K1351" s="49"/>
      <c r="L1351" s="49"/>
      <c r="M1351" s="49"/>
      <c r="N1351" s="49"/>
      <c r="O1351" s="49"/>
      <c r="P1351" s="49"/>
      <c r="Q1351" s="49"/>
      <c r="R1351" s="49"/>
      <c r="S1351" s="49"/>
      <c r="T1351" s="49"/>
      <c r="U1351" s="49"/>
      <c r="V1351" s="49"/>
      <c r="W1351" s="49"/>
      <c r="X1351" s="49"/>
      <c r="Y1351" s="49"/>
    </row>
    <row r="1352">
      <c r="A1352" s="49"/>
      <c r="B1352" s="49"/>
      <c r="C1352" s="49"/>
      <c r="D1352" s="49"/>
      <c r="E1352" s="49"/>
      <c r="F1352" s="49"/>
      <c r="G1352" s="49"/>
      <c r="H1352" s="49"/>
      <c r="I1352" s="49"/>
      <c r="J1352" s="49"/>
      <c r="K1352" s="49"/>
      <c r="L1352" s="49"/>
      <c r="M1352" s="49"/>
      <c r="N1352" s="49"/>
      <c r="O1352" s="49"/>
      <c r="P1352" s="49"/>
      <c r="Q1352" s="49"/>
      <c r="R1352" s="49"/>
      <c r="S1352" s="49"/>
      <c r="T1352" s="49"/>
      <c r="U1352" s="49"/>
      <c r="V1352" s="49"/>
      <c r="W1352" s="49"/>
      <c r="X1352" s="49"/>
      <c r="Y1352" s="49"/>
    </row>
    <row r="1353">
      <c r="A1353" s="49"/>
      <c r="B1353" s="49"/>
      <c r="C1353" s="49"/>
      <c r="D1353" s="49"/>
      <c r="E1353" s="49"/>
      <c r="F1353" s="49"/>
      <c r="G1353" s="49"/>
      <c r="H1353" s="49"/>
      <c r="I1353" s="49"/>
      <c r="J1353" s="49"/>
      <c r="K1353" s="49"/>
      <c r="L1353" s="49"/>
      <c r="M1353" s="49"/>
      <c r="N1353" s="49"/>
      <c r="O1353" s="49"/>
      <c r="P1353" s="49"/>
      <c r="Q1353" s="49"/>
      <c r="R1353" s="49"/>
      <c r="S1353" s="49"/>
      <c r="T1353" s="49"/>
      <c r="U1353" s="49"/>
      <c r="V1353" s="49"/>
      <c r="W1353" s="49"/>
      <c r="X1353" s="49"/>
      <c r="Y1353" s="49"/>
    </row>
    <row r="1354">
      <c r="A1354" s="49"/>
      <c r="B1354" s="49"/>
      <c r="C1354" s="49"/>
      <c r="D1354" s="49"/>
      <c r="E1354" s="49"/>
      <c r="F1354" s="49"/>
      <c r="G1354" s="49"/>
      <c r="H1354" s="49"/>
      <c r="I1354" s="49"/>
      <c r="J1354" s="49"/>
      <c r="K1354" s="49"/>
      <c r="L1354" s="49"/>
      <c r="M1354" s="49"/>
      <c r="N1354" s="49"/>
      <c r="O1354" s="49"/>
      <c r="P1354" s="49"/>
      <c r="Q1354" s="49"/>
      <c r="R1354" s="49"/>
      <c r="S1354" s="49"/>
      <c r="T1354" s="49"/>
      <c r="U1354" s="49"/>
      <c r="V1354" s="49"/>
      <c r="W1354" s="49"/>
      <c r="X1354" s="49"/>
      <c r="Y1354" s="49"/>
    </row>
    <row r="1355">
      <c r="A1355" s="49"/>
      <c r="B1355" s="49"/>
      <c r="C1355" s="49"/>
      <c r="D1355" s="49"/>
      <c r="E1355" s="49"/>
      <c r="F1355" s="49"/>
      <c r="G1355" s="49"/>
      <c r="H1355" s="49"/>
      <c r="I1355" s="49"/>
      <c r="J1355" s="49"/>
      <c r="K1355" s="49"/>
      <c r="L1355" s="49"/>
      <c r="M1355" s="49"/>
      <c r="N1355" s="49"/>
      <c r="O1355" s="49"/>
      <c r="P1355" s="49"/>
      <c r="Q1355" s="49"/>
      <c r="R1355" s="49"/>
      <c r="S1355" s="49"/>
      <c r="T1355" s="49"/>
      <c r="U1355" s="49"/>
      <c r="V1355" s="49"/>
      <c r="W1355" s="49"/>
      <c r="X1355" s="49"/>
      <c r="Y1355" s="49"/>
    </row>
    <row r="1356">
      <c r="A1356" s="49"/>
      <c r="B1356" s="49"/>
      <c r="C1356" s="49"/>
      <c r="D1356" s="49"/>
      <c r="E1356" s="49"/>
      <c r="F1356" s="49"/>
      <c r="G1356" s="49"/>
      <c r="H1356" s="49"/>
      <c r="I1356" s="49"/>
      <c r="J1356" s="49"/>
      <c r="K1356" s="49"/>
      <c r="L1356" s="49"/>
      <c r="M1356" s="49"/>
      <c r="N1356" s="49"/>
      <c r="O1356" s="49"/>
      <c r="P1356" s="49"/>
      <c r="Q1356" s="49"/>
      <c r="R1356" s="49"/>
      <c r="S1356" s="49"/>
      <c r="T1356" s="49"/>
      <c r="U1356" s="49"/>
      <c r="V1356" s="49"/>
      <c r="W1356" s="49"/>
      <c r="X1356" s="49"/>
      <c r="Y1356" s="49"/>
    </row>
    <row r="1357">
      <c r="A1357" s="49"/>
      <c r="B1357" s="49"/>
      <c r="C1357" s="49"/>
      <c r="D1357" s="49"/>
      <c r="E1357" s="49"/>
      <c r="F1357" s="49"/>
      <c r="G1357" s="49"/>
      <c r="H1357" s="49"/>
      <c r="I1357" s="49"/>
      <c r="J1357" s="49"/>
      <c r="K1357" s="49"/>
      <c r="L1357" s="49"/>
      <c r="M1357" s="49"/>
      <c r="N1357" s="49"/>
      <c r="O1357" s="49"/>
      <c r="P1357" s="49"/>
      <c r="Q1357" s="49"/>
      <c r="R1357" s="49"/>
      <c r="S1357" s="49"/>
      <c r="T1357" s="49"/>
      <c r="U1357" s="49"/>
      <c r="V1357" s="49"/>
      <c r="W1357" s="49"/>
      <c r="X1357" s="49"/>
      <c r="Y1357" s="49"/>
    </row>
    <row r="1358">
      <c r="A1358" s="49"/>
      <c r="B1358" s="49"/>
      <c r="C1358" s="49"/>
      <c r="D1358" s="49"/>
      <c r="E1358" s="49"/>
      <c r="F1358" s="49"/>
      <c r="G1358" s="49"/>
      <c r="H1358" s="49"/>
      <c r="I1358" s="49"/>
      <c r="J1358" s="49"/>
      <c r="K1358" s="49"/>
      <c r="L1358" s="49"/>
      <c r="M1358" s="49"/>
      <c r="N1358" s="49"/>
      <c r="O1358" s="49"/>
      <c r="P1358" s="49"/>
      <c r="Q1358" s="49"/>
      <c r="R1358" s="49"/>
      <c r="S1358" s="49"/>
      <c r="T1358" s="49"/>
      <c r="U1358" s="49"/>
      <c r="V1358" s="49"/>
      <c r="W1358" s="49"/>
      <c r="X1358" s="49"/>
      <c r="Y1358" s="49"/>
    </row>
    <row r="1359">
      <c r="A1359" s="49"/>
      <c r="B1359" s="49"/>
      <c r="C1359" s="49"/>
      <c r="D1359" s="49"/>
      <c r="E1359" s="49"/>
      <c r="F1359" s="49"/>
      <c r="G1359" s="49"/>
      <c r="H1359" s="49"/>
      <c r="I1359" s="49"/>
      <c r="J1359" s="49"/>
      <c r="K1359" s="49"/>
      <c r="L1359" s="49"/>
      <c r="M1359" s="49"/>
      <c r="N1359" s="49"/>
      <c r="O1359" s="49"/>
      <c r="P1359" s="49"/>
      <c r="Q1359" s="49"/>
      <c r="R1359" s="49"/>
      <c r="S1359" s="49"/>
      <c r="T1359" s="49"/>
      <c r="U1359" s="49"/>
      <c r="V1359" s="49"/>
      <c r="W1359" s="49"/>
      <c r="X1359" s="49"/>
      <c r="Y1359" s="49"/>
    </row>
    <row r="1360">
      <c r="A1360" s="49"/>
      <c r="B1360" s="49"/>
      <c r="C1360" s="49"/>
      <c r="D1360" s="49"/>
      <c r="E1360" s="49"/>
      <c r="F1360" s="49"/>
      <c r="G1360" s="49"/>
      <c r="H1360" s="49"/>
      <c r="I1360" s="49"/>
      <c r="J1360" s="49"/>
      <c r="K1360" s="49"/>
      <c r="L1360" s="49"/>
      <c r="M1360" s="49"/>
      <c r="N1360" s="49"/>
      <c r="O1360" s="49"/>
      <c r="P1360" s="49"/>
      <c r="Q1360" s="49"/>
      <c r="R1360" s="49"/>
      <c r="S1360" s="49"/>
      <c r="T1360" s="49"/>
      <c r="U1360" s="49"/>
      <c r="V1360" s="49"/>
      <c r="W1360" s="49"/>
      <c r="X1360" s="49"/>
      <c r="Y1360" s="49"/>
    </row>
    <row r="1361">
      <c r="A1361" s="49"/>
      <c r="B1361" s="49"/>
      <c r="C1361" s="49"/>
      <c r="D1361" s="49"/>
      <c r="E1361" s="49"/>
      <c r="F1361" s="49"/>
      <c r="G1361" s="49"/>
      <c r="H1361" s="49"/>
      <c r="I1361" s="49"/>
      <c r="J1361" s="49"/>
      <c r="K1361" s="49"/>
      <c r="L1361" s="49"/>
      <c r="M1361" s="49"/>
      <c r="N1361" s="49"/>
      <c r="O1361" s="49"/>
      <c r="P1361" s="49"/>
      <c r="Q1361" s="49"/>
      <c r="R1361" s="49"/>
      <c r="S1361" s="49"/>
      <c r="T1361" s="49"/>
      <c r="U1361" s="49"/>
      <c r="V1361" s="49"/>
      <c r="W1361" s="49"/>
      <c r="X1361" s="49"/>
      <c r="Y1361" s="49"/>
    </row>
    <row r="1362">
      <c r="A1362" s="49"/>
      <c r="B1362" s="49"/>
      <c r="C1362" s="49"/>
      <c r="D1362" s="49"/>
      <c r="E1362" s="49"/>
      <c r="F1362" s="49"/>
      <c r="G1362" s="49"/>
      <c r="H1362" s="49"/>
      <c r="I1362" s="49"/>
      <c r="J1362" s="49"/>
      <c r="K1362" s="49"/>
      <c r="L1362" s="49"/>
      <c r="M1362" s="49"/>
      <c r="N1362" s="49"/>
      <c r="O1362" s="49"/>
      <c r="P1362" s="49"/>
      <c r="Q1362" s="49"/>
      <c r="R1362" s="49"/>
      <c r="S1362" s="49"/>
      <c r="T1362" s="49"/>
      <c r="U1362" s="49"/>
      <c r="V1362" s="49"/>
      <c r="W1362" s="49"/>
      <c r="X1362" s="49"/>
      <c r="Y1362" s="49"/>
    </row>
    <row r="1363">
      <c r="A1363" s="49"/>
      <c r="B1363" s="49"/>
      <c r="C1363" s="49"/>
      <c r="D1363" s="49"/>
      <c r="E1363" s="49"/>
      <c r="F1363" s="49"/>
      <c r="G1363" s="49"/>
      <c r="H1363" s="49"/>
      <c r="I1363" s="49"/>
      <c r="J1363" s="49"/>
      <c r="K1363" s="49"/>
      <c r="L1363" s="49"/>
      <c r="M1363" s="49"/>
      <c r="N1363" s="49"/>
      <c r="O1363" s="49"/>
      <c r="P1363" s="49"/>
      <c r="Q1363" s="49"/>
      <c r="R1363" s="49"/>
      <c r="S1363" s="49"/>
      <c r="T1363" s="49"/>
      <c r="U1363" s="49"/>
      <c r="V1363" s="49"/>
      <c r="W1363" s="49"/>
      <c r="X1363" s="49"/>
      <c r="Y1363" s="49"/>
    </row>
    <row r="1364">
      <c r="A1364" s="49"/>
      <c r="B1364" s="49"/>
      <c r="C1364" s="49"/>
      <c r="D1364" s="49"/>
      <c r="E1364" s="49"/>
      <c r="F1364" s="49"/>
      <c r="G1364" s="49"/>
      <c r="H1364" s="49"/>
      <c r="I1364" s="49"/>
      <c r="J1364" s="49"/>
      <c r="K1364" s="49"/>
      <c r="L1364" s="49"/>
      <c r="M1364" s="49"/>
      <c r="N1364" s="49"/>
      <c r="O1364" s="49"/>
      <c r="P1364" s="49"/>
      <c r="Q1364" s="49"/>
      <c r="R1364" s="49"/>
      <c r="S1364" s="49"/>
      <c r="T1364" s="49"/>
      <c r="U1364" s="49"/>
      <c r="V1364" s="49"/>
      <c r="W1364" s="49"/>
      <c r="X1364" s="49"/>
      <c r="Y1364" s="49"/>
    </row>
    <row r="1365">
      <c r="A1365" s="49"/>
      <c r="B1365" s="49"/>
      <c r="C1365" s="49"/>
      <c r="D1365" s="49"/>
      <c r="E1365" s="49"/>
      <c r="F1365" s="49"/>
      <c r="G1365" s="49"/>
      <c r="H1365" s="49"/>
      <c r="I1365" s="49"/>
      <c r="J1365" s="49"/>
      <c r="K1365" s="49"/>
      <c r="L1365" s="49"/>
      <c r="M1365" s="49"/>
      <c r="N1365" s="49"/>
      <c r="O1365" s="49"/>
      <c r="P1365" s="49"/>
      <c r="Q1365" s="49"/>
      <c r="R1365" s="49"/>
      <c r="S1365" s="49"/>
      <c r="T1365" s="49"/>
      <c r="U1365" s="49"/>
      <c r="V1365" s="49"/>
      <c r="W1365" s="49"/>
      <c r="X1365" s="49"/>
      <c r="Y1365" s="49"/>
    </row>
    <row r="1366">
      <c r="A1366" s="49"/>
      <c r="B1366" s="49"/>
      <c r="C1366" s="49"/>
      <c r="D1366" s="49"/>
      <c r="E1366" s="49"/>
      <c r="F1366" s="49"/>
      <c r="G1366" s="49"/>
      <c r="H1366" s="49"/>
      <c r="I1366" s="49"/>
      <c r="J1366" s="49"/>
      <c r="K1366" s="49"/>
      <c r="L1366" s="49"/>
      <c r="M1366" s="49"/>
      <c r="N1366" s="49"/>
      <c r="O1366" s="49"/>
      <c r="P1366" s="49"/>
      <c r="Q1366" s="49"/>
      <c r="R1366" s="49"/>
      <c r="S1366" s="49"/>
      <c r="T1366" s="49"/>
      <c r="U1366" s="49"/>
      <c r="V1366" s="49"/>
      <c r="W1366" s="49"/>
      <c r="X1366" s="49"/>
      <c r="Y1366" s="49"/>
    </row>
    <row r="1367">
      <c r="A1367" s="49"/>
      <c r="B1367" s="49"/>
      <c r="C1367" s="49"/>
      <c r="D1367" s="49"/>
      <c r="E1367" s="49"/>
      <c r="F1367" s="49"/>
      <c r="G1367" s="49"/>
      <c r="H1367" s="49"/>
      <c r="I1367" s="49"/>
      <c r="J1367" s="49"/>
      <c r="K1367" s="49"/>
      <c r="L1367" s="49"/>
      <c r="M1367" s="49"/>
      <c r="N1367" s="49"/>
      <c r="O1367" s="49"/>
      <c r="P1367" s="49"/>
      <c r="Q1367" s="49"/>
      <c r="R1367" s="49"/>
      <c r="S1367" s="49"/>
      <c r="T1367" s="49"/>
      <c r="U1367" s="49"/>
      <c r="V1367" s="49"/>
      <c r="W1367" s="49"/>
      <c r="X1367" s="49"/>
      <c r="Y1367" s="49"/>
    </row>
    <row r="1368">
      <c r="A1368" s="49"/>
      <c r="B1368" s="49"/>
      <c r="C1368" s="49"/>
      <c r="D1368" s="49"/>
      <c r="E1368" s="49"/>
      <c r="F1368" s="49"/>
      <c r="G1368" s="49"/>
      <c r="H1368" s="49"/>
      <c r="I1368" s="49"/>
      <c r="J1368" s="49"/>
      <c r="K1368" s="49"/>
      <c r="L1368" s="49"/>
      <c r="M1368" s="49"/>
      <c r="N1368" s="49"/>
      <c r="O1368" s="49"/>
      <c r="P1368" s="49"/>
      <c r="Q1368" s="49"/>
      <c r="R1368" s="49"/>
      <c r="S1368" s="49"/>
      <c r="T1368" s="49"/>
      <c r="U1368" s="49"/>
      <c r="V1368" s="49"/>
      <c r="W1368" s="49"/>
      <c r="X1368" s="49"/>
      <c r="Y1368" s="49"/>
    </row>
    <row r="1369">
      <c r="A1369" s="49"/>
      <c r="B1369" s="49"/>
      <c r="C1369" s="49"/>
      <c r="D1369" s="49"/>
      <c r="E1369" s="49"/>
      <c r="F1369" s="49"/>
      <c r="G1369" s="49"/>
      <c r="H1369" s="49"/>
      <c r="I1369" s="49"/>
      <c r="J1369" s="49"/>
      <c r="K1369" s="49"/>
      <c r="L1369" s="49"/>
      <c r="M1369" s="49"/>
      <c r="N1369" s="49"/>
      <c r="O1369" s="49"/>
      <c r="P1369" s="49"/>
      <c r="Q1369" s="49"/>
      <c r="R1369" s="49"/>
      <c r="S1369" s="49"/>
      <c r="T1369" s="49"/>
      <c r="U1369" s="49"/>
      <c r="V1369" s="49"/>
      <c r="W1369" s="49"/>
      <c r="X1369" s="49"/>
      <c r="Y1369" s="49"/>
    </row>
    <row r="1370">
      <c r="A1370" s="49"/>
      <c r="B1370" s="49"/>
      <c r="C1370" s="49"/>
      <c r="D1370" s="49"/>
      <c r="E1370" s="49"/>
      <c r="F1370" s="49"/>
      <c r="G1370" s="49"/>
      <c r="H1370" s="49"/>
      <c r="I1370" s="49"/>
      <c r="J1370" s="49"/>
      <c r="K1370" s="49"/>
      <c r="L1370" s="49"/>
      <c r="M1370" s="49"/>
      <c r="N1370" s="49"/>
      <c r="O1370" s="49"/>
      <c r="P1370" s="49"/>
      <c r="Q1370" s="49"/>
      <c r="R1370" s="49"/>
      <c r="S1370" s="49"/>
      <c r="T1370" s="49"/>
      <c r="U1370" s="49"/>
      <c r="V1370" s="49"/>
      <c r="W1370" s="49"/>
      <c r="X1370" s="49"/>
      <c r="Y1370" s="49"/>
    </row>
    <row r="1371">
      <c r="A1371" s="49"/>
      <c r="B1371" s="49"/>
      <c r="C1371" s="49"/>
      <c r="D1371" s="49"/>
      <c r="E1371" s="49"/>
      <c r="F1371" s="49"/>
      <c r="G1371" s="49"/>
      <c r="H1371" s="49"/>
      <c r="I1371" s="49"/>
      <c r="J1371" s="49"/>
      <c r="K1371" s="49"/>
      <c r="L1371" s="49"/>
      <c r="M1371" s="49"/>
      <c r="N1371" s="49"/>
      <c r="O1371" s="49"/>
      <c r="P1371" s="49"/>
      <c r="Q1371" s="49"/>
      <c r="R1371" s="49"/>
      <c r="S1371" s="49"/>
      <c r="T1371" s="49"/>
      <c r="U1371" s="49"/>
      <c r="V1371" s="49"/>
      <c r="W1371" s="49"/>
      <c r="X1371" s="49"/>
      <c r="Y1371" s="49"/>
    </row>
    <row r="1372">
      <c r="A1372" s="49"/>
      <c r="B1372" s="49"/>
      <c r="C1372" s="49"/>
      <c r="D1372" s="49"/>
      <c r="E1372" s="49"/>
      <c r="F1372" s="49"/>
      <c r="G1372" s="49"/>
      <c r="H1372" s="49"/>
      <c r="I1372" s="49"/>
      <c r="J1372" s="49"/>
      <c r="K1372" s="49"/>
      <c r="L1372" s="49"/>
      <c r="M1372" s="49"/>
      <c r="N1372" s="49"/>
      <c r="O1372" s="49"/>
      <c r="P1372" s="49"/>
      <c r="Q1372" s="49"/>
      <c r="R1372" s="49"/>
      <c r="S1372" s="49"/>
      <c r="T1372" s="49"/>
      <c r="U1372" s="49"/>
      <c r="V1372" s="49"/>
      <c r="W1372" s="49"/>
      <c r="X1372" s="49"/>
      <c r="Y1372" s="49"/>
    </row>
    <row r="1373">
      <c r="A1373" s="49"/>
      <c r="B1373" s="49"/>
      <c r="C1373" s="49"/>
      <c r="D1373" s="49"/>
      <c r="E1373" s="49"/>
      <c r="F1373" s="49"/>
      <c r="G1373" s="49"/>
      <c r="H1373" s="49"/>
      <c r="I1373" s="49"/>
      <c r="J1373" s="49"/>
      <c r="K1373" s="49"/>
      <c r="L1373" s="49"/>
      <c r="M1373" s="49"/>
      <c r="N1373" s="49"/>
      <c r="O1373" s="49"/>
      <c r="P1373" s="49"/>
      <c r="Q1373" s="49"/>
      <c r="R1373" s="49"/>
      <c r="S1373" s="49"/>
      <c r="T1373" s="49"/>
      <c r="U1373" s="49"/>
      <c r="V1373" s="49"/>
      <c r="W1373" s="49"/>
      <c r="X1373" s="49"/>
      <c r="Y1373" s="49"/>
    </row>
    <row r="1374">
      <c r="A1374" s="49"/>
      <c r="B1374" s="49"/>
      <c r="C1374" s="49"/>
      <c r="D1374" s="49"/>
      <c r="E1374" s="49"/>
      <c r="F1374" s="49"/>
      <c r="G1374" s="49"/>
      <c r="H1374" s="49"/>
      <c r="I1374" s="49"/>
      <c r="J1374" s="49"/>
      <c r="K1374" s="49"/>
      <c r="L1374" s="49"/>
      <c r="M1374" s="49"/>
      <c r="N1374" s="49"/>
      <c r="O1374" s="49"/>
      <c r="P1374" s="49"/>
      <c r="Q1374" s="49"/>
      <c r="R1374" s="49"/>
      <c r="S1374" s="49"/>
      <c r="T1374" s="49"/>
      <c r="U1374" s="49"/>
      <c r="V1374" s="49"/>
      <c r="W1374" s="49"/>
      <c r="X1374" s="49"/>
      <c r="Y1374" s="49"/>
    </row>
    <row r="1375">
      <c r="A1375" s="49"/>
      <c r="B1375" s="49"/>
      <c r="C1375" s="49"/>
      <c r="D1375" s="49"/>
      <c r="E1375" s="49"/>
      <c r="F1375" s="49"/>
      <c r="G1375" s="49"/>
      <c r="H1375" s="49"/>
      <c r="I1375" s="49"/>
      <c r="J1375" s="49"/>
      <c r="K1375" s="49"/>
      <c r="L1375" s="49"/>
      <c r="M1375" s="49"/>
      <c r="N1375" s="49"/>
      <c r="O1375" s="49"/>
      <c r="P1375" s="49"/>
      <c r="Q1375" s="49"/>
      <c r="R1375" s="49"/>
      <c r="S1375" s="49"/>
      <c r="T1375" s="49"/>
      <c r="U1375" s="49"/>
      <c r="V1375" s="49"/>
      <c r="W1375" s="49"/>
      <c r="X1375" s="49"/>
      <c r="Y1375" s="49"/>
    </row>
    <row r="1376">
      <c r="A1376" s="49"/>
      <c r="B1376" s="49"/>
      <c r="C1376" s="49"/>
      <c r="D1376" s="49"/>
      <c r="E1376" s="49"/>
      <c r="F1376" s="49"/>
      <c r="G1376" s="49"/>
      <c r="H1376" s="49"/>
      <c r="I1376" s="49"/>
      <c r="J1376" s="49"/>
      <c r="K1376" s="49"/>
      <c r="L1376" s="49"/>
      <c r="M1376" s="49"/>
      <c r="N1376" s="49"/>
      <c r="O1376" s="49"/>
      <c r="P1376" s="49"/>
      <c r="Q1376" s="49"/>
      <c r="R1376" s="49"/>
      <c r="S1376" s="49"/>
      <c r="T1376" s="49"/>
      <c r="U1376" s="49"/>
      <c r="V1376" s="49"/>
      <c r="W1376" s="49"/>
      <c r="X1376" s="49"/>
      <c r="Y1376" s="49"/>
    </row>
    <row r="1377">
      <c r="A1377" s="49"/>
      <c r="B1377" s="49"/>
      <c r="C1377" s="49"/>
      <c r="D1377" s="49"/>
      <c r="E1377" s="49"/>
      <c r="F1377" s="49"/>
      <c r="G1377" s="49"/>
      <c r="H1377" s="49"/>
      <c r="I1377" s="49"/>
      <c r="J1377" s="49"/>
      <c r="K1377" s="49"/>
      <c r="L1377" s="49"/>
      <c r="M1377" s="49"/>
      <c r="N1377" s="49"/>
      <c r="O1377" s="49"/>
      <c r="P1377" s="49"/>
      <c r="Q1377" s="49"/>
      <c r="R1377" s="49"/>
      <c r="S1377" s="49"/>
      <c r="T1377" s="49"/>
      <c r="U1377" s="49"/>
      <c r="V1377" s="49"/>
      <c r="W1377" s="49"/>
      <c r="X1377" s="49"/>
      <c r="Y1377" s="49"/>
    </row>
    <row r="1378">
      <c r="A1378" s="49"/>
      <c r="B1378" s="49"/>
      <c r="C1378" s="49"/>
      <c r="D1378" s="49"/>
      <c r="E1378" s="49"/>
      <c r="F1378" s="49"/>
      <c r="G1378" s="49"/>
      <c r="H1378" s="49"/>
      <c r="I1378" s="49"/>
      <c r="J1378" s="49"/>
      <c r="K1378" s="49"/>
      <c r="L1378" s="49"/>
      <c r="M1378" s="49"/>
      <c r="N1378" s="49"/>
      <c r="O1378" s="49"/>
      <c r="P1378" s="49"/>
      <c r="Q1378" s="49"/>
      <c r="R1378" s="49"/>
      <c r="S1378" s="49"/>
      <c r="T1378" s="49"/>
      <c r="U1378" s="49"/>
      <c r="V1378" s="49"/>
      <c r="W1378" s="49"/>
      <c r="X1378" s="49"/>
      <c r="Y1378" s="49"/>
    </row>
    <row r="1379">
      <c r="A1379" s="49"/>
      <c r="B1379" s="49"/>
      <c r="C1379" s="49"/>
      <c r="D1379" s="49"/>
      <c r="E1379" s="49"/>
      <c r="F1379" s="49"/>
      <c r="G1379" s="49"/>
      <c r="H1379" s="49"/>
      <c r="I1379" s="49"/>
      <c r="J1379" s="49"/>
      <c r="K1379" s="49"/>
      <c r="L1379" s="49"/>
      <c r="M1379" s="49"/>
      <c r="N1379" s="49"/>
      <c r="O1379" s="49"/>
      <c r="P1379" s="49"/>
      <c r="Q1379" s="49"/>
      <c r="R1379" s="49"/>
      <c r="S1379" s="49"/>
      <c r="T1379" s="49"/>
      <c r="U1379" s="49"/>
      <c r="V1379" s="49"/>
      <c r="W1379" s="49"/>
      <c r="X1379" s="49"/>
      <c r="Y1379" s="49"/>
    </row>
    <row r="1380">
      <c r="A1380" s="49"/>
      <c r="B1380" s="49"/>
      <c r="C1380" s="49"/>
      <c r="D1380" s="49"/>
      <c r="E1380" s="49"/>
      <c r="F1380" s="49"/>
      <c r="G1380" s="49"/>
      <c r="H1380" s="49"/>
      <c r="I1380" s="49"/>
      <c r="J1380" s="49"/>
      <c r="K1380" s="49"/>
      <c r="L1380" s="49"/>
      <c r="M1380" s="49"/>
      <c r="N1380" s="49"/>
      <c r="O1380" s="49"/>
      <c r="P1380" s="49"/>
      <c r="Q1380" s="49"/>
      <c r="R1380" s="49"/>
      <c r="S1380" s="49"/>
      <c r="T1380" s="49"/>
      <c r="U1380" s="49"/>
      <c r="V1380" s="49"/>
      <c r="W1380" s="49"/>
      <c r="X1380" s="49"/>
      <c r="Y1380" s="49"/>
    </row>
    <row r="1381">
      <c r="A1381" s="49"/>
      <c r="B1381" s="49"/>
      <c r="C1381" s="49"/>
      <c r="D1381" s="49"/>
      <c r="E1381" s="49"/>
      <c r="F1381" s="49"/>
      <c r="G1381" s="49"/>
      <c r="H1381" s="49"/>
      <c r="I1381" s="49"/>
      <c r="J1381" s="49"/>
      <c r="K1381" s="49"/>
      <c r="L1381" s="49"/>
      <c r="M1381" s="49"/>
      <c r="N1381" s="49"/>
      <c r="O1381" s="49"/>
      <c r="P1381" s="49"/>
      <c r="Q1381" s="49"/>
      <c r="R1381" s="49"/>
      <c r="S1381" s="49"/>
      <c r="T1381" s="49"/>
      <c r="U1381" s="49"/>
      <c r="V1381" s="49"/>
      <c r="W1381" s="49"/>
      <c r="X1381" s="49"/>
      <c r="Y1381" s="49"/>
    </row>
    <row r="1382">
      <c r="A1382" s="49"/>
      <c r="B1382" s="49"/>
      <c r="C1382" s="49"/>
      <c r="D1382" s="49"/>
      <c r="E1382" s="49"/>
      <c r="F1382" s="49"/>
      <c r="G1382" s="49"/>
      <c r="H1382" s="49"/>
      <c r="I1382" s="49"/>
      <c r="J1382" s="49"/>
      <c r="K1382" s="49"/>
      <c r="L1382" s="49"/>
      <c r="M1382" s="49"/>
      <c r="N1382" s="49"/>
      <c r="O1382" s="49"/>
      <c r="P1382" s="49"/>
      <c r="Q1382" s="49"/>
      <c r="R1382" s="49"/>
      <c r="S1382" s="49"/>
      <c r="T1382" s="49"/>
      <c r="U1382" s="49"/>
      <c r="V1382" s="49"/>
      <c r="W1382" s="49"/>
      <c r="X1382" s="49"/>
      <c r="Y1382" s="49"/>
    </row>
    <row r="1383">
      <c r="A1383" s="49"/>
      <c r="B1383" s="49"/>
      <c r="C1383" s="49"/>
      <c r="D1383" s="49"/>
      <c r="E1383" s="49"/>
      <c r="F1383" s="49"/>
      <c r="G1383" s="49"/>
      <c r="H1383" s="49"/>
      <c r="I1383" s="49"/>
      <c r="J1383" s="49"/>
      <c r="K1383" s="49"/>
      <c r="L1383" s="49"/>
      <c r="M1383" s="49"/>
      <c r="N1383" s="49"/>
      <c r="O1383" s="49"/>
      <c r="P1383" s="49"/>
      <c r="Q1383" s="49"/>
      <c r="R1383" s="49"/>
      <c r="S1383" s="49"/>
      <c r="T1383" s="49"/>
      <c r="U1383" s="49"/>
      <c r="V1383" s="49"/>
      <c r="W1383" s="49"/>
      <c r="X1383" s="49"/>
      <c r="Y1383" s="49"/>
    </row>
    <row r="1384">
      <c r="A1384" s="49"/>
      <c r="B1384" s="49"/>
      <c r="C1384" s="49"/>
      <c r="D1384" s="49"/>
      <c r="E1384" s="49"/>
      <c r="F1384" s="49"/>
      <c r="G1384" s="49"/>
      <c r="H1384" s="49"/>
      <c r="I1384" s="49"/>
      <c r="J1384" s="49"/>
      <c r="K1384" s="49"/>
      <c r="L1384" s="49"/>
      <c r="M1384" s="49"/>
      <c r="N1384" s="49"/>
      <c r="O1384" s="49"/>
      <c r="P1384" s="49"/>
      <c r="Q1384" s="49"/>
      <c r="R1384" s="49"/>
      <c r="S1384" s="49"/>
      <c r="T1384" s="49"/>
      <c r="U1384" s="49"/>
      <c r="V1384" s="49"/>
      <c r="W1384" s="49"/>
      <c r="X1384" s="49"/>
      <c r="Y1384" s="49"/>
    </row>
    <row r="1385">
      <c r="A1385" s="49"/>
      <c r="B1385" s="49"/>
      <c r="C1385" s="49"/>
      <c r="D1385" s="49"/>
      <c r="E1385" s="49"/>
      <c r="F1385" s="49"/>
      <c r="G1385" s="49"/>
      <c r="H1385" s="49"/>
      <c r="I1385" s="49"/>
      <c r="J1385" s="49"/>
      <c r="K1385" s="49"/>
      <c r="L1385" s="49"/>
      <c r="M1385" s="49"/>
      <c r="N1385" s="49"/>
      <c r="O1385" s="49"/>
      <c r="P1385" s="49"/>
      <c r="Q1385" s="49"/>
      <c r="R1385" s="49"/>
      <c r="S1385" s="49"/>
      <c r="T1385" s="49"/>
      <c r="U1385" s="49"/>
      <c r="V1385" s="49"/>
      <c r="W1385" s="49"/>
      <c r="X1385" s="49"/>
      <c r="Y1385" s="49"/>
    </row>
    <row r="1386">
      <c r="A1386" s="49"/>
      <c r="B1386" s="49"/>
      <c r="C1386" s="49"/>
      <c r="D1386" s="49"/>
      <c r="E1386" s="49"/>
      <c r="F1386" s="49"/>
      <c r="G1386" s="49"/>
      <c r="H1386" s="49"/>
      <c r="I1386" s="49"/>
      <c r="J1386" s="49"/>
      <c r="K1386" s="49"/>
      <c r="L1386" s="49"/>
      <c r="M1386" s="49"/>
      <c r="N1386" s="49"/>
      <c r="O1386" s="49"/>
      <c r="P1386" s="49"/>
      <c r="Q1386" s="49"/>
      <c r="R1386" s="49"/>
      <c r="S1386" s="49"/>
      <c r="T1386" s="49"/>
      <c r="U1386" s="49"/>
      <c r="V1386" s="49"/>
      <c r="W1386" s="49"/>
      <c r="X1386" s="49"/>
      <c r="Y1386" s="49"/>
    </row>
    <row r="1387">
      <c r="A1387" s="49"/>
      <c r="B1387" s="49"/>
      <c r="C1387" s="49"/>
      <c r="D1387" s="49"/>
      <c r="E1387" s="49"/>
      <c r="F1387" s="49"/>
      <c r="G1387" s="49"/>
      <c r="H1387" s="49"/>
      <c r="I1387" s="49"/>
      <c r="J1387" s="49"/>
      <c r="K1387" s="49"/>
      <c r="L1387" s="49"/>
      <c r="M1387" s="49"/>
      <c r="N1387" s="49"/>
      <c r="O1387" s="49"/>
      <c r="P1387" s="49"/>
      <c r="Q1387" s="49"/>
      <c r="R1387" s="49"/>
      <c r="S1387" s="49"/>
      <c r="T1387" s="49"/>
      <c r="U1387" s="49"/>
      <c r="V1387" s="49"/>
      <c r="W1387" s="49"/>
      <c r="X1387" s="49"/>
      <c r="Y1387" s="49"/>
    </row>
    <row r="1388">
      <c r="A1388" s="49"/>
      <c r="B1388" s="49"/>
      <c r="C1388" s="49"/>
      <c r="D1388" s="49"/>
      <c r="E1388" s="49"/>
      <c r="F1388" s="49"/>
      <c r="G1388" s="49"/>
      <c r="H1388" s="49"/>
      <c r="I1388" s="49"/>
      <c r="J1388" s="49"/>
      <c r="K1388" s="49"/>
      <c r="L1388" s="49"/>
      <c r="M1388" s="49"/>
      <c r="N1388" s="49"/>
      <c r="O1388" s="49"/>
      <c r="P1388" s="49"/>
      <c r="Q1388" s="49"/>
      <c r="R1388" s="49"/>
      <c r="S1388" s="49"/>
      <c r="T1388" s="49"/>
      <c r="U1388" s="49"/>
      <c r="V1388" s="49"/>
      <c r="W1388" s="49"/>
      <c r="X1388" s="49"/>
      <c r="Y1388" s="49"/>
    </row>
    <row r="1389">
      <c r="A1389" s="49"/>
      <c r="B1389" s="49"/>
      <c r="C1389" s="49"/>
      <c r="D1389" s="49"/>
      <c r="E1389" s="49"/>
      <c r="F1389" s="49"/>
      <c r="G1389" s="49"/>
      <c r="H1389" s="49"/>
      <c r="I1389" s="49"/>
      <c r="J1389" s="49"/>
      <c r="K1389" s="49"/>
      <c r="L1389" s="49"/>
      <c r="M1389" s="49"/>
      <c r="N1389" s="49"/>
      <c r="O1389" s="49"/>
      <c r="P1389" s="49"/>
      <c r="Q1389" s="49"/>
      <c r="R1389" s="49"/>
      <c r="S1389" s="49"/>
      <c r="T1389" s="49"/>
      <c r="U1389" s="49"/>
      <c r="V1389" s="49"/>
      <c r="W1389" s="49"/>
      <c r="X1389" s="49"/>
      <c r="Y1389" s="49"/>
    </row>
    <row r="1390">
      <c r="A1390" s="49"/>
      <c r="B1390" s="49"/>
      <c r="C1390" s="49"/>
      <c r="D1390" s="49"/>
      <c r="E1390" s="49"/>
      <c r="F1390" s="49"/>
      <c r="G1390" s="49"/>
      <c r="H1390" s="49"/>
      <c r="I1390" s="49"/>
      <c r="J1390" s="49"/>
      <c r="K1390" s="49"/>
      <c r="L1390" s="49"/>
      <c r="M1390" s="49"/>
      <c r="N1390" s="49"/>
      <c r="O1390" s="49"/>
      <c r="P1390" s="49"/>
      <c r="Q1390" s="49"/>
      <c r="R1390" s="49"/>
      <c r="S1390" s="49"/>
      <c r="T1390" s="49"/>
      <c r="U1390" s="49"/>
      <c r="V1390" s="49"/>
      <c r="W1390" s="49"/>
      <c r="X1390" s="49"/>
      <c r="Y1390" s="49"/>
    </row>
    <row r="1391">
      <c r="A1391" s="49"/>
      <c r="B1391" s="49"/>
      <c r="C1391" s="49"/>
      <c r="D1391" s="49"/>
      <c r="E1391" s="49"/>
      <c r="F1391" s="49"/>
      <c r="G1391" s="49"/>
      <c r="H1391" s="49"/>
      <c r="I1391" s="49"/>
      <c r="J1391" s="49"/>
      <c r="K1391" s="49"/>
      <c r="L1391" s="49"/>
      <c r="M1391" s="49"/>
      <c r="N1391" s="49"/>
      <c r="O1391" s="49"/>
      <c r="P1391" s="49"/>
      <c r="Q1391" s="49"/>
      <c r="R1391" s="49"/>
      <c r="S1391" s="49"/>
      <c r="T1391" s="49"/>
      <c r="U1391" s="49"/>
      <c r="V1391" s="49"/>
      <c r="W1391" s="49"/>
      <c r="X1391" s="49"/>
      <c r="Y1391" s="49"/>
    </row>
    <row r="1392">
      <c r="A1392" s="49"/>
      <c r="B1392" s="49"/>
      <c r="C1392" s="49"/>
      <c r="D1392" s="49"/>
      <c r="E1392" s="49"/>
      <c r="F1392" s="49"/>
      <c r="G1392" s="49"/>
      <c r="H1392" s="49"/>
      <c r="I1392" s="49"/>
      <c r="J1392" s="49"/>
      <c r="K1392" s="49"/>
      <c r="L1392" s="49"/>
      <c r="M1392" s="49"/>
      <c r="N1392" s="49"/>
      <c r="O1392" s="49"/>
      <c r="P1392" s="49"/>
      <c r="Q1392" s="49"/>
      <c r="R1392" s="49"/>
      <c r="S1392" s="49"/>
      <c r="T1392" s="49"/>
      <c r="U1392" s="49"/>
      <c r="V1392" s="49"/>
      <c r="W1392" s="49"/>
      <c r="X1392" s="49"/>
      <c r="Y1392" s="49"/>
    </row>
    <row r="1393">
      <c r="A1393" s="49"/>
      <c r="B1393" s="49"/>
      <c r="C1393" s="49"/>
      <c r="D1393" s="49"/>
      <c r="E1393" s="49"/>
      <c r="F1393" s="49"/>
      <c r="G1393" s="49"/>
      <c r="H1393" s="49"/>
      <c r="I1393" s="49"/>
      <c r="J1393" s="49"/>
      <c r="K1393" s="49"/>
      <c r="L1393" s="49"/>
      <c r="M1393" s="49"/>
      <c r="N1393" s="49"/>
      <c r="O1393" s="49"/>
      <c r="P1393" s="49"/>
      <c r="Q1393" s="49"/>
      <c r="R1393" s="49"/>
      <c r="S1393" s="49"/>
      <c r="T1393" s="49"/>
      <c r="U1393" s="49"/>
      <c r="V1393" s="49"/>
      <c r="W1393" s="49"/>
      <c r="X1393" s="49"/>
      <c r="Y1393" s="49"/>
    </row>
    <row r="1394">
      <c r="A1394" s="49"/>
      <c r="B1394" s="49"/>
      <c r="C1394" s="49"/>
      <c r="D1394" s="49"/>
      <c r="E1394" s="49"/>
      <c r="F1394" s="49"/>
      <c r="G1394" s="49"/>
      <c r="H1394" s="49"/>
      <c r="I1394" s="49"/>
      <c r="J1394" s="49"/>
      <c r="K1394" s="49"/>
      <c r="L1394" s="49"/>
      <c r="M1394" s="49"/>
      <c r="N1394" s="49"/>
      <c r="O1394" s="49"/>
      <c r="P1394" s="49"/>
      <c r="Q1394" s="49"/>
      <c r="R1394" s="49"/>
      <c r="S1394" s="49"/>
      <c r="T1394" s="49"/>
      <c r="U1394" s="49"/>
      <c r="V1394" s="49"/>
      <c r="W1394" s="49"/>
      <c r="X1394" s="49"/>
      <c r="Y1394" s="49"/>
    </row>
    <row r="1395">
      <c r="A1395" s="49"/>
      <c r="B1395" s="49"/>
      <c r="C1395" s="49"/>
      <c r="D1395" s="49"/>
      <c r="E1395" s="49"/>
      <c r="F1395" s="49"/>
      <c r="G1395" s="49"/>
      <c r="H1395" s="49"/>
      <c r="I1395" s="49"/>
      <c r="J1395" s="49"/>
      <c r="K1395" s="49"/>
      <c r="L1395" s="49"/>
      <c r="M1395" s="49"/>
      <c r="N1395" s="49"/>
      <c r="O1395" s="49"/>
      <c r="P1395" s="49"/>
      <c r="Q1395" s="49"/>
      <c r="R1395" s="49"/>
      <c r="S1395" s="49"/>
      <c r="T1395" s="49"/>
      <c r="U1395" s="49"/>
      <c r="V1395" s="49"/>
      <c r="W1395" s="49"/>
      <c r="X1395" s="49"/>
      <c r="Y1395" s="49"/>
    </row>
    <row r="1396">
      <c r="A1396" s="49"/>
      <c r="B1396" s="49"/>
      <c r="C1396" s="49"/>
      <c r="D1396" s="49"/>
      <c r="E1396" s="49"/>
      <c r="F1396" s="49"/>
      <c r="G1396" s="49"/>
      <c r="H1396" s="49"/>
      <c r="I1396" s="49"/>
      <c r="J1396" s="49"/>
      <c r="K1396" s="49"/>
      <c r="L1396" s="49"/>
      <c r="M1396" s="49"/>
      <c r="N1396" s="49"/>
      <c r="O1396" s="49"/>
      <c r="P1396" s="49"/>
      <c r="Q1396" s="49"/>
      <c r="R1396" s="49"/>
      <c r="S1396" s="49"/>
      <c r="T1396" s="49"/>
      <c r="U1396" s="49"/>
      <c r="V1396" s="49"/>
      <c r="W1396" s="49"/>
      <c r="X1396" s="49"/>
      <c r="Y1396" s="49"/>
    </row>
    <row r="1397">
      <c r="A1397" s="49"/>
      <c r="B1397" s="49"/>
      <c r="C1397" s="49"/>
      <c r="D1397" s="49"/>
      <c r="E1397" s="49"/>
      <c r="F1397" s="49"/>
      <c r="G1397" s="49"/>
      <c r="H1397" s="49"/>
      <c r="I1397" s="49"/>
      <c r="J1397" s="49"/>
      <c r="K1397" s="49"/>
      <c r="L1397" s="49"/>
      <c r="M1397" s="49"/>
      <c r="N1397" s="49"/>
      <c r="O1397" s="49"/>
      <c r="P1397" s="49"/>
      <c r="Q1397" s="49"/>
      <c r="R1397" s="49"/>
      <c r="S1397" s="49"/>
      <c r="T1397" s="49"/>
      <c r="U1397" s="49"/>
      <c r="V1397" s="49"/>
      <c r="W1397" s="49"/>
      <c r="X1397" s="49"/>
      <c r="Y1397" s="49"/>
    </row>
    <row r="1398">
      <c r="A1398" s="49"/>
      <c r="B1398" s="49"/>
      <c r="C1398" s="49"/>
      <c r="D1398" s="49"/>
      <c r="E1398" s="49"/>
      <c r="F1398" s="49"/>
      <c r="G1398" s="49"/>
      <c r="H1398" s="49"/>
      <c r="I1398" s="49"/>
      <c r="J1398" s="49"/>
      <c r="K1398" s="49"/>
      <c r="L1398" s="49"/>
      <c r="M1398" s="49"/>
      <c r="N1398" s="49"/>
      <c r="O1398" s="49"/>
      <c r="P1398" s="49"/>
      <c r="Q1398" s="49"/>
      <c r="R1398" s="49"/>
      <c r="S1398" s="49"/>
      <c r="T1398" s="49"/>
      <c r="U1398" s="49"/>
      <c r="V1398" s="49"/>
      <c r="W1398" s="49"/>
      <c r="X1398" s="49"/>
      <c r="Y1398" s="49"/>
    </row>
    <row r="1399">
      <c r="A1399" s="49"/>
      <c r="B1399" s="49"/>
      <c r="C1399" s="49"/>
      <c r="D1399" s="49"/>
      <c r="E1399" s="49"/>
      <c r="F1399" s="49"/>
      <c r="G1399" s="49"/>
      <c r="H1399" s="49"/>
      <c r="I1399" s="49"/>
      <c r="J1399" s="49"/>
      <c r="K1399" s="49"/>
      <c r="L1399" s="49"/>
      <c r="M1399" s="49"/>
      <c r="N1399" s="49"/>
      <c r="O1399" s="49"/>
      <c r="P1399" s="49"/>
      <c r="Q1399" s="49"/>
      <c r="R1399" s="49"/>
      <c r="S1399" s="49"/>
      <c r="T1399" s="49"/>
      <c r="U1399" s="49"/>
      <c r="V1399" s="49"/>
      <c r="W1399" s="49"/>
      <c r="X1399" s="49"/>
      <c r="Y1399" s="49"/>
    </row>
    <row r="1400">
      <c r="A1400" s="49"/>
      <c r="B1400" s="49"/>
      <c r="C1400" s="49"/>
      <c r="D1400" s="49"/>
      <c r="E1400" s="49"/>
      <c r="F1400" s="49"/>
      <c r="G1400" s="49"/>
      <c r="H1400" s="49"/>
      <c r="I1400" s="49"/>
      <c r="J1400" s="49"/>
      <c r="K1400" s="49"/>
      <c r="L1400" s="49"/>
      <c r="M1400" s="49"/>
      <c r="N1400" s="49"/>
      <c r="O1400" s="49"/>
      <c r="P1400" s="49"/>
      <c r="Q1400" s="49"/>
      <c r="R1400" s="49"/>
      <c r="S1400" s="49"/>
      <c r="T1400" s="49"/>
      <c r="U1400" s="49"/>
      <c r="V1400" s="49"/>
      <c r="W1400" s="49"/>
      <c r="X1400" s="49"/>
      <c r="Y1400" s="49"/>
    </row>
    <row r="1401">
      <c r="A1401" s="49"/>
      <c r="B1401" s="49"/>
      <c r="C1401" s="49"/>
      <c r="D1401" s="49"/>
      <c r="E1401" s="49"/>
      <c r="F1401" s="49"/>
      <c r="G1401" s="49"/>
      <c r="H1401" s="49"/>
      <c r="I1401" s="49"/>
      <c r="J1401" s="49"/>
      <c r="K1401" s="49"/>
      <c r="L1401" s="49"/>
      <c r="M1401" s="49"/>
      <c r="N1401" s="49"/>
      <c r="O1401" s="49"/>
      <c r="P1401" s="49"/>
      <c r="Q1401" s="49"/>
      <c r="R1401" s="49"/>
      <c r="S1401" s="49"/>
      <c r="T1401" s="49"/>
      <c r="U1401" s="49"/>
      <c r="V1401" s="49"/>
      <c r="W1401" s="49"/>
      <c r="X1401" s="49"/>
      <c r="Y1401" s="49"/>
    </row>
    <row r="1402">
      <c r="A1402" s="49"/>
      <c r="B1402" s="49"/>
      <c r="C1402" s="49"/>
      <c r="D1402" s="49"/>
      <c r="E1402" s="49"/>
      <c r="F1402" s="49"/>
      <c r="G1402" s="49"/>
      <c r="H1402" s="49"/>
      <c r="I1402" s="49"/>
      <c r="J1402" s="49"/>
      <c r="K1402" s="49"/>
      <c r="L1402" s="49"/>
      <c r="M1402" s="49"/>
      <c r="N1402" s="49"/>
      <c r="O1402" s="49"/>
      <c r="P1402" s="49"/>
      <c r="Q1402" s="49"/>
      <c r="R1402" s="49"/>
      <c r="S1402" s="49"/>
      <c r="T1402" s="49"/>
      <c r="U1402" s="49"/>
      <c r="V1402" s="49"/>
      <c r="W1402" s="49"/>
      <c r="X1402" s="49"/>
      <c r="Y1402" s="49"/>
    </row>
    <row r="1403">
      <c r="A1403" s="49"/>
      <c r="B1403" s="49"/>
      <c r="C1403" s="49"/>
      <c r="D1403" s="49"/>
      <c r="E1403" s="49"/>
      <c r="F1403" s="49"/>
      <c r="G1403" s="49"/>
      <c r="H1403" s="49"/>
      <c r="I1403" s="49"/>
      <c r="J1403" s="49"/>
      <c r="K1403" s="49"/>
      <c r="L1403" s="49"/>
      <c r="M1403" s="49"/>
      <c r="N1403" s="49"/>
      <c r="O1403" s="49"/>
      <c r="P1403" s="49"/>
      <c r="Q1403" s="49"/>
      <c r="R1403" s="49"/>
      <c r="S1403" s="49"/>
      <c r="T1403" s="49"/>
      <c r="U1403" s="49"/>
      <c r="V1403" s="49"/>
      <c r="W1403" s="49"/>
      <c r="X1403" s="49"/>
      <c r="Y1403" s="49"/>
    </row>
    <row r="1404">
      <c r="A1404" s="49"/>
      <c r="B1404" s="49"/>
      <c r="C1404" s="49"/>
      <c r="D1404" s="49"/>
      <c r="E1404" s="49"/>
      <c r="F1404" s="49"/>
      <c r="G1404" s="49"/>
      <c r="H1404" s="49"/>
      <c r="I1404" s="49"/>
      <c r="J1404" s="49"/>
      <c r="K1404" s="49"/>
      <c r="L1404" s="49"/>
      <c r="M1404" s="49"/>
      <c r="N1404" s="49"/>
      <c r="O1404" s="49"/>
      <c r="P1404" s="49"/>
      <c r="Q1404" s="49"/>
      <c r="R1404" s="49"/>
      <c r="S1404" s="49"/>
      <c r="T1404" s="49"/>
      <c r="U1404" s="49"/>
      <c r="V1404" s="49"/>
      <c r="W1404" s="49"/>
      <c r="X1404" s="49"/>
      <c r="Y1404" s="49"/>
    </row>
    <row r="1405">
      <c r="A1405" s="49"/>
      <c r="B1405" s="49"/>
      <c r="C1405" s="49"/>
      <c r="D1405" s="49"/>
      <c r="E1405" s="49"/>
      <c r="F1405" s="49"/>
      <c r="G1405" s="49"/>
      <c r="H1405" s="49"/>
      <c r="I1405" s="49"/>
      <c r="J1405" s="49"/>
      <c r="K1405" s="49"/>
      <c r="L1405" s="49"/>
      <c r="M1405" s="49"/>
      <c r="N1405" s="49"/>
      <c r="O1405" s="49"/>
      <c r="P1405" s="49"/>
      <c r="Q1405" s="49"/>
      <c r="R1405" s="49"/>
      <c r="S1405" s="49"/>
      <c r="T1405" s="49"/>
      <c r="U1405" s="49"/>
      <c r="V1405" s="49"/>
      <c r="W1405" s="49"/>
      <c r="X1405" s="49"/>
      <c r="Y1405" s="49"/>
    </row>
    <row r="1406">
      <c r="A1406" s="49"/>
      <c r="B1406" s="49"/>
      <c r="C1406" s="49"/>
      <c r="D1406" s="49"/>
      <c r="E1406" s="49"/>
      <c r="F1406" s="49"/>
      <c r="G1406" s="49"/>
      <c r="H1406" s="49"/>
      <c r="I1406" s="49"/>
      <c r="J1406" s="49"/>
      <c r="K1406" s="49"/>
      <c r="L1406" s="49"/>
      <c r="M1406" s="49"/>
      <c r="N1406" s="49"/>
      <c r="O1406" s="49"/>
      <c r="P1406" s="49"/>
      <c r="Q1406" s="49"/>
      <c r="R1406" s="49"/>
      <c r="S1406" s="49"/>
      <c r="T1406" s="49"/>
      <c r="U1406" s="49"/>
      <c r="V1406" s="49"/>
      <c r="W1406" s="49"/>
      <c r="X1406" s="49"/>
      <c r="Y1406" s="49"/>
    </row>
    <row r="1407">
      <c r="A1407" s="49"/>
      <c r="B1407" s="49"/>
      <c r="C1407" s="49"/>
      <c r="D1407" s="49"/>
      <c r="E1407" s="49"/>
      <c r="F1407" s="49"/>
      <c r="G1407" s="49"/>
      <c r="H1407" s="49"/>
      <c r="I1407" s="49"/>
      <c r="J1407" s="49"/>
      <c r="K1407" s="49"/>
      <c r="L1407" s="49"/>
      <c r="M1407" s="49"/>
      <c r="N1407" s="49"/>
      <c r="O1407" s="49"/>
      <c r="P1407" s="49"/>
      <c r="Q1407" s="49"/>
      <c r="R1407" s="49"/>
      <c r="S1407" s="49"/>
      <c r="T1407" s="49"/>
      <c r="U1407" s="49"/>
      <c r="V1407" s="49"/>
      <c r="W1407" s="49"/>
      <c r="X1407" s="49"/>
      <c r="Y1407" s="49"/>
    </row>
    <row r="1408">
      <c r="A1408" s="49"/>
      <c r="B1408" s="49"/>
      <c r="C1408" s="49"/>
      <c r="D1408" s="49"/>
      <c r="E1408" s="49"/>
      <c r="F1408" s="49"/>
      <c r="G1408" s="49"/>
      <c r="H1408" s="49"/>
      <c r="I1408" s="49"/>
      <c r="J1408" s="49"/>
      <c r="K1408" s="49"/>
      <c r="L1408" s="49"/>
      <c r="M1408" s="49"/>
      <c r="N1408" s="49"/>
      <c r="O1408" s="49"/>
      <c r="P1408" s="49"/>
      <c r="Q1408" s="49"/>
      <c r="R1408" s="49"/>
      <c r="S1408" s="49"/>
      <c r="T1408" s="49"/>
      <c r="U1408" s="49"/>
      <c r="V1408" s="49"/>
      <c r="W1408" s="49"/>
      <c r="X1408" s="49"/>
      <c r="Y1408" s="49"/>
    </row>
    <row r="1409">
      <c r="A1409" s="49"/>
      <c r="B1409" s="49"/>
      <c r="C1409" s="49"/>
      <c r="D1409" s="49"/>
      <c r="E1409" s="49"/>
      <c r="F1409" s="49"/>
      <c r="G1409" s="49"/>
      <c r="H1409" s="49"/>
      <c r="I1409" s="49"/>
      <c r="J1409" s="49"/>
      <c r="K1409" s="49"/>
      <c r="L1409" s="49"/>
      <c r="M1409" s="49"/>
      <c r="N1409" s="49"/>
      <c r="O1409" s="49"/>
      <c r="P1409" s="49"/>
      <c r="Q1409" s="49"/>
      <c r="R1409" s="49"/>
      <c r="S1409" s="49"/>
      <c r="T1409" s="49"/>
      <c r="U1409" s="49"/>
      <c r="V1409" s="49"/>
      <c r="W1409" s="49"/>
      <c r="X1409" s="49"/>
      <c r="Y1409" s="49"/>
    </row>
    <row r="1410">
      <c r="A1410" s="49"/>
      <c r="B1410" s="49"/>
      <c r="C1410" s="49"/>
      <c r="D1410" s="49"/>
      <c r="E1410" s="49"/>
      <c r="F1410" s="49"/>
      <c r="G1410" s="49"/>
      <c r="H1410" s="49"/>
      <c r="I1410" s="49"/>
      <c r="J1410" s="49"/>
      <c r="K1410" s="49"/>
      <c r="L1410" s="49"/>
      <c r="M1410" s="49"/>
      <c r="N1410" s="49"/>
      <c r="O1410" s="49"/>
      <c r="P1410" s="49"/>
      <c r="Q1410" s="49"/>
      <c r="R1410" s="49"/>
      <c r="S1410" s="49"/>
      <c r="T1410" s="49"/>
      <c r="U1410" s="49"/>
      <c r="V1410" s="49"/>
      <c r="W1410" s="49"/>
      <c r="X1410" s="49"/>
      <c r="Y1410" s="49"/>
    </row>
    <row r="1411">
      <c r="A1411" s="49"/>
      <c r="B1411" s="49"/>
      <c r="C1411" s="49"/>
      <c r="D1411" s="49"/>
      <c r="E1411" s="49"/>
      <c r="F1411" s="49"/>
      <c r="G1411" s="49"/>
      <c r="H1411" s="49"/>
      <c r="I1411" s="49"/>
      <c r="J1411" s="49"/>
      <c r="K1411" s="49"/>
      <c r="L1411" s="49"/>
      <c r="M1411" s="49"/>
      <c r="N1411" s="49"/>
      <c r="O1411" s="49"/>
      <c r="P1411" s="49"/>
      <c r="Q1411" s="49"/>
      <c r="R1411" s="49"/>
      <c r="S1411" s="49"/>
      <c r="T1411" s="49"/>
      <c r="U1411" s="49"/>
      <c r="V1411" s="49"/>
      <c r="W1411" s="49"/>
      <c r="X1411" s="49"/>
      <c r="Y1411" s="49"/>
    </row>
    <row r="1412">
      <c r="A1412" s="49"/>
      <c r="B1412" s="49"/>
      <c r="C1412" s="49"/>
      <c r="D1412" s="49"/>
      <c r="E1412" s="49"/>
      <c r="F1412" s="49"/>
      <c r="G1412" s="49"/>
      <c r="H1412" s="49"/>
      <c r="I1412" s="49"/>
      <c r="J1412" s="49"/>
      <c r="K1412" s="49"/>
      <c r="L1412" s="49"/>
      <c r="M1412" s="49"/>
      <c r="N1412" s="49"/>
      <c r="O1412" s="49"/>
      <c r="P1412" s="49"/>
      <c r="Q1412" s="49"/>
      <c r="R1412" s="49"/>
      <c r="S1412" s="49"/>
      <c r="T1412" s="49"/>
      <c r="U1412" s="49"/>
      <c r="V1412" s="49"/>
      <c r="W1412" s="49"/>
      <c r="X1412" s="49"/>
      <c r="Y1412" s="49"/>
    </row>
    <row r="1413">
      <c r="A1413" s="49"/>
      <c r="B1413" s="49"/>
      <c r="C1413" s="49"/>
      <c r="D1413" s="49"/>
      <c r="E1413" s="49"/>
      <c r="F1413" s="49"/>
      <c r="G1413" s="49"/>
      <c r="H1413" s="49"/>
      <c r="I1413" s="49"/>
      <c r="J1413" s="49"/>
      <c r="K1413" s="49"/>
      <c r="L1413" s="49"/>
      <c r="M1413" s="49"/>
      <c r="N1413" s="49"/>
      <c r="O1413" s="49"/>
      <c r="P1413" s="49"/>
      <c r="Q1413" s="49"/>
      <c r="R1413" s="49"/>
      <c r="S1413" s="49"/>
      <c r="T1413" s="49"/>
      <c r="U1413" s="49"/>
      <c r="V1413" s="49"/>
      <c r="W1413" s="49"/>
      <c r="X1413" s="49"/>
      <c r="Y1413" s="49"/>
    </row>
    <row r="1414">
      <c r="A1414" s="49"/>
      <c r="B1414" s="49"/>
      <c r="C1414" s="49"/>
      <c r="D1414" s="49"/>
      <c r="E1414" s="49"/>
      <c r="F1414" s="49"/>
      <c r="G1414" s="49"/>
      <c r="H1414" s="49"/>
      <c r="I1414" s="49"/>
      <c r="J1414" s="49"/>
      <c r="K1414" s="49"/>
      <c r="L1414" s="49"/>
      <c r="M1414" s="49"/>
      <c r="N1414" s="49"/>
      <c r="O1414" s="49"/>
      <c r="P1414" s="49"/>
      <c r="Q1414" s="49"/>
      <c r="R1414" s="49"/>
      <c r="S1414" s="49"/>
      <c r="T1414" s="49"/>
      <c r="U1414" s="49"/>
      <c r="V1414" s="49"/>
      <c r="W1414" s="49"/>
      <c r="X1414" s="49"/>
      <c r="Y1414" s="49"/>
    </row>
    <row r="1415">
      <c r="A1415" s="49"/>
      <c r="B1415" s="49"/>
      <c r="C1415" s="49"/>
      <c r="D1415" s="49"/>
      <c r="E1415" s="49"/>
      <c r="F1415" s="49"/>
      <c r="G1415" s="49"/>
      <c r="H1415" s="49"/>
      <c r="I1415" s="49"/>
      <c r="J1415" s="49"/>
      <c r="K1415" s="49"/>
      <c r="L1415" s="49"/>
      <c r="M1415" s="49"/>
      <c r="N1415" s="49"/>
      <c r="O1415" s="49"/>
      <c r="P1415" s="49"/>
      <c r="Q1415" s="49"/>
      <c r="R1415" s="49"/>
      <c r="S1415" s="49"/>
      <c r="T1415" s="49"/>
      <c r="U1415" s="49"/>
      <c r="V1415" s="49"/>
      <c r="W1415" s="49"/>
      <c r="X1415" s="49"/>
      <c r="Y1415" s="49"/>
    </row>
    <row r="1416">
      <c r="A1416" s="49"/>
      <c r="B1416" s="49"/>
      <c r="C1416" s="49"/>
      <c r="D1416" s="49"/>
      <c r="E1416" s="49"/>
      <c r="F1416" s="49"/>
      <c r="G1416" s="49"/>
      <c r="H1416" s="49"/>
      <c r="I1416" s="49"/>
      <c r="J1416" s="49"/>
      <c r="K1416" s="49"/>
      <c r="L1416" s="49"/>
      <c r="M1416" s="49"/>
      <c r="N1416" s="49"/>
      <c r="O1416" s="49"/>
      <c r="P1416" s="49"/>
      <c r="Q1416" s="49"/>
      <c r="R1416" s="49"/>
      <c r="S1416" s="49"/>
      <c r="T1416" s="49"/>
      <c r="U1416" s="49"/>
      <c r="V1416" s="49"/>
      <c r="W1416" s="49"/>
      <c r="X1416" s="49"/>
      <c r="Y1416" s="49"/>
    </row>
    <row r="1417">
      <c r="A1417" s="49"/>
      <c r="B1417" s="49"/>
      <c r="C1417" s="49"/>
      <c r="D1417" s="49"/>
      <c r="E1417" s="49"/>
      <c r="F1417" s="49"/>
      <c r="G1417" s="49"/>
      <c r="H1417" s="49"/>
      <c r="I1417" s="49"/>
      <c r="J1417" s="49"/>
      <c r="K1417" s="49"/>
      <c r="L1417" s="49"/>
      <c r="M1417" s="49"/>
      <c r="N1417" s="49"/>
      <c r="O1417" s="49"/>
      <c r="P1417" s="49"/>
      <c r="Q1417" s="49"/>
      <c r="R1417" s="49"/>
      <c r="S1417" s="49"/>
      <c r="T1417" s="49"/>
      <c r="U1417" s="49"/>
      <c r="V1417" s="49"/>
      <c r="W1417" s="49"/>
      <c r="X1417" s="49"/>
      <c r="Y1417" s="49"/>
    </row>
    <row r="1418">
      <c r="A1418" s="49"/>
      <c r="B1418" s="49"/>
      <c r="C1418" s="49"/>
      <c r="D1418" s="49"/>
      <c r="E1418" s="49"/>
      <c r="F1418" s="49"/>
      <c r="G1418" s="49"/>
      <c r="H1418" s="49"/>
      <c r="I1418" s="49"/>
      <c r="J1418" s="49"/>
      <c r="K1418" s="49"/>
      <c r="L1418" s="49"/>
      <c r="M1418" s="49"/>
      <c r="N1418" s="49"/>
      <c r="O1418" s="49"/>
      <c r="P1418" s="49"/>
      <c r="Q1418" s="49"/>
      <c r="R1418" s="49"/>
      <c r="S1418" s="49"/>
      <c r="T1418" s="49"/>
      <c r="U1418" s="49"/>
      <c r="V1418" s="49"/>
      <c r="W1418" s="49"/>
      <c r="X1418" s="49"/>
      <c r="Y1418" s="49"/>
    </row>
    <row r="1419">
      <c r="A1419" s="49"/>
      <c r="B1419" s="49"/>
      <c r="C1419" s="49"/>
      <c r="D1419" s="49"/>
      <c r="E1419" s="49"/>
      <c r="F1419" s="49"/>
      <c r="G1419" s="49"/>
      <c r="H1419" s="49"/>
      <c r="I1419" s="49"/>
      <c r="J1419" s="49"/>
      <c r="K1419" s="49"/>
      <c r="L1419" s="49"/>
      <c r="M1419" s="49"/>
      <c r="N1419" s="49"/>
      <c r="O1419" s="49"/>
      <c r="P1419" s="49"/>
      <c r="Q1419" s="49"/>
      <c r="R1419" s="49"/>
      <c r="S1419" s="49"/>
      <c r="T1419" s="49"/>
      <c r="U1419" s="49"/>
      <c r="V1419" s="49"/>
      <c r="W1419" s="49"/>
      <c r="X1419" s="49"/>
      <c r="Y1419" s="49"/>
    </row>
    <row r="1420">
      <c r="A1420" s="49"/>
      <c r="B1420" s="49"/>
      <c r="C1420" s="49"/>
      <c r="D1420" s="49"/>
      <c r="E1420" s="49"/>
      <c r="F1420" s="49"/>
      <c r="G1420" s="49"/>
      <c r="H1420" s="49"/>
      <c r="I1420" s="49"/>
      <c r="J1420" s="49"/>
      <c r="K1420" s="49"/>
      <c r="L1420" s="49"/>
      <c r="M1420" s="49"/>
      <c r="N1420" s="49"/>
      <c r="O1420" s="49"/>
      <c r="P1420" s="49"/>
      <c r="Q1420" s="49"/>
      <c r="R1420" s="49"/>
      <c r="S1420" s="49"/>
      <c r="T1420" s="49"/>
      <c r="U1420" s="49"/>
      <c r="V1420" s="49"/>
      <c r="W1420" s="49"/>
      <c r="X1420" s="49"/>
      <c r="Y1420" s="49"/>
    </row>
    <row r="1421">
      <c r="A1421" s="49"/>
      <c r="B1421" s="49"/>
      <c r="C1421" s="49"/>
      <c r="D1421" s="49"/>
      <c r="E1421" s="49"/>
      <c r="F1421" s="49"/>
      <c r="G1421" s="49"/>
      <c r="H1421" s="49"/>
      <c r="I1421" s="49"/>
      <c r="J1421" s="49"/>
      <c r="K1421" s="49"/>
      <c r="L1421" s="49"/>
      <c r="M1421" s="49"/>
      <c r="N1421" s="49"/>
      <c r="O1421" s="49"/>
      <c r="P1421" s="49"/>
      <c r="Q1421" s="49"/>
      <c r="R1421" s="49"/>
      <c r="S1421" s="49"/>
      <c r="T1421" s="49"/>
      <c r="U1421" s="49"/>
      <c r="V1421" s="49"/>
      <c r="W1421" s="49"/>
      <c r="X1421" s="49"/>
      <c r="Y1421" s="49"/>
    </row>
    <row r="1422">
      <c r="A1422" s="49"/>
      <c r="B1422" s="49"/>
      <c r="C1422" s="49"/>
      <c r="D1422" s="49"/>
      <c r="E1422" s="49"/>
      <c r="F1422" s="49"/>
      <c r="G1422" s="49"/>
      <c r="H1422" s="49"/>
      <c r="I1422" s="49"/>
      <c r="J1422" s="49"/>
      <c r="K1422" s="49"/>
      <c r="L1422" s="49"/>
      <c r="M1422" s="49"/>
      <c r="N1422" s="49"/>
      <c r="O1422" s="49"/>
      <c r="P1422" s="49"/>
      <c r="Q1422" s="49"/>
      <c r="R1422" s="49"/>
      <c r="S1422" s="49"/>
      <c r="T1422" s="49"/>
      <c r="U1422" s="49"/>
      <c r="V1422" s="49"/>
      <c r="W1422" s="49"/>
      <c r="X1422" s="49"/>
      <c r="Y1422" s="49"/>
    </row>
    <row r="1423">
      <c r="A1423" s="49"/>
      <c r="B1423" s="49"/>
      <c r="C1423" s="49"/>
      <c r="D1423" s="49"/>
      <c r="E1423" s="49"/>
      <c r="F1423" s="49"/>
      <c r="G1423" s="49"/>
      <c r="H1423" s="49"/>
      <c r="I1423" s="49"/>
      <c r="J1423" s="49"/>
      <c r="K1423" s="49"/>
      <c r="L1423" s="49"/>
      <c r="M1423" s="49"/>
      <c r="N1423" s="49"/>
      <c r="O1423" s="49"/>
      <c r="P1423" s="49"/>
      <c r="Q1423" s="49"/>
      <c r="R1423" s="49"/>
      <c r="S1423" s="49"/>
      <c r="T1423" s="49"/>
      <c r="U1423" s="49"/>
      <c r="V1423" s="49"/>
      <c r="W1423" s="49"/>
      <c r="X1423" s="49"/>
      <c r="Y1423" s="49"/>
    </row>
    <row r="1424">
      <c r="A1424" s="49"/>
      <c r="B1424" s="49"/>
      <c r="C1424" s="49"/>
      <c r="D1424" s="49"/>
      <c r="E1424" s="49"/>
      <c r="F1424" s="49"/>
      <c r="G1424" s="49"/>
      <c r="H1424" s="49"/>
      <c r="I1424" s="49"/>
      <c r="J1424" s="49"/>
      <c r="K1424" s="49"/>
      <c r="L1424" s="49"/>
      <c r="M1424" s="49"/>
      <c r="N1424" s="49"/>
      <c r="O1424" s="49"/>
      <c r="P1424" s="49"/>
      <c r="Q1424" s="49"/>
      <c r="R1424" s="49"/>
      <c r="S1424" s="49"/>
      <c r="T1424" s="49"/>
      <c r="U1424" s="49"/>
      <c r="V1424" s="49"/>
      <c r="W1424" s="49"/>
      <c r="X1424" s="49"/>
      <c r="Y1424" s="49"/>
    </row>
    <row r="1425">
      <c r="A1425" s="49"/>
      <c r="B1425" s="49"/>
      <c r="C1425" s="49"/>
      <c r="D1425" s="49"/>
      <c r="E1425" s="49"/>
      <c r="F1425" s="49"/>
      <c r="G1425" s="49"/>
      <c r="H1425" s="49"/>
      <c r="I1425" s="49"/>
      <c r="J1425" s="49"/>
      <c r="K1425" s="49"/>
      <c r="L1425" s="49"/>
      <c r="M1425" s="49"/>
      <c r="N1425" s="49"/>
      <c r="O1425" s="49"/>
      <c r="P1425" s="49"/>
      <c r="Q1425" s="49"/>
      <c r="R1425" s="49"/>
      <c r="S1425" s="49"/>
      <c r="T1425" s="49"/>
      <c r="U1425" s="49"/>
      <c r="V1425" s="49"/>
      <c r="W1425" s="49"/>
      <c r="X1425" s="49"/>
      <c r="Y1425" s="49"/>
    </row>
    <row r="1426">
      <c r="A1426" s="49"/>
      <c r="B1426" s="49"/>
      <c r="C1426" s="49"/>
      <c r="D1426" s="49"/>
      <c r="E1426" s="49"/>
      <c r="F1426" s="49"/>
      <c r="G1426" s="49"/>
      <c r="H1426" s="49"/>
      <c r="I1426" s="49"/>
      <c r="J1426" s="49"/>
      <c r="K1426" s="49"/>
      <c r="L1426" s="49"/>
      <c r="M1426" s="49"/>
      <c r="N1426" s="49"/>
      <c r="O1426" s="49"/>
      <c r="P1426" s="49"/>
      <c r="Q1426" s="49"/>
      <c r="R1426" s="49"/>
      <c r="S1426" s="49"/>
      <c r="T1426" s="49"/>
      <c r="U1426" s="49"/>
      <c r="V1426" s="49"/>
      <c r="W1426" s="49"/>
      <c r="X1426" s="49"/>
      <c r="Y1426" s="49"/>
    </row>
    <row r="1427">
      <c r="A1427" s="49"/>
      <c r="B1427" s="49"/>
      <c r="C1427" s="49"/>
      <c r="D1427" s="49"/>
      <c r="E1427" s="49"/>
      <c r="F1427" s="49"/>
      <c r="G1427" s="49"/>
      <c r="H1427" s="49"/>
      <c r="I1427" s="49"/>
      <c r="J1427" s="49"/>
      <c r="K1427" s="49"/>
      <c r="L1427" s="49"/>
      <c r="M1427" s="49"/>
      <c r="N1427" s="49"/>
      <c r="O1427" s="49"/>
      <c r="P1427" s="49"/>
      <c r="Q1427" s="49"/>
      <c r="R1427" s="49"/>
      <c r="S1427" s="49"/>
      <c r="T1427" s="49"/>
      <c r="U1427" s="49"/>
      <c r="V1427" s="49"/>
      <c r="W1427" s="49"/>
      <c r="X1427" s="49"/>
      <c r="Y1427" s="49"/>
    </row>
    <row r="1428">
      <c r="A1428" s="49"/>
      <c r="B1428" s="49"/>
      <c r="C1428" s="49"/>
      <c r="D1428" s="49"/>
      <c r="E1428" s="49"/>
      <c r="F1428" s="49"/>
      <c r="G1428" s="49"/>
      <c r="H1428" s="49"/>
      <c r="I1428" s="49"/>
      <c r="J1428" s="49"/>
      <c r="K1428" s="49"/>
      <c r="L1428" s="49"/>
      <c r="M1428" s="49"/>
      <c r="N1428" s="49"/>
      <c r="O1428" s="49"/>
      <c r="P1428" s="49"/>
      <c r="Q1428" s="49"/>
      <c r="R1428" s="49"/>
      <c r="S1428" s="49"/>
      <c r="T1428" s="49"/>
      <c r="U1428" s="49"/>
      <c r="V1428" s="49"/>
      <c r="W1428" s="49"/>
      <c r="X1428" s="49"/>
      <c r="Y1428" s="49"/>
    </row>
    <row r="1429">
      <c r="A1429" s="49"/>
      <c r="B1429" s="49"/>
      <c r="C1429" s="49"/>
      <c r="D1429" s="49"/>
      <c r="E1429" s="49"/>
      <c r="F1429" s="49"/>
      <c r="G1429" s="49"/>
      <c r="H1429" s="49"/>
      <c r="I1429" s="49"/>
      <c r="J1429" s="49"/>
      <c r="K1429" s="49"/>
      <c r="L1429" s="49"/>
      <c r="M1429" s="49"/>
      <c r="N1429" s="49"/>
      <c r="O1429" s="49"/>
      <c r="P1429" s="49"/>
      <c r="Q1429" s="49"/>
      <c r="R1429" s="49"/>
      <c r="S1429" s="49"/>
      <c r="T1429" s="49"/>
      <c r="U1429" s="49"/>
      <c r="V1429" s="49"/>
      <c r="W1429" s="49"/>
      <c r="X1429" s="49"/>
      <c r="Y1429" s="49"/>
    </row>
    <row r="1430">
      <c r="A1430" s="49"/>
      <c r="B1430" s="49"/>
      <c r="C1430" s="49"/>
      <c r="D1430" s="49"/>
      <c r="E1430" s="49"/>
      <c r="F1430" s="49"/>
      <c r="G1430" s="49"/>
      <c r="H1430" s="49"/>
      <c r="I1430" s="49"/>
      <c r="J1430" s="49"/>
      <c r="K1430" s="49"/>
      <c r="L1430" s="49"/>
      <c r="M1430" s="49"/>
      <c r="N1430" s="49"/>
      <c r="O1430" s="49"/>
      <c r="P1430" s="49"/>
      <c r="Q1430" s="49"/>
      <c r="R1430" s="49"/>
      <c r="S1430" s="49"/>
      <c r="T1430" s="49"/>
      <c r="U1430" s="49"/>
      <c r="V1430" s="49"/>
      <c r="W1430" s="49"/>
      <c r="X1430" s="49"/>
      <c r="Y1430" s="49"/>
    </row>
    <row r="1431">
      <c r="A1431" s="49"/>
      <c r="B1431" s="49"/>
      <c r="C1431" s="49"/>
      <c r="D1431" s="49"/>
      <c r="E1431" s="49"/>
      <c r="F1431" s="49"/>
      <c r="G1431" s="49"/>
      <c r="H1431" s="49"/>
      <c r="I1431" s="49"/>
      <c r="J1431" s="49"/>
      <c r="K1431" s="49"/>
      <c r="L1431" s="49"/>
      <c r="M1431" s="49"/>
      <c r="N1431" s="49"/>
      <c r="O1431" s="49"/>
      <c r="P1431" s="49"/>
      <c r="Q1431" s="49"/>
      <c r="R1431" s="49"/>
      <c r="S1431" s="49"/>
      <c r="T1431" s="49"/>
      <c r="U1431" s="49"/>
      <c r="V1431" s="49"/>
      <c r="W1431" s="49"/>
      <c r="X1431" s="49"/>
      <c r="Y1431" s="49"/>
    </row>
    <row r="1432">
      <c r="A1432" s="49"/>
      <c r="B1432" s="49"/>
      <c r="C1432" s="49"/>
      <c r="D1432" s="49"/>
      <c r="E1432" s="49"/>
      <c r="F1432" s="49"/>
      <c r="G1432" s="49"/>
      <c r="H1432" s="49"/>
      <c r="I1432" s="49"/>
      <c r="J1432" s="49"/>
      <c r="K1432" s="49"/>
      <c r="L1432" s="49"/>
      <c r="M1432" s="49"/>
      <c r="N1432" s="49"/>
      <c r="O1432" s="49"/>
      <c r="P1432" s="49"/>
      <c r="Q1432" s="49"/>
      <c r="R1432" s="49"/>
      <c r="S1432" s="49"/>
      <c r="T1432" s="49"/>
      <c r="U1432" s="49"/>
      <c r="V1432" s="49"/>
      <c r="W1432" s="49"/>
      <c r="X1432" s="49"/>
      <c r="Y1432" s="49"/>
    </row>
    <row r="1433">
      <c r="A1433" s="49"/>
      <c r="B1433" s="49"/>
      <c r="C1433" s="49"/>
      <c r="D1433" s="49"/>
      <c r="E1433" s="49"/>
      <c r="F1433" s="49"/>
      <c r="G1433" s="49"/>
      <c r="H1433" s="49"/>
      <c r="I1433" s="49"/>
      <c r="J1433" s="49"/>
      <c r="K1433" s="49"/>
      <c r="L1433" s="49"/>
      <c r="M1433" s="49"/>
      <c r="N1433" s="49"/>
      <c r="O1433" s="49"/>
      <c r="P1433" s="49"/>
      <c r="Q1433" s="49"/>
      <c r="R1433" s="49"/>
      <c r="S1433" s="49"/>
      <c r="T1433" s="49"/>
      <c r="U1433" s="49"/>
      <c r="V1433" s="49"/>
      <c r="W1433" s="49"/>
      <c r="X1433" s="49"/>
      <c r="Y1433" s="49"/>
    </row>
    <row r="1434">
      <c r="A1434" s="49"/>
      <c r="B1434" s="49"/>
      <c r="C1434" s="49"/>
      <c r="D1434" s="49"/>
      <c r="E1434" s="49"/>
      <c r="F1434" s="49"/>
      <c r="G1434" s="49"/>
      <c r="H1434" s="49"/>
      <c r="I1434" s="49"/>
      <c r="J1434" s="49"/>
      <c r="K1434" s="49"/>
      <c r="L1434" s="49"/>
      <c r="M1434" s="49"/>
      <c r="N1434" s="49"/>
      <c r="O1434" s="49"/>
      <c r="P1434" s="49"/>
      <c r="Q1434" s="49"/>
      <c r="R1434" s="49"/>
      <c r="S1434" s="49"/>
      <c r="T1434" s="49"/>
      <c r="U1434" s="49"/>
      <c r="V1434" s="49"/>
      <c r="W1434" s="49"/>
      <c r="X1434" s="49"/>
      <c r="Y1434" s="49"/>
    </row>
    <row r="1435">
      <c r="A1435" s="49"/>
      <c r="B1435" s="49"/>
      <c r="C1435" s="49"/>
      <c r="D1435" s="49"/>
      <c r="E1435" s="49"/>
      <c r="F1435" s="49"/>
      <c r="G1435" s="49"/>
      <c r="H1435" s="49"/>
      <c r="I1435" s="49"/>
      <c r="J1435" s="49"/>
      <c r="K1435" s="49"/>
      <c r="L1435" s="49"/>
      <c r="M1435" s="49"/>
      <c r="N1435" s="49"/>
      <c r="O1435" s="49"/>
      <c r="P1435" s="49"/>
      <c r="Q1435" s="49"/>
      <c r="R1435" s="49"/>
      <c r="S1435" s="49"/>
      <c r="T1435" s="49"/>
      <c r="U1435" s="49"/>
      <c r="V1435" s="49"/>
      <c r="W1435" s="49"/>
      <c r="X1435" s="49"/>
      <c r="Y1435" s="49"/>
    </row>
    <row r="1436">
      <c r="A1436" s="49"/>
      <c r="B1436" s="49"/>
      <c r="C1436" s="49"/>
      <c r="D1436" s="49"/>
      <c r="E1436" s="49"/>
      <c r="F1436" s="49"/>
      <c r="G1436" s="49"/>
      <c r="H1436" s="49"/>
      <c r="I1436" s="49"/>
      <c r="J1436" s="49"/>
      <c r="K1436" s="49"/>
      <c r="L1436" s="49"/>
      <c r="M1436" s="49"/>
      <c r="N1436" s="49"/>
      <c r="O1436" s="49"/>
      <c r="P1436" s="49"/>
      <c r="Q1436" s="49"/>
      <c r="R1436" s="49"/>
      <c r="S1436" s="49"/>
      <c r="T1436" s="49"/>
      <c r="U1436" s="49"/>
      <c r="V1436" s="49"/>
      <c r="W1436" s="49"/>
      <c r="X1436" s="49"/>
      <c r="Y1436" s="49"/>
    </row>
    <row r="1437">
      <c r="A1437" s="49"/>
      <c r="B1437" s="49"/>
      <c r="C1437" s="49"/>
      <c r="D1437" s="49"/>
      <c r="E1437" s="49"/>
      <c r="F1437" s="49"/>
      <c r="G1437" s="49"/>
      <c r="H1437" s="49"/>
      <c r="I1437" s="49"/>
      <c r="J1437" s="49"/>
      <c r="K1437" s="49"/>
      <c r="L1437" s="49"/>
      <c r="M1437" s="49"/>
      <c r="N1437" s="49"/>
      <c r="O1437" s="49"/>
      <c r="P1437" s="49"/>
      <c r="Q1437" s="49"/>
      <c r="R1437" s="49"/>
      <c r="S1437" s="49"/>
      <c r="T1437" s="49"/>
      <c r="U1437" s="49"/>
      <c r="V1437" s="49"/>
      <c r="W1437" s="49"/>
      <c r="X1437" s="49"/>
      <c r="Y1437" s="49"/>
    </row>
    <row r="1438">
      <c r="A1438" s="49"/>
      <c r="B1438" s="49"/>
      <c r="C1438" s="49"/>
      <c r="D1438" s="49"/>
      <c r="E1438" s="49"/>
      <c r="F1438" s="49"/>
      <c r="G1438" s="49"/>
      <c r="H1438" s="49"/>
      <c r="I1438" s="49"/>
      <c r="J1438" s="49"/>
      <c r="K1438" s="49"/>
      <c r="L1438" s="49"/>
      <c r="M1438" s="49"/>
      <c r="N1438" s="49"/>
      <c r="O1438" s="49"/>
      <c r="P1438" s="49"/>
      <c r="Q1438" s="49"/>
      <c r="R1438" s="49"/>
      <c r="S1438" s="49"/>
      <c r="T1438" s="49"/>
      <c r="U1438" s="49"/>
      <c r="V1438" s="49"/>
      <c r="W1438" s="49"/>
      <c r="X1438" s="49"/>
      <c r="Y1438" s="49"/>
    </row>
    <row r="1439">
      <c r="A1439" s="49"/>
      <c r="B1439" s="49"/>
      <c r="C1439" s="49"/>
      <c r="D1439" s="49"/>
      <c r="E1439" s="49"/>
      <c r="F1439" s="49"/>
      <c r="G1439" s="49"/>
      <c r="H1439" s="49"/>
      <c r="I1439" s="49"/>
      <c r="J1439" s="49"/>
      <c r="K1439" s="49"/>
      <c r="L1439" s="49"/>
      <c r="M1439" s="49"/>
      <c r="N1439" s="49"/>
      <c r="O1439" s="49"/>
      <c r="P1439" s="49"/>
      <c r="Q1439" s="49"/>
      <c r="R1439" s="49"/>
      <c r="S1439" s="49"/>
      <c r="T1439" s="49"/>
      <c r="U1439" s="49"/>
      <c r="V1439" s="49"/>
      <c r="W1439" s="49"/>
      <c r="X1439" s="49"/>
      <c r="Y1439" s="49"/>
    </row>
    <row r="1440">
      <c r="A1440" s="49"/>
      <c r="B1440" s="49"/>
      <c r="C1440" s="49"/>
      <c r="D1440" s="49"/>
      <c r="E1440" s="49"/>
      <c r="F1440" s="49"/>
      <c r="G1440" s="49"/>
      <c r="H1440" s="49"/>
      <c r="I1440" s="49"/>
      <c r="J1440" s="49"/>
      <c r="K1440" s="49"/>
      <c r="L1440" s="49"/>
      <c r="M1440" s="49"/>
      <c r="N1440" s="49"/>
      <c r="O1440" s="49"/>
      <c r="P1440" s="49"/>
      <c r="Q1440" s="49"/>
      <c r="R1440" s="49"/>
      <c r="S1440" s="49"/>
      <c r="T1440" s="49"/>
      <c r="U1440" s="49"/>
      <c r="V1440" s="49"/>
      <c r="W1440" s="49"/>
      <c r="X1440" s="49"/>
      <c r="Y1440" s="49"/>
    </row>
    <row r="1441">
      <c r="A1441" s="49"/>
      <c r="B1441" s="49"/>
      <c r="C1441" s="49"/>
      <c r="D1441" s="49"/>
      <c r="E1441" s="49"/>
      <c r="F1441" s="49"/>
      <c r="G1441" s="49"/>
      <c r="H1441" s="49"/>
      <c r="I1441" s="49"/>
      <c r="J1441" s="49"/>
      <c r="K1441" s="49"/>
      <c r="L1441" s="49"/>
      <c r="M1441" s="49"/>
      <c r="N1441" s="49"/>
      <c r="O1441" s="49"/>
      <c r="P1441" s="49"/>
      <c r="Q1441" s="49"/>
      <c r="R1441" s="49"/>
      <c r="S1441" s="49"/>
      <c r="T1441" s="49"/>
      <c r="U1441" s="49"/>
      <c r="V1441" s="49"/>
      <c r="W1441" s="49"/>
      <c r="X1441" s="49"/>
      <c r="Y1441" s="49"/>
    </row>
    <row r="1442">
      <c r="A1442" s="49"/>
      <c r="B1442" s="49"/>
      <c r="C1442" s="49"/>
      <c r="D1442" s="49"/>
      <c r="E1442" s="49"/>
      <c r="F1442" s="49"/>
      <c r="G1442" s="49"/>
      <c r="H1442" s="49"/>
      <c r="I1442" s="49"/>
      <c r="J1442" s="49"/>
      <c r="K1442" s="49"/>
      <c r="L1442" s="49"/>
      <c r="M1442" s="49"/>
      <c r="N1442" s="49"/>
      <c r="O1442" s="49"/>
      <c r="P1442" s="49"/>
      <c r="Q1442" s="49"/>
      <c r="R1442" s="49"/>
      <c r="S1442" s="49"/>
      <c r="T1442" s="49"/>
      <c r="U1442" s="49"/>
      <c r="V1442" s="49"/>
      <c r="W1442" s="49"/>
      <c r="X1442" s="49"/>
      <c r="Y1442" s="49"/>
    </row>
    <row r="1443">
      <c r="A1443" s="49"/>
      <c r="B1443" s="49"/>
      <c r="C1443" s="49"/>
      <c r="D1443" s="49"/>
      <c r="E1443" s="49"/>
      <c r="F1443" s="49"/>
      <c r="G1443" s="49"/>
      <c r="H1443" s="49"/>
      <c r="I1443" s="49"/>
      <c r="J1443" s="49"/>
      <c r="K1443" s="49"/>
      <c r="L1443" s="49"/>
      <c r="M1443" s="49"/>
      <c r="N1443" s="49"/>
      <c r="O1443" s="49"/>
      <c r="P1443" s="49"/>
      <c r="Q1443" s="49"/>
      <c r="R1443" s="49"/>
      <c r="S1443" s="49"/>
      <c r="T1443" s="49"/>
      <c r="U1443" s="49"/>
      <c r="V1443" s="49"/>
      <c r="W1443" s="49"/>
      <c r="X1443" s="49"/>
      <c r="Y1443" s="49"/>
    </row>
    <row r="1444">
      <c r="A1444" s="49"/>
      <c r="B1444" s="49"/>
      <c r="C1444" s="49"/>
      <c r="D1444" s="49"/>
      <c r="E1444" s="49"/>
      <c r="F1444" s="49"/>
      <c r="G1444" s="49"/>
      <c r="H1444" s="49"/>
      <c r="I1444" s="49"/>
      <c r="J1444" s="49"/>
      <c r="K1444" s="49"/>
      <c r="L1444" s="49"/>
      <c r="M1444" s="49"/>
      <c r="N1444" s="49"/>
      <c r="O1444" s="49"/>
      <c r="P1444" s="49"/>
      <c r="Q1444" s="49"/>
      <c r="R1444" s="49"/>
      <c r="S1444" s="49"/>
      <c r="T1444" s="49"/>
      <c r="U1444" s="49"/>
      <c r="V1444" s="49"/>
      <c r="W1444" s="49"/>
      <c r="X1444" s="49"/>
      <c r="Y1444" s="49"/>
    </row>
    <row r="1445">
      <c r="A1445" s="49"/>
      <c r="B1445" s="49"/>
      <c r="C1445" s="49"/>
      <c r="D1445" s="49"/>
      <c r="E1445" s="49"/>
      <c r="F1445" s="49"/>
      <c r="G1445" s="49"/>
      <c r="H1445" s="49"/>
      <c r="I1445" s="49"/>
      <c r="J1445" s="49"/>
      <c r="K1445" s="49"/>
      <c r="L1445" s="49"/>
      <c r="M1445" s="49"/>
      <c r="N1445" s="49"/>
      <c r="O1445" s="49"/>
      <c r="P1445" s="49"/>
      <c r="Q1445" s="49"/>
      <c r="R1445" s="49"/>
      <c r="S1445" s="49"/>
      <c r="T1445" s="49"/>
      <c r="U1445" s="49"/>
      <c r="V1445" s="49"/>
      <c r="W1445" s="49"/>
      <c r="X1445" s="49"/>
      <c r="Y1445" s="49"/>
    </row>
    <row r="1446">
      <c r="A1446" s="49"/>
      <c r="B1446" s="49"/>
      <c r="C1446" s="49"/>
      <c r="D1446" s="49"/>
      <c r="E1446" s="49"/>
      <c r="F1446" s="49"/>
      <c r="G1446" s="49"/>
      <c r="H1446" s="49"/>
      <c r="I1446" s="49"/>
      <c r="J1446" s="49"/>
      <c r="K1446" s="49"/>
      <c r="L1446" s="49"/>
      <c r="M1446" s="49"/>
      <c r="N1446" s="49"/>
      <c r="O1446" s="49"/>
      <c r="P1446" s="49"/>
      <c r="Q1446" s="49"/>
      <c r="R1446" s="49"/>
      <c r="S1446" s="49"/>
      <c r="T1446" s="49"/>
      <c r="U1446" s="49"/>
      <c r="V1446" s="49"/>
      <c r="W1446" s="49"/>
      <c r="X1446" s="49"/>
      <c r="Y1446" s="49"/>
    </row>
    <row r="1447">
      <c r="A1447" s="49"/>
      <c r="B1447" s="49"/>
      <c r="C1447" s="49"/>
      <c r="D1447" s="49"/>
      <c r="E1447" s="49"/>
      <c r="F1447" s="49"/>
      <c r="G1447" s="49"/>
      <c r="H1447" s="49"/>
      <c r="I1447" s="49"/>
      <c r="J1447" s="49"/>
      <c r="K1447" s="49"/>
      <c r="L1447" s="49"/>
      <c r="M1447" s="49"/>
      <c r="N1447" s="49"/>
      <c r="O1447" s="49"/>
      <c r="P1447" s="49"/>
      <c r="Q1447" s="49"/>
      <c r="R1447" s="49"/>
      <c r="S1447" s="49"/>
      <c r="T1447" s="49"/>
      <c r="U1447" s="49"/>
      <c r="V1447" s="49"/>
      <c r="W1447" s="49"/>
      <c r="X1447" s="49"/>
      <c r="Y1447" s="49"/>
    </row>
    <row r="1448">
      <c r="A1448" s="49"/>
      <c r="B1448" s="49"/>
      <c r="C1448" s="49"/>
      <c r="D1448" s="49"/>
      <c r="E1448" s="49"/>
      <c r="F1448" s="49"/>
      <c r="G1448" s="49"/>
      <c r="H1448" s="49"/>
      <c r="I1448" s="49"/>
      <c r="J1448" s="49"/>
      <c r="K1448" s="49"/>
      <c r="L1448" s="49"/>
      <c r="M1448" s="49"/>
      <c r="N1448" s="49"/>
      <c r="O1448" s="49"/>
      <c r="P1448" s="49"/>
      <c r="Q1448" s="49"/>
      <c r="R1448" s="49"/>
      <c r="S1448" s="49"/>
      <c r="T1448" s="49"/>
      <c r="U1448" s="49"/>
      <c r="V1448" s="49"/>
      <c r="W1448" s="49"/>
      <c r="X1448" s="49"/>
      <c r="Y1448" s="49"/>
    </row>
    <row r="1449">
      <c r="A1449" s="49"/>
      <c r="B1449" s="49"/>
      <c r="C1449" s="49"/>
      <c r="D1449" s="49"/>
      <c r="E1449" s="49"/>
      <c r="F1449" s="49"/>
      <c r="G1449" s="49"/>
      <c r="H1449" s="49"/>
      <c r="I1449" s="49"/>
      <c r="J1449" s="49"/>
      <c r="K1449" s="49"/>
      <c r="L1449" s="49"/>
      <c r="M1449" s="49"/>
      <c r="N1449" s="49"/>
      <c r="O1449" s="49"/>
      <c r="P1449" s="49"/>
      <c r="Q1449" s="49"/>
      <c r="R1449" s="49"/>
      <c r="S1449" s="49"/>
      <c r="T1449" s="49"/>
      <c r="U1449" s="49"/>
      <c r="V1449" s="49"/>
      <c r="W1449" s="49"/>
      <c r="X1449" s="49"/>
      <c r="Y1449" s="49"/>
    </row>
    <row r="1450">
      <c r="A1450" s="49"/>
      <c r="B1450" s="49"/>
      <c r="C1450" s="49"/>
      <c r="D1450" s="49"/>
      <c r="E1450" s="49"/>
      <c r="F1450" s="49"/>
      <c r="G1450" s="49"/>
      <c r="H1450" s="49"/>
      <c r="I1450" s="49"/>
      <c r="J1450" s="49"/>
      <c r="K1450" s="49"/>
      <c r="L1450" s="49"/>
      <c r="M1450" s="49"/>
      <c r="N1450" s="49"/>
      <c r="O1450" s="49"/>
      <c r="P1450" s="49"/>
      <c r="Q1450" s="49"/>
      <c r="R1450" s="49"/>
      <c r="S1450" s="49"/>
      <c r="T1450" s="49"/>
      <c r="U1450" s="49"/>
      <c r="V1450" s="49"/>
      <c r="W1450" s="49"/>
      <c r="X1450" s="49"/>
      <c r="Y1450" s="49"/>
    </row>
    <row r="1451">
      <c r="A1451" s="49"/>
      <c r="B1451" s="49"/>
      <c r="C1451" s="49"/>
      <c r="D1451" s="49"/>
      <c r="E1451" s="49"/>
      <c r="F1451" s="49"/>
      <c r="G1451" s="49"/>
      <c r="H1451" s="49"/>
      <c r="I1451" s="49"/>
      <c r="J1451" s="49"/>
      <c r="K1451" s="49"/>
      <c r="L1451" s="49"/>
      <c r="M1451" s="49"/>
      <c r="N1451" s="49"/>
      <c r="O1451" s="49"/>
      <c r="P1451" s="49"/>
      <c r="Q1451" s="49"/>
      <c r="R1451" s="49"/>
      <c r="S1451" s="49"/>
      <c r="T1451" s="49"/>
      <c r="U1451" s="49"/>
      <c r="V1451" s="49"/>
      <c r="W1451" s="49"/>
      <c r="X1451" s="49"/>
      <c r="Y1451" s="49"/>
    </row>
    <row r="1452">
      <c r="A1452" s="49"/>
      <c r="B1452" s="49"/>
      <c r="C1452" s="49"/>
      <c r="D1452" s="49"/>
      <c r="E1452" s="49"/>
      <c r="F1452" s="49"/>
      <c r="G1452" s="49"/>
      <c r="H1452" s="49"/>
      <c r="I1452" s="49"/>
      <c r="J1452" s="49"/>
      <c r="K1452" s="49"/>
      <c r="L1452" s="49"/>
      <c r="M1452" s="49"/>
      <c r="N1452" s="49"/>
      <c r="O1452" s="49"/>
      <c r="P1452" s="49"/>
      <c r="Q1452" s="49"/>
      <c r="R1452" s="49"/>
      <c r="S1452" s="49"/>
      <c r="T1452" s="49"/>
      <c r="U1452" s="49"/>
      <c r="V1452" s="49"/>
      <c r="W1452" s="49"/>
      <c r="X1452" s="49"/>
      <c r="Y1452" s="49"/>
    </row>
    <row r="1453">
      <c r="A1453" s="49"/>
      <c r="B1453" s="49"/>
      <c r="C1453" s="49"/>
      <c r="D1453" s="49"/>
      <c r="E1453" s="49"/>
      <c r="F1453" s="49"/>
      <c r="G1453" s="49"/>
      <c r="H1453" s="49"/>
      <c r="I1453" s="49"/>
      <c r="J1453" s="49"/>
      <c r="K1453" s="49"/>
      <c r="L1453" s="49"/>
      <c r="M1453" s="49"/>
      <c r="N1453" s="49"/>
      <c r="O1453" s="49"/>
      <c r="P1453" s="49"/>
      <c r="Q1453" s="49"/>
      <c r="R1453" s="49"/>
      <c r="S1453" s="49"/>
      <c r="T1453" s="49"/>
      <c r="U1453" s="49"/>
      <c r="V1453" s="49"/>
      <c r="W1453" s="49"/>
      <c r="X1453" s="49"/>
      <c r="Y1453" s="49"/>
    </row>
    <row r="1454">
      <c r="A1454" s="49"/>
      <c r="B1454" s="49"/>
      <c r="C1454" s="49"/>
      <c r="D1454" s="49"/>
      <c r="E1454" s="49"/>
      <c r="F1454" s="49"/>
      <c r="G1454" s="49"/>
      <c r="H1454" s="49"/>
      <c r="I1454" s="49"/>
      <c r="J1454" s="49"/>
      <c r="K1454" s="49"/>
      <c r="L1454" s="49"/>
      <c r="M1454" s="49"/>
      <c r="N1454" s="49"/>
      <c r="O1454" s="49"/>
      <c r="P1454" s="49"/>
      <c r="Q1454" s="49"/>
      <c r="R1454" s="49"/>
      <c r="S1454" s="49"/>
      <c r="T1454" s="49"/>
      <c r="U1454" s="49"/>
      <c r="V1454" s="49"/>
      <c r="W1454" s="49"/>
      <c r="X1454" s="49"/>
      <c r="Y1454" s="49"/>
    </row>
    <row r="1455">
      <c r="A1455" s="49"/>
      <c r="B1455" s="49"/>
      <c r="C1455" s="49"/>
      <c r="D1455" s="49"/>
      <c r="E1455" s="49"/>
      <c r="F1455" s="49"/>
      <c r="G1455" s="49"/>
      <c r="H1455" s="49"/>
      <c r="I1455" s="49"/>
      <c r="J1455" s="49"/>
      <c r="K1455" s="49"/>
      <c r="L1455" s="49"/>
      <c r="M1455" s="49"/>
      <c r="N1455" s="49"/>
      <c r="O1455" s="49"/>
      <c r="P1455" s="49"/>
      <c r="Q1455" s="49"/>
      <c r="R1455" s="49"/>
      <c r="S1455" s="49"/>
      <c r="T1455" s="49"/>
      <c r="U1455" s="49"/>
      <c r="V1455" s="49"/>
      <c r="W1455" s="49"/>
      <c r="X1455" s="49"/>
      <c r="Y1455" s="49"/>
    </row>
    <row r="1456">
      <c r="A1456" s="49"/>
      <c r="B1456" s="49"/>
      <c r="C1456" s="49"/>
      <c r="D1456" s="49"/>
      <c r="E1456" s="49"/>
      <c r="F1456" s="49"/>
      <c r="G1456" s="49"/>
      <c r="H1456" s="49"/>
      <c r="I1456" s="49"/>
      <c r="J1456" s="49"/>
      <c r="K1456" s="49"/>
      <c r="L1456" s="49"/>
      <c r="M1456" s="49"/>
      <c r="N1456" s="49"/>
      <c r="O1456" s="49"/>
      <c r="P1456" s="49"/>
      <c r="Q1456" s="49"/>
      <c r="R1456" s="49"/>
      <c r="S1456" s="49"/>
      <c r="T1456" s="49"/>
      <c r="U1456" s="49"/>
      <c r="V1456" s="49"/>
      <c r="W1456" s="49"/>
      <c r="X1456" s="49"/>
      <c r="Y1456" s="49"/>
    </row>
    <row r="1457">
      <c r="A1457" s="49"/>
      <c r="B1457" s="49"/>
      <c r="C1457" s="49"/>
      <c r="D1457" s="49"/>
      <c r="E1457" s="49"/>
      <c r="F1457" s="49"/>
      <c r="G1457" s="49"/>
      <c r="H1457" s="49"/>
      <c r="I1457" s="49"/>
      <c r="J1457" s="49"/>
      <c r="K1457" s="49"/>
      <c r="L1457" s="49"/>
      <c r="M1457" s="49"/>
      <c r="N1457" s="49"/>
      <c r="O1457" s="49"/>
      <c r="P1457" s="49"/>
      <c r="Q1457" s="49"/>
      <c r="R1457" s="49"/>
      <c r="S1457" s="49"/>
      <c r="T1457" s="49"/>
      <c r="U1457" s="49"/>
      <c r="V1457" s="49"/>
      <c r="W1457" s="49"/>
      <c r="X1457" s="49"/>
      <c r="Y1457" s="49"/>
    </row>
    <row r="1458">
      <c r="A1458" s="49"/>
      <c r="B1458" s="49"/>
      <c r="C1458" s="49"/>
      <c r="D1458" s="49"/>
      <c r="E1458" s="49"/>
      <c r="F1458" s="49"/>
      <c r="G1458" s="49"/>
      <c r="H1458" s="49"/>
      <c r="I1458" s="49"/>
      <c r="J1458" s="49"/>
      <c r="K1458" s="49"/>
      <c r="L1458" s="49"/>
      <c r="M1458" s="49"/>
      <c r="N1458" s="49"/>
      <c r="O1458" s="49"/>
      <c r="P1458" s="49"/>
      <c r="Q1458" s="49"/>
      <c r="R1458" s="49"/>
      <c r="S1458" s="49"/>
      <c r="T1458" s="49"/>
      <c r="U1458" s="49"/>
      <c r="V1458" s="49"/>
      <c r="W1458" s="49"/>
      <c r="X1458" s="49"/>
      <c r="Y1458" s="49"/>
    </row>
    <row r="1459">
      <c r="A1459" s="49"/>
      <c r="B1459" s="49"/>
      <c r="C1459" s="49"/>
      <c r="D1459" s="49"/>
      <c r="E1459" s="49"/>
      <c r="F1459" s="49"/>
      <c r="G1459" s="49"/>
      <c r="H1459" s="49"/>
      <c r="I1459" s="49"/>
      <c r="J1459" s="49"/>
      <c r="K1459" s="49"/>
      <c r="L1459" s="49"/>
      <c r="M1459" s="49"/>
      <c r="N1459" s="49"/>
      <c r="O1459" s="49"/>
      <c r="P1459" s="49"/>
      <c r="Q1459" s="49"/>
      <c r="R1459" s="49"/>
      <c r="S1459" s="49"/>
      <c r="T1459" s="49"/>
      <c r="U1459" s="49"/>
      <c r="V1459" s="49"/>
      <c r="W1459" s="49"/>
      <c r="X1459" s="49"/>
      <c r="Y1459" s="49"/>
    </row>
    <row r="1460">
      <c r="A1460" s="49"/>
      <c r="B1460" s="49"/>
      <c r="C1460" s="49"/>
      <c r="D1460" s="49"/>
      <c r="E1460" s="49"/>
      <c r="F1460" s="49"/>
      <c r="G1460" s="49"/>
      <c r="H1460" s="49"/>
      <c r="I1460" s="49"/>
      <c r="J1460" s="49"/>
      <c r="K1460" s="49"/>
      <c r="L1460" s="49"/>
      <c r="M1460" s="49"/>
      <c r="N1460" s="49"/>
      <c r="O1460" s="49"/>
      <c r="P1460" s="49"/>
      <c r="Q1460" s="49"/>
      <c r="R1460" s="49"/>
      <c r="S1460" s="49"/>
      <c r="T1460" s="49"/>
      <c r="U1460" s="49"/>
      <c r="V1460" s="49"/>
      <c r="W1460" s="49"/>
      <c r="X1460" s="49"/>
      <c r="Y1460" s="49"/>
    </row>
    <row r="1461">
      <c r="A1461" s="49"/>
      <c r="B1461" s="49"/>
      <c r="C1461" s="49"/>
      <c r="D1461" s="49"/>
      <c r="E1461" s="49"/>
      <c r="F1461" s="49"/>
      <c r="G1461" s="49"/>
      <c r="H1461" s="49"/>
      <c r="I1461" s="49"/>
      <c r="J1461" s="49"/>
      <c r="K1461" s="49"/>
      <c r="L1461" s="49"/>
      <c r="M1461" s="49"/>
      <c r="N1461" s="49"/>
      <c r="O1461" s="49"/>
      <c r="P1461" s="49"/>
      <c r="Q1461" s="49"/>
      <c r="R1461" s="49"/>
      <c r="S1461" s="49"/>
      <c r="T1461" s="49"/>
      <c r="U1461" s="49"/>
      <c r="V1461" s="49"/>
      <c r="W1461" s="49"/>
      <c r="X1461" s="49"/>
      <c r="Y1461" s="49"/>
    </row>
    <row r="1462">
      <c r="A1462" s="49"/>
      <c r="B1462" s="49"/>
      <c r="C1462" s="49"/>
      <c r="D1462" s="49"/>
      <c r="E1462" s="49"/>
      <c r="F1462" s="49"/>
      <c r="G1462" s="49"/>
      <c r="H1462" s="49"/>
      <c r="I1462" s="49"/>
      <c r="J1462" s="49"/>
      <c r="K1462" s="49"/>
      <c r="L1462" s="49"/>
      <c r="M1462" s="49"/>
      <c r="N1462" s="49"/>
      <c r="O1462" s="49"/>
      <c r="P1462" s="49"/>
      <c r="Q1462" s="49"/>
      <c r="R1462" s="49"/>
      <c r="S1462" s="49"/>
      <c r="T1462" s="49"/>
      <c r="U1462" s="49"/>
      <c r="V1462" s="49"/>
      <c r="W1462" s="49"/>
      <c r="X1462" s="49"/>
      <c r="Y1462" s="49"/>
    </row>
    <row r="1463">
      <c r="A1463" s="49"/>
      <c r="B1463" s="49"/>
      <c r="C1463" s="49"/>
      <c r="D1463" s="49"/>
      <c r="E1463" s="49"/>
      <c r="F1463" s="49"/>
      <c r="G1463" s="49"/>
      <c r="H1463" s="49"/>
      <c r="I1463" s="49"/>
      <c r="J1463" s="49"/>
      <c r="K1463" s="49"/>
      <c r="L1463" s="49"/>
      <c r="M1463" s="49"/>
      <c r="N1463" s="49"/>
      <c r="O1463" s="49"/>
      <c r="P1463" s="49"/>
      <c r="Q1463" s="49"/>
      <c r="R1463" s="49"/>
      <c r="S1463" s="49"/>
      <c r="T1463" s="49"/>
      <c r="U1463" s="49"/>
      <c r="V1463" s="49"/>
      <c r="W1463" s="49"/>
      <c r="X1463" s="49"/>
      <c r="Y1463" s="49"/>
    </row>
    <row r="1464">
      <c r="A1464" s="49"/>
      <c r="B1464" s="49"/>
      <c r="C1464" s="49"/>
      <c r="D1464" s="49"/>
      <c r="E1464" s="49"/>
      <c r="F1464" s="49"/>
      <c r="G1464" s="49"/>
      <c r="H1464" s="49"/>
      <c r="I1464" s="49"/>
      <c r="J1464" s="49"/>
      <c r="K1464" s="49"/>
      <c r="L1464" s="49"/>
      <c r="M1464" s="49"/>
      <c r="N1464" s="49"/>
      <c r="O1464" s="49"/>
      <c r="P1464" s="49"/>
      <c r="Q1464" s="49"/>
      <c r="R1464" s="49"/>
      <c r="S1464" s="49"/>
      <c r="T1464" s="49"/>
      <c r="U1464" s="49"/>
      <c r="V1464" s="49"/>
      <c r="W1464" s="49"/>
      <c r="X1464" s="49"/>
      <c r="Y1464" s="49"/>
    </row>
    <row r="1465">
      <c r="A1465" s="49"/>
      <c r="B1465" s="49"/>
      <c r="C1465" s="49"/>
      <c r="D1465" s="49"/>
      <c r="E1465" s="49"/>
      <c r="F1465" s="49"/>
      <c r="G1465" s="49"/>
      <c r="H1465" s="49"/>
      <c r="I1465" s="49"/>
      <c r="J1465" s="49"/>
      <c r="K1465" s="49"/>
      <c r="L1465" s="49"/>
      <c r="M1465" s="49"/>
      <c r="N1465" s="49"/>
      <c r="O1465" s="49"/>
      <c r="P1465" s="49"/>
      <c r="Q1465" s="49"/>
      <c r="R1465" s="49"/>
      <c r="S1465" s="49"/>
      <c r="T1465" s="49"/>
      <c r="U1465" s="49"/>
      <c r="V1465" s="49"/>
      <c r="W1465" s="49"/>
      <c r="X1465" s="49"/>
      <c r="Y1465" s="49"/>
    </row>
    <row r="1466">
      <c r="A1466" s="49"/>
      <c r="B1466" s="49"/>
      <c r="C1466" s="49"/>
      <c r="D1466" s="49"/>
      <c r="E1466" s="49"/>
      <c r="F1466" s="49"/>
      <c r="G1466" s="49"/>
      <c r="H1466" s="49"/>
      <c r="I1466" s="49"/>
      <c r="J1466" s="49"/>
      <c r="K1466" s="49"/>
      <c r="L1466" s="49"/>
      <c r="M1466" s="49"/>
      <c r="N1466" s="49"/>
      <c r="O1466" s="49"/>
      <c r="P1466" s="49"/>
      <c r="Q1466" s="49"/>
      <c r="R1466" s="49"/>
      <c r="S1466" s="49"/>
      <c r="T1466" s="49"/>
      <c r="U1466" s="49"/>
      <c r="V1466" s="49"/>
      <c r="W1466" s="49"/>
      <c r="X1466" s="49"/>
      <c r="Y1466" s="49"/>
    </row>
    <row r="1467">
      <c r="A1467" s="49"/>
      <c r="B1467" s="49"/>
      <c r="C1467" s="49"/>
      <c r="D1467" s="49"/>
      <c r="E1467" s="49"/>
      <c r="F1467" s="49"/>
      <c r="G1467" s="49"/>
      <c r="H1467" s="49"/>
      <c r="I1467" s="49"/>
      <c r="J1467" s="49"/>
      <c r="K1467" s="49"/>
      <c r="L1467" s="49"/>
      <c r="M1467" s="49"/>
      <c r="N1467" s="49"/>
      <c r="O1467" s="49"/>
      <c r="P1467" s="49"/>
      <c r="Q1467" s="49"/>
      <c r="R1467" s="49"/>
      <c r="S1467" s="49"/>
      <c r="T1467" s="49"/>
      <c r="U1467" s="49"/>
      <c r="V1467" s="49"/>
      <c r="W1467" s="49"/>
      <c r="X1467" s="49"/>
      <c r="Y1467" s="49"/>
    </row>
    <row r="1468">
      <c r="A1468" s="49"/>
      <c r="B1468" s="49"/>
      <c r="C1468" s="49"/>
      <c r="D1468" s="49"/>
      <c r="E1468" s="49"/>
      <c r="F1468" s="49"/>
      <c r="G1468" s="49"/>
      <c r="H1468" s="49"/>
      <c r="I1468" s="49"/>
      <c r="J1468" s="49"/>
      <c r="K1468" s="49"/>
      <c r="L1468" s="49"/>
      <c r="M1468" s="49"/>
      <c r="N1468" s="49"/>
      <c r="O1468" s="49"/>
      <c r="P1468" s="49"/>
      <c r="Q1468" s="49"/>
      <c r="R1468" s="49"/>
      <c r="S1468" s="49"/>
      <c r="T1468" s="49"/>
      <c r="U1468" s="49"/>
      <c r="V1468" s="49"/>
      <c r="W1468" s="49"/>
      <c r="X1468" s="49"/>
      <c r="Y1468" s="49"/>
    </row>
    <row r="1469">
      <c r="A1469" s="49"/>
      <c r="B1469" s="49"/>
      <c r="C1469" s="49"/>
      <c r="D1469" s="49"/>
      <c r="E1469" s="49"/>
      <c r="F1469" s="49"/>
      <c r="G1469" s="49"/>
      <c r="H1469" s="49"/>
      <c r="I1469" s="49"/>
      <c r="J1469" s="49"/>
      <c r="K1469" s="49"/>
      <c r="L1469" s="49"/>
      <c r="M1469" s="49"/>
      <c r="N1469" s="49"/>
      <c r="O1469" s="49"/>
      <c r="P1469" s="49"/>
      <c r="Q1469" s="49"/>
      <c r="R1469" s="49"/>
      <c r="S1469" s="49"/>
      <c r="T1469" s="49"/>
      <c r="U1469" s="49"/>
      <c r="V1469" s="49"/>
      <c r="W1469" s="49"/>
      <c r="X1469" s="49"/>
      <c r="Y1469" s="49"/>
    </row>
    <row r="1470">
      <c r="A1470" s="49"/>
      <c r="B1470" s="49"/>
      <c r="C1470" s="49"/>
      <c r="D1470" s="49"/>
      <c r="E1470" s="49"/>
      <c r="F1470" s="49"/>
      <c r="G1470" s="49"/>
      <c r="H1470" s="49"/>
      <c r="I1470" s="49"/>
      <c r="J1470" s="49"/>
      <c r="K1470" s="49"/>
      <c r="L1470" s="49"/>
      <c r="M1470" s="49"/>
      <c r="N1470" s="49"/>
      <c r="O1470" s="49"/>
      <c r="P1470" s="49"/>
      <c r="Q1470" s="49"/>
      <c r="R1470" s="49"/>
      <c r="S1470" s="49"/>
      <c r="T1470" s="49"/>
      <c r="U1470" s="49"/>
      <c r="V1470" s="49"/>
      <c r="W1470" s="49"/>
      <c r="X1470" s="49"/>
      <c r="Y1470" s="49"/>
    </row>
    <row r="1471">
      <c r="A1471" s="49"/>
      <c r="B1471" s="49"/>
      <c r="C1471" s="49"/>
      <c r="D1471" s="49"/>
      <c r="E1471" s="49"/>
      <c r="F1471" s="49"/>
      <c r="G1471" s="49"/>
      <c r="H1471" s="49"/>
      <c r="I1471" s="49"/>
      <c r="J1471" s="49"/>
      <c r="K1471" s="49"/>
      <c r="L1471" s="49"/>
      <c r="M1471" s="49"/>
      <c r="N1471" s="49"/>
      <c r="O1471" s="49"/>
      <c r="P1471" s="49"/>
      <c r="Q1471" s="49"/>
      <c r="R1471" s="49"/>
      <c r="S1471" s="49"/>
      <c r="T1471" s="49"/>
      <c r="U1471" s="49"/>
      <c r="V1471" s="49"/>
      <c r="W1471" s="49"/>
      <c r="X1471" s="49"/>
      <c r="Y1471" s="49"/>
    </row>
    <row r="1472">
      <c r="A1472" s="49"/>
      <c r="B1472" s="49"/>
      <c r="C1472" s="49"/>
      <c r="D1472" s="49"/>
      <c r="E1472" s="49"/>
      <c r="F1472" s="49"/>
      <c r="G1472" s="49"/>
      <c r="H1472" s="49"/>
      <c r="I1472" s="49"/>
      <c r="J1472" s="49"/>
      <c r="K1472" s="49"/>
      <c r="L1472" s="49"/>
      <c r="M1472" s="49"/>
      <c r="N1472" s="49"/>
      <c r="O1472" s="49"/>
      <c r="P1472" s="49"/>
      <c r="Q1472" s="49"/>
      <c r="R1472" s="49"/>
      <c r="S1472" s="49"/>
      <c r="T1472" s="49"/>
      <c r="U1472" s="49"/>
      <c r="V1472" s="49"/>
      <c r="W1472" s="49"/>
      <c r="X1472" s="49"/>
      <c r="Y1472" s="49"/>
    </row>
    <row r="1473">
      <c r="A1473" s="49"/>
      <c r="B1473" s="49"/>
      <c r="C1473" s="49"/>
      <c r="D1473" s="49"/>
      <c r="E1473" s="49"/>
      <c r="F1473" s="49"/>
      <c r="G1473" s="49"/>
      <c r="H1473" s="49"/>
      <c r="I1473" s="49"/>
      <c r="J1473" s="49"/>
      <c r="K1473" s="49"/>
      <c r="L1473" s="49"/>
      <c r="M1473" s="49"/>
      <c r="N1473" s="49"/>
      <c r="O1473" s="49"/>
      <c r="P1473" s="49"/>
      <c r="Q1473" s="49"/>
      <c r="R1473" s="49"/>
      <c r="S1473" s="49"/>
      <c r="T1473" s="49"/>
      <c r="U1473" s="49"/>
      <c r="V1473" s="49"/>
      <c r="W1473" s="49"/>
      <c r="X1473" s="49"/>
      <c r="Y1473" s="49"/>
    </row>
    <row r="1474">
      <c r="A1474" s="49"/>
      <c r="B1474" s="49"/>
      <c r="C1474" s="49"/>
      <c r="D1474" s="49"/>
      <c r="E1474" s="49"/>
      <c r="F1474" s="49"/>
      <c r="G1474" s="49"/>
      <c r="H1474" s="49"/>
      <c r="I1474" s="49"/>
      <c r="J1474" s="49"/>
      <c r="K1474" s="49"/>
      <c r="L1474" s="49"/>
      <c r="M1474" s="49"/>
      <c r="N1474" s="49"/>
      <c r="O1474" s="49"/>
      <c r="P1474" s="49"/>
      <c r="Q1474" s="49"/>
      <c r="R1474" s="49"/>
      <c r="S1474" s="49"/>
      <c r="T1474" s="49"/>
      <c r="U1474" s="49"/>
      <c r="V1474" s="49"/>
      <c r="W1474" s="49"/>
      <c r="X1474" s="49"/>
      <c r="Y1474" s="49"/>
    </row>
    <row r="1475">
      <c r="A1475" s="49"/>
      <c r="B1475" s="49"/>
      <c r="C1475" s="49"/>
      <c r="D1475" s="49"/>
      <c r="E1475" s="49"/>
      <c r="F1475" s="49"/>
      <c r="G1475" s="49"/>
      <c r="H1475" s="49"/>
      <c r="I1475" s="49"/>
      <c r="J1475" s="49"/>
      <c r="K1475" s="49"/>
      <c r="L1475" s="49"/>
      <c r="M1475" s="49"/>
      <c r="N1475" s="49"/>
      <c r="O1475" s="49"/>
      <c r="P1475" s="49"/>
      <c r="Q1475" s="49"/>
      <c r="R1475" s="49"/>
      <c r="S1475" s="49"/>
      <c r="T1475" s="49"/>
      <c r="U1475" s="49"/>
      <c r="V1475" s="49"/>
      <c r="W1475" s="49"/>
      <c r="X1475" s="49"/>
      <c r="Y1475" s="49"/>
    </row>
    <row r="1476">
      <c r="A1476" s="49"/>
      <c r="B1476" s="49"/>
      <c r="C1476" s="49"/>
      <c r="D1476" s="49"/>
      <c r="E1476" s="49"/>
      <c r="F1476" s="49"/>
      <c r="G1476" s="49"/>
      <c r="H1476" s="49"/>
      <c r="I1476" s="49"/>
      <c r="J1476" s="49"/>
      <c r="K1476" s="49"/>
      <c r="L1476" s="49"/>
      <c r="M1476" s="49"/>
      <c r="N1476" s="49"/>
      <c r="O1476" s="49"/>
      <c r="P1476" s="49"/>
      <c r="Q1476" s="49"/>
      <c r="R1476" s="49"/>
      <c r="S1476" s="49"/>
      <c r="T1476" s="49"/>
      <c r="U1476" s="49"/>
      <c r="V1476" s="49"/>
      <c r="W1476" s="49"/>
      <c r="X1476" s="49"/>
      <c r="Y1476" s="49"/>
    </row>
    <row r="1477">
      <c r="A1477" s="49"/>
      <c r="B1477" s="49"/>
      <c r="C1477" s="49"/>
      <c r="D1477" s="49"/>
      <c r="E1477" s="49"/>
      <c r="F1477" s="49"/>
      <c r="G1477" s="49"/>
      <c r="H1477" s="49"/>
      <c r="I1477" s="49"/>
      <c r="J1477" s="49"/>
      <c r="K1477" s="49"/>
      <c r="L1477" s="49"/>
      <c r="M1477" s="49"/>
      <c r="N1477" s="49"/>
      <c r="O1477" s="49"/>
      <c r="P1477" s="49"/>
      <c r="Q1477" s="49"/>
      <c r="R1477" s="49"/>
      <c r="S1477" s="49"/>
      <c r="T1477" s="49"/>
      <c r="U1477" s="49"/>
      <c r="V1477" s="49"/>
      <c r="W1477" s="49"/>
      <c r="X1477" s="49"/>
      <c r="Y1477" s="49"/>
    </row>
    <row r="1478">
      <c r="A1478" s="49"/>
      <c r="B1478" s="49"/>
      <c r="C1478" s="49"/>
      <c r="D1478" s="49"/>
      <c r="E1478" s="49"/>
      <c r="F1478" s="49"/>
      <c r="G1478" s="49"/>
      <c r="H1478" s="49"/>
      <c r="I1478" s="49"/>
      <c r="J1478" s="49"/>
      <c r="K1478" s="49"/>
      <c r="L1478" s="49"/>
      <c r="M1478" s="49"/>
      <c r="N1478" s="49"/>
      <c r="O1478" s="49"/>
      <c r="P1478" s="49"/>
      <c r="Q1478" s="49"/>
      <c r="R1478" s="49"/>
      <c r="S1478" s="49"/>
      <c r="T1478" s="49"/>
      <c r="U1478" s="49"/>
      <c r="V1478" s="49"/>
      <c r="W1478" s="49"/>
      <c r="X1478" s="49"/>
      <c r="Y1478" s="49"/>
    </row>
    <row r="1479">
      <c r="A1479" s="49"/>
      <c r="B1479" s="49"/>
      <c r="C1479" s="49"/>
      <c r="D1479" s="49"/>
      <c r="E1479" s="49"/>
      <c r="F1479" s="49"/>
      <c r="G1479" s="49"/>
      <c r="H1479" s="49"/>
      <c r="I1479" s="49"/>
      <c r="J1479" s="49"/>
      <c r="K1479" s="49"/>
      <c r="L1479" s="49"/>
      <c r="M1479" s="49"/>
      <c r="N1479" s="49"/>
      <c r="O1479" s="49"/>
      <c r="P1479" s="49"/>
      <c r="Q1479" s="49"/>
      <c r="R1479" s="49"/>
      <c r="S1479" s="49"/>
      <c r="T1479" s="49"/>
      <c r="U1479" s="49"/>
      <c r="V1479" s="49"/>
      <c r="W1479" s="49"/>
      <c r="X1479" s="49"/>
      <c r="Y1479" s="49"/>
    </row>
    <row r="1480">
      <c r="A1480" s="49"/>
      <c r="B1480" s="49"/>
      <c r="C1480" s="49"/>
      <c r="D1480" s="49"/>
      <c r="E1480" s="49"/>
      <c r="F1480" s="49"/>
      <c r="G1480" s="49"/>
      <c r="H1480" s="49"/>
      <c r="I1480" s="49"/>
      <c r="J1480" s="49"/>
      <c r="K1480" s="49"/>
      <c r="L1480" s="49"/>
      <c r="M1480" s="49"/>
      <c r="N1480" s="49"/>
      <c r="O1480" s="49"/>
      <c r="P1480" s="49"/>
      <c r="Q1480" s="49"/>
      <c r="R1480" s="49"/>
      <c r="S1480" s="49"/>
      <c r="T1480" s="49"/>
      <c r="U1480" s="49"/>
      <c r="V1480" s="49"/>
      <c r="W1480" s="49"/>
      <c r="X1480" s="49"/>
      <c r="Y1480" s="49"/>
    </row>
    <row r="1481">
      <c r="A1481" s="49"/>
      <c r="B1481" s="49"/>
      <c r="C1481" s="49"/>
      <c r="D1481" s="49"/>
      <c r="E1481" s="49"/>
      <c r="F1481" s="49"/>
      <c r="G1481" s="49"/>
      <c r="H1481" s="49"/>
      <c r="I1481" s="49"/>
      <c r="J1481" s="49"/>
      <c r="K1481" s="49"/>
      <c r="L1481" s="49"/>
      <c r="M1481" s="49"/>
      <c r="N1481" s="49"/>
      <c r="O1481" s="49"/>
      <c r="P1481" s="49"/>
      <c r="Q1481" s="49"/>
      <c r="R1481" s="49"/>
      <c r="S1481" s="49"/>
      <c r="T1481" s="49"/>
      <c r="U1481" s="49"/>
      <c r="V1481" s="49"/>
      <c r="W1481" s="49"/>
      <c r="X1481" s="49"/>
      <c r="Y1481" s="49"/>
    </row>
    <row r="1482">
      <c r="A1482" s="49"/>
      <c r="B1482" s="49"/>
      <c r="C1482" s="49"/>
      <c r="D1482" s="49"/>
      <c r="E1482" s="49"/>
      <c r="F1482" s="49"/>
      <c r="G1482" s="49"/>
      <c r="H1482" s="49"/>
      <c r="I1482" s="49"/>
      <c r="J1482" s="49"/>
      <c r="K1482" s="49"/>
      <c r="L1482" s="49"/>
      <c r="M1482" s="49"/>
      <c r="N1482" s="49"/>
      <c r="O1482" s="49"/>
      <c r="P1482" s="49"/>
      <c r="Q1482" s="49"/>
      <c r="R1482" s="49"/>
      <c r="S1482" s="49"/>
      <c r="T1482" s="49"/>
      <c r="U1482" s="49"/>
      <c r="V1482" s="49"/>
      <c r="W1482" s="49"/>
      <c r="X1482" s="49"/>
      <c r="Y1482" s="49"/>
    </row>
    <row r="1483">
      <c r="A1483" s="49"/>
      <c r="B1483" s="49"/>
      <c r="C1483" s="49"/>
      <c r="D1483" s="49"/>
      <c r="E1483" s="49"/>
      <c r="F1483" s="49"/>
      <c r="G1483" s="49"/>
      <c r="H1483" s="49"/>
      <c r="I1483" s="49"/>
      <c r="J1483" s="49"/>
      <c r="K1483" s="49"/>
      <c r="L1483" s="49"/>
      <c r="M1483" s="49"/>
      <c r="N1483" s="49"/>
      <c r="O1483" s="49"/>
      <c r="P1483" s="49"/>
      <c r="Q1483" s="49"/>
      <c r="R1483" s="49"/>
      <c r="S1483" s="49"/>
      <c r="T1483" s="49"/>
      <c r="U1483" s="49"/>
      <c r="V1483" s="49"/>
      <c r="W1483" s="49"/>
      <c r="X1483" s="49"/>
      <c r="Y1483" s="49"/>
    </row>
    <row r="1484">
      <c r="A1484" s="49"/>
      <c r="B1484" s="49"/>
      <c r="C1484" s="49"/>
      <c r="D1484" s="49"/>
      <c r="E1484" s="49"/>
      <c r="F1484" s="49"/>
      <c r="G1484" s="49"/>
      <c r="H1484" s="49"/>
      <c r="I1484" s="49"/>
      <c r="J1484" s="49"/>
      <c r="K1484" s="49"/>
      <c r="L1484" s="49"/>
      <c r="M1484" s="49"/>
      <c r="N1484" s="49"/>
      <c r="O1484" s="49"/>
      <c r="P1484" s="49"/>
      <c r="Q1484" s="49"/>
      <c r="R1484" s="49"/>
      <c r="S1484" s="49"/>
      <c r="T1484" s="49"/>
      <c r="U1484" s="49"/>
      <c r="V1484" s="49"/>
      <c r="W1484" s="49"/>
      <c r="X1484" s="49"/>
      <c r="Y1484" s="49"/>
    </row>
    <row r="1485">
      <c r="A1485" s="49"/>
      <c r="B1485" s="49"/>
      <c r="C1485" s="49"/>
      <c r="D1485" s="49"/>
      <c r="E1485" s="49"/>
      <c r="F1485" s="49"/>
      <c r="G1485" s="49"/>
      <c r="H1485" s="49"/>
      <c r="I1485" s="49"/>
      <c r="J1485" s="49"/>
      <c r="K1485" s="49"/>
      <c r="L1485" s="49"/>
      <c r="M1485" s="49"/>
      <c r="N1485" s="49"/>
      <c r="O1485" s="49"/>
      <c r="P1485" s="49"/>
      <c r="Q1485" s="49"/>
      <c r="R1485" s="49"/>
      <c r="S1485" s="49"/>
      <c r="T1485" s="49"/>
      <c r="U1485" s="49"/>
      <c r="V1485" s="49"/>
      <c r="W1485" s="49"/>
      <c r="X1485" s="49"/>
      <c r="Y1485" s="49"/>
    </row>
    <row r="1486">
      <c r="A1486" s="49"/>
      <c r="B1486" s="49"/>
      <c r="C1486" s="49"/>
      <c r="D1486" s="49"/>
      <c r="E1486" s="49"/>
      <c r="F1486" s="49"/>
      <c r="G1486" s="49"/>
      <c r="H1486" s="49"/>
      <c r="I1486" s="49"/>
      <c r="J1486" s="49"/>
      <c r="K1486" s="49"/>
      <c r="L1486" s="49"/>
      <c r="M1486" s="49"/>
      <c r="N1486" s="49"/>
      <c r="O1486" s="49"/>
      <c r="P1486" s="49"/>
      <c r="Q1486" s="49"/>
      <c r="R1486" s="49"/>
      <c r="S1486" s="49"/>
      <c r="T1486" s="49"/>
      <c r="U1486" s="49"/>
      <c r="V1486" s="49"/>
      <c r="W1486" s="49"/>
      <c r="X1486" s="49"/>
      <c r="Y1486" s="49"/>
    </row>
    <row r="1487">
      <c r="A1487" s="49"/>
      <c r="B1487" s="49"/>
      <c r="C1487" s="49"/>
      <c r="D1487" s="49"/>
      <c r="E1487" s="49"/>
      <c r="F1487" s="49"/>
      <c r="G1487" s="49"/>
      <c r="H1487" s="49"/>
      <c r="I1487" s="49"/>
      <c r="J1487" s="49"/>
      <c r="K1487" s="49"/>
      <c r="L1487" s="49"/>
      <c r="M1487" s="49"/>
      <c r="N1487" s="49"/>
      <c r="O1487" s="49"/>
      <c r="P1487" s="49"/>
      <c r="Q1487" s="49"/>
      <c r="R1487" s="49"/>
      <c r="S1487" s="49"/>
      <c r="T1487" s="49"/>
      <c r="U1487" s="49"/>
      <c r="V1487" s="49"/>
      <c r="W1487" s="49"/>
      <c r="X1487" s="49"/>
      <c r="Y1487" s="49"/>
    </row>
    <row r="1488">
      <c r="A1488" s="49"/>
      <c r="B1488" s="49"/>
      <c r="C1488" s="49"/>
      <c r="D1488" s="49"/>
      <c r="E1488" s="49"/>
      <c r="F1488" s="49"/>
      <c r="G1488" s="49"/>
      <c r="H1488" s="49"/>
      <c r="I1488" s="49"/>
      <c r="J1488" s="49"/>
      <c r="K1488" s="49"/>
      <c r="L1488" s="49"/>
      <c r="M1488" s="49"/>
      <c r="N1488" s="49"/>
      <c r="O1488" s="49"/>
      <c r="P1488" s="49"/>
      <c r="Q1488" s="49"/>
      <c r="R1488" s="49"/>
      <c r="S1488" s="49"/>
      <c r="T1488" s="49"/>
      <c r="U1488" s="49"/>
      <c r="V1488" s="49"/>
      <c r="W1488" s="49"/>
      <c r="X1488" s="49"/>
      <c r="Y1488" s="49"/>
    </row>
    <row r="1489">
      <c r="A1489" s="49"/>
      <c r="B1489" s="49"/>
      <c r="C1489" s="49"/>
      <c r="D1489" s="49"/>
      <c r="E1489" s="49"/>
      <c r="F1489" s="49"/>
      <c r="G1489" s="49"/>
      <c r="H1489" s="49"/>
      <c r="I1489" s="49"/>
      <c r="J1489" s="49"/>
      <c r="K1489" s="49"/>
      <c r="L1489" s="49"/>
      <c r="M1489" s="49"/>
      <c r="N1489" s="49"/>
      <c r="O1489" s="49"/>
      <c r="P1489" s="49"/>
      <c r="Q1489" s="49"/>
      <c r="R1489" s="49"/>
      <c r="S1489" s="49"/>
      <c r="T1489" s="49"/>
      <c r="U1489" s="49"/>
      <c r="V1489" s="49"/>
      <c r="W1489" s="49"/>
      <c r="X1489" s="49"/>
      <c r="Y1489" s="49"/>
    </row>
    <row r="1490">
      <c r="A1490" s="49"/>
      <c r="B1490" s="49"/>
      <c r="C1490" s="49"/>
      <c r="D1490" s="49"/>
      <c r="E1490" s="49"/>
      <c r="F1490" s="49"/>
      <c r="G1490" s="49"/>
      <c r="H1490" s="49"/>
      <c r="I1490" s="49"/>
      <c r="J1490" s="49"/>
      <c r="K1490" s="49"/>
      <c r="L1490" s="49"/>
      <c r="M1490" s="49"/>
      <c r="N1490" s="49"/>
      <c r="O1490" s="49"/>
      <c r="P1490" s="49"/>
      <c r="Q1490" s="49"/>
      <c r="R1490" s="49"/>
      <c r="S1490" s="49"/>
      <c r="T1490" s="49"/>
      <c r="U1490" s="49"/>
      <c r="V1490" s="49"/>
      <c r="W1490" s="49"/>
      <c r="X1490" s="49"/>
      <c r="Y1490" s="49"/>
    </row>
    <row r="1491">
      <c r="A1491" s="49"/>
      <c r="B1491" s="49"/>
      <c r="C1491" s="49"/>
      <c r="D1491" s="49"/>
      <c r="E1491" s="49"/>
      <c r="F1491" s="49"/>
      <c r="G1491" s="49"/>
      <c r="H1491" s="49"/>
      <c r="I1491" s="49"/>
      <c r="J1491" s="49"/>
      <c r="K1491" s="49"/>
      <c r="L1491" s="49"/>
      <c r="M1491" s="49"/>
      <c r="N1491" s="49"/>
      <c r="O1491" s="49"/>
      <c r="P1491" s="49"/>
      <c r="Q1491" s="49"/>
      <c r="R1491" s="49"/>
      <c r="S1491" s="49"/>
      <c r="T1491" s="49"/>
      <c r="U1491" s="49"/>
      <c r="V1491" s="49"/>
      <c r="W1491" s="49"/>
      <c r="X1491" s="49"/>
      <c r="Y1491" s="49"/>
    </row>
    <row r="1492">
      <c r="A1492" s="49"/>
      <c r="B1492" s="49"/>
      <c r="C1492" s="49"/>
      <c r="D1492" s="49"/>
      <c r="E1492" s="49"/>
      <c r="F1492" s="49"/>
      <c r="G1492" s="49"/>
      <c r="H1492" s="49"/>
      <c r="I1492" s="49"/>
      <c r="J1492" s="49"/>
      <c r="K1492" s="49"/>
      <c r="L1492" s="49"/>
      <c r="M1492" s="49"/>
      <c r="N1492" s="49"/>
      <c r="O1492" s="49"/>
      <c r="P1492" s="49"/>
      <c r="Q1492" s="49"/>
      <c r="R1492" s="49"/>
      <c r="S1492" s="49"/>
      <c r="T1492" s="49"/>
      <c r="U1492" s="49"/>
      <c r="V1492" s="49"/>
      <c r="W1492" s="49"/>
      <c r="X1492" s="49"/>
      <c r="Y1492" s="49"/>
    </row>
    <row r="1493">
      <c r="A1493" s="49"/>
      <c r="B1493" s="49"/>
      <c r="C1493" s="49"/>
      <c r="D1493" s="49"/>
      <c r="E1493" s="49"/>
      <c r="F1493" s="49"/>
      <c r="G1493" s="49"/>
      <c r="H1493" s="49"/>
      <c r="I1493" s="49"/>
      <c r="J1493" s="49"/>
      <c r="K1493" s="49"/>
      <c r="L1493" s="49"/>
      <c r="M1493" s="49"/>
      <c r="N1493" s="49"/>
      <c r="O1493" s="49"/>
      <c r="P1493" s="49"/>
      <c r="Q1493" s="49"/>
      <c r="R1493" s="49"/>
      <c r="S1493" s="49"/>
      <c r="T1493" s="49"/>
      <c r="U1493" s="49"/>
      <c r="V1493" s="49"/>
      <c r="W1493" s="49"/>
      <c r="X1493" s="49"/>
      <c r="Y1493" s="49"/>
    </row>
    <row r="1494">
      <c r="A1494" s="49"/>
      <c r="B1494" s="49"/>
      <c r="C1494" s="49"/>
      <c r="D1494" s="49"/>
      <c r="E1494" s="49"/>
      <c r="F1494" s="49"/>
      <c r="G1494" s="49"/>
      <c r="H1494" s="49"/>
      <c r="I1494" s="49"/>
      <c r="J1494" s="49"/>
      <c r="K1494" s="49"/>
      <c r="L1494" s="49"/>
      <c r="M1494" s="49"/>
      <c r="N1494" s="49"/>
      <c r="O1494" s="49"/>
      <c r="P1494" s="49"/>
      <c r="Q1494" s="49"/>
      <c r="R1494" s="49"/>
      <c r="S1494" s="49"/>
      <c r="T1494" s="49"/>
      <c r="U1494" s="49"/>
      <c r="V1494" s="49"/>
      <c r="W1494" s="49"/>
      <c r="X1494" s="49"/>
      <c r="Y1494" s="49"/>
    </row>
    <row r="1495">
      <c r="A1495" s="49"/>
      <c r="B1495" s="49"/>
      <c r="C1495" s="49"/>
      <c r="D1495" s="49"/>
      <c r="E1495" s="49"/>
      <c r="F1495" s="49"/>
      <c r="G1495" s="49"/>
      <c r="H1495" s="49"/>
      <c r="I1495" s="49"/>
      <c r="J1495" s="49"/>
      <c r="K1495" s="49"/>
      <c r="L1495" s="49"/>
      <c r="M1495" s="49"/>
      <c r="N1495" s="49"/>
      <c r="O1495" s="49"/>
      <c r="P1495" s="49"/>
      <c r="Q1495" s="49"/>
      <c r="R1495" s="49"/>
      <c r="S1495" s="49"/>
      <c r="T1495" s="49"/>
      <c r="U1495" s="49"/>
      <c r="V1495" s="49"/>
      <c r="W1495" s="49"/>
      <c r="X1495" s="49"/>
      <c r="Y1495" s="49"/>
    </row>
    <row r="1496">
      <c r="A1496" s="49"/>
      <c r="B1496" s="49"/>
      <c r="C1496" s="49"/>
      <c r="D1496" s="49"/>
      <c r="E1496" s="49"/>
      <c r="F1496" s="49"/>
      <c r="G1496" s="49"/>
      <c r="H1496" s="49"/>
      <c r="I1496" s="49"/>
      <c r="J1496" s="49"/>
      <c r="K1496" s="49"/>
      <c r="L1496" s="49"/>
      <c r="M1496" s="49"/>
      <c r="N1496" s="49"/>
      <c r="O1496" s="49"/>
      <c r="P1496" s="49"/>
      <c r="Q1496" s="49"/>
      <c r="R1496" s="49"/>
      <c r="S1496" s="49"/>
      <c r="T1496" s="49"/>
      <c r="U1496" s="49"/>
      <c r="V1496" s="49"/>
      <c r="W1496" s="49"/>
      <c r="X1496" s="49"/>
      <c r="Y1496" s="49"/>
    </row>
    <row r="1497">
      <c r="A1497" s="49"/>
      <c r="B1497" s="49"/>
      <c r="C1497" s="49"/>
      <c r="D1497" s="49"/>
      <c r="E1497" s="49"/>
      <c r="F1497" s="49"/>
      <c r="G1497" s="49"/>
      <c r="H1497" s="49"/>
      <c r="I1497" s="49"/>
      <c r="J1497" s="49"/>
      <c r="K1497" s="49"/>
      <c r="L1497" s="49"/>
      <c r="M1497" s="49"/>
      <c r="N1497" s="49"/>
      <c r="O1497" s="49"/>
      <c r="P1497" s="49"/>
      <c r="Q1497" s="49"/>
      <c r="R1497" s="49"/>
      <c r="S1497" s="49"/>
      <c r="T1497" s="49"/>
      <c r="U1497" s="49"/>
      <c r="V1497" s="49"/>
      <c r="W1497" s="49"/>
      <c r="X1497" s="49"/>
      <c r="Y1497" s="49"/>
    </row>
    <row r="1498">
      <c r="A1498" s="49"/>
      <c r="B1498" s="49"/>
      <c r="C1498" s="49"/>
      <c r="D1498" s="49"/>
      <c r="E1498" s="49"/>
      <c r="F1498" s="49"/>
      <c r="G1498" s="49"/>
      <c r="H1498" s="49"/>
      <c r="I1498" s="49"/>
      <c r="J1498" s="49"/>
      <c r="K1498" s="49"/>
      <c r="L1498" s="49"/>
      <c r="M1498" s="49"/>
      <c r="N1498" s="49"/>
      <c r="O1498" s="49"/>
      <c r="P1498" s="49"/>
      <c r="Q1498" s="49"/>
      <c r="R1498" s="49"/>
      <c r="S1498" s="49"/>
      <c r="T1498" s="49"/>
      <c r="U1498" s="49"/>
      <c r="V1498" s="49"/>
      <c r="W1498" s="49"/>
      <c r="X1498" s="49"/>
      <c r="Y1498" s="49"/>
    </row>
    <row r="1499">
      <c r="A1499" s="49"/>
      <c r="B1499" s="49"/>
      <c r="C1499" s="49"/>
      <c r="D1499" s="49"/>
      <c r="E1499" s="49"/>
      <c r="F1499" s="49"/>
      <c r="G1499" s="49"/>
      <c r="H1499" s="49"/>
      <c r="I1499" s="49"/>
      <c r="J1499" s="49"/>
      <c r="K1499" s="49"/>
      <c r="L1499" s="49"/>
      <c r="M1499" s="49"/>
      <c r="N1499" s="49"/>
      <c r="O1499" s="49"/>
      <c r="P1499" s="49"/>
      <c r="Q1499" s="49"/>
      <c r="R1499" s="49"/>
      <c r="S1499" s="49"/>
      <c r="T1499" s="49"/>
      <c r="U1499" s="49"/>
      <c r="V1499" s="49"/>
      <c r="W1499" s="49"/>
      <c r="X1499" s="49"/>
      <c r="Y1499" s="49"/>
    </row>
    <row r="1500">
      <c r="A1500" s="49"/>
      <c r="B1500" s="49"/>
      <c r="C1500" s="49"/>
      <c r="D1500" s="49"/>
      <c r="E1500" s="49"/>
      <c r="F1500" s="49"/>
      <c r="G1500" s="49"/>
      <c r="H1500" s="49"/>
      <c r="I1500" s="49"/>
      <c r="J1500" s="49"/>
      <c r="K1500" s="49"/>
      <c r="L1500" s="49"/>
      <c r="M1500" s="49"/>
      <c r="N1500" s="49"/>
      <c r="O1500" s="49"/>
      <c r="P1500" s="49"/>
      <c r="Q1500" s="49"/>
      <c r="R1500" s="49"/>
      <c r="S1500" s="49"/>
      <c r="T1500" s="49"/>
      <c r="U1500" s="49"/>
      <c r="V1500" s="49"/>
      <c r="W1500" s="49"/>
      <c r="X1500" s="49"/>
      <c r="Y1500" s="49"/>
    </row>
    <row r="1501">
      <c r="A1501" s="49"/>
      <c r="B1501" s="49"/>
      <c r="C1501" s="49"/>
      <c r="D1501" s="49"/>
      <c r="E1501" s="49"/>
      <c r="F1501" s="49"/>
      <c r="G1501" s="49"/>
      <c r="H1501" s="49"/>
      <c r="I1501" s="49"/>
      <c r="J1501" s="49"/>
      <c r="K1501" s="49"/>
      <c r="L1501" s="49"/>
      <c r="M1501" s="49"/>
      <c r="N1501" s="49"/>
      <c r="O1501" s="49"/>
      <c r="P1501" s="49"/>
      <c r="Q1501" s="49"/>
      <c r="R1501" s="49"/>
      <c r="S1501" s="49"/>
      <c r="T1501" s="49"/>
      <c r="U1501" s="49"/>
      <c r="V1501" s="49"/>
      <c r="W1501" s="49"/>
      <c r="X1501" s="49"/>
      <c r="Y1501" s="49"/>
    </row>
    <row r="1502">
      <c r="A1502" s="49"/>
      <c r="B1502" s="49"/>
      <c r="C1502" s="49"/>
      <c r="D1502" s="49"/>
      <c r="E1502" s="49"/>
      <c r="F1502" s="49"/>
      <c r="G1502" s="49"/>
      <c r="H1502" s="49"/>
      <c r="I1502" s="49"/>
      <c r="J1502" s="49"/>
      <c r="K1502" s="49"/>
      <c r="L1502" s="49"/>
      <c r="M1502" s="49"/>
      <c r="N1502" s="49"/>
      <c r="O1502" s="49"/>
      <c r="P1502" s="49"/>
      <c r="Q1502" s="49"/>
      <c r="R1502" s="49"/>
      <c r="S1502" s="49"/>
      <c r="T1502" s="49"/>
      <c r="U1502" s="49"/>
      <c r="V1502" s="49"/>
      <c r="W1502" s="49"/>
      <c r="X1502" s="49"/>
      <c r="Y1502" s="49"/>
    </row>
    <row r="1503">
      <c r="A1503" s="49"/>
      <c r="B1503" s="49"/>
      <c r="C1503" s="49"/>
      <c r="D1503" s="49"/>
      <c r="E1503" s="49"/>
      <c r="F1503" s="49"/>
      <c r="G1503" s="49"/>
      <c r="H1503" s="49"/>
      <c r="I1503" s="49"/>
      <c r="J1503" s="49"/>
      <c r="K1503" s="49"/>
      <c r="L1503" s="49"/>
      <c r="M1503" s="49"/>
      <c r="N1503" s="49"/>
      <c r="O1503" s="49"/>
      <c r="P1503" s="49"/>
      <c r="Q1503" s="49"/>
      <c r="R1503" s="49"/>
      <c r="S1503" s="49"/>
      <c r="T1503" s="49"/>
      <c r="U1503" s="49"/>
      <c r="V1503" s="49"/>
      <c r="W1503" s="49"/>
      <c r="X1503" s="49"/>
      <c r="Y1503" s="49"/>
    </row>
    <row r="1504">
      <c r="A1504" s="49"/>
      <c r="B1504" s="49"/>
      <c r="C1504" s="49"/>
      <c r="D1504" s="49"/>
      <c r="E1504" s="49"/>
      <c r="F1504" s="49"/>
      <c r="G1504" s="49"/>
      <c r="H1504" s="49"/>
      <c r="I1504" s="49"/>
      <c r="J1504" s="49"/>
      <c r="K1504" s="49"/>
      <c r="L1504" s="49"/>
      <c r="M1504" s="49"/>
      <c r="N1504" s="49"/>
      <c r="O1504" s="49"/>
      <c r="P1504" s="49"/>
      <c r="Q1504" s="49"/>
      <c r="R1504" s="49"/>
      <c r="S1504" s="49"/>
      <c r="T1504" s="49"/>
      <c r="U1504" s="49"/>
      <c r="V1504" s="49"/>
      <c r="W1504" s="49"/>
      <c r="X1504" s="49"/>
      <c r="Y1504" s="49"/>
    </row>
    <row r="1505">
      <c r="A1505" s="49"/>
      <c r="B1505" s="49"/>
      <c r="C1505" s="49"/>
      <c r="D1505" s="49"/>
      <c r="E1505" s="49"/>
      <c r="F1505" s="49"/>
      <c r="G1505" s="49"/>
      <c r="H1505" s="49"/>
      <c r="I1505" s="49"/>
      <c r="J1505" s="49"/>
      <c r="K1505" s="49"/>
      <c r="L1505" s="49"/>
      <c r="M1505" s="49"/>
      <c r="N1505" s="49"/>
      <c r="O1505" s="49"/>
      <c r="P1505" s="49"/>
      <c r="Q1505" s="49"/>
      <c r="R1505" s="49"/>
      <c r="S1505" s="49"/>
      <c r="T1505" s="49"/>
      <c r="U1505" s="49"/>
      <c r="V1505" s="49"/>
      <c r="W1505" s="49"/>
      <c r="X1505" s="49"/>
      <c r="Y1505" s="49"/>
    </row>
    <row r="1506">
      <c r="A1506" s="49"/>
      <c r="B1506" s="49"/>
      <c r="C1506" s="49"/>
      <c r="D1506" s="49"/>
      <c r="E1506" s="49"/>
      <c r="F1506" s="49"/>
      <c r="G1506" s="49"/>
      <c r="H1506" s="49"/>
      <c r="I1506" s="49"/>
      <c r="J1506" s="49"/>
      <c r="K1506" s="49"/>
      <c r="L1506" s="49"/>
      <c r="M1506" s="49"/>
      <c r="N1506" s="49"/>
      <c r="O1506" s="49"/>
      <c r="P1506" s="49"/>
      <c r="Q1506" s="49"/>
      <c r="R1506" s="49"/>
      <c r="S1506" s="49"/>
      <c r="T1506" s="49"/>
      <c r="U1506" s="49"/>
      <c r="V1506" s="49"/>
      <c r="W1506" s="49"/>
      <c r="X1506" s="49"/>
      <c r="Y1506" s="49"/>
    </row>
    <row r="1507">
      <c r="A1507" s="49"/>
      <c r="B1507" s="49"/>
      <c r="C1507" s="49"/>
      <c r="D1507" s="49"/>
      <c r="E1507" s="49"/>
      <c r="F1507" s="49"/>
      <c r="G1507" s="49"/>
      <c r="H1507" s="49"/>
      <c r="I1507" s="49"/>
      <c r="J1507" s="49"/>
      <c r="K1507" s="49"/>
      <c r="L1507" s="49"/>
      <c r="M1507" s="49"/>
      <c r="N1507" s="49"/>
      <c r="O1507" s="49"/>
      <c r="P1507" s="49"/>
      <c r="Q1507" s="49"/>
      <c r="R1507" s="49"/>
      <c r="S1507" s="49"/>
      <c r="T1507" s="49"/>
      <c r="U1507" s="49"/>
      <c r="V1507" s="49"/>
      <c r="W1507" s="49"/>
      <c r="X1507" s="49"/>
      <c r="Y1507" s="49"/>
    </row>
    <row r="1508">
      <c r="A1508" s="49"/>
      <c r="B1508" s="49"/>
      <c r="C1508" s="49"/>
      <c r="D1508" s="49"/>
      <c r="E1508" s="49"/>
      <c r="F1508" s="49"/>
      <c r="G1508" s="49"/>
      <c r="H1508" s="49"/>
      <c r="I1508" s="49"/>
      <c r="J1508" s="49"/>
      <c r="K1508" s="49"/>
      <c r="L1508" s="49"/>
      <c r="M1508" s="49"/>
      <c r="N1508" s="49"/>
      <c r="O1508" s="49"/>
      <c r="P1508" s="49"/>
      <c r="Q1508" s="49"/>
      <c r="R1508" s="49"/>
      <c r="S1508" s="49"/>
      <c r="T1508" s="49"/>
      <c r="U1508" s="49"/>
      <c r="V1508" s="49"/>
      <c r="W1508" s="49"/>
      <c r="X1508" s="49"/>
      <c r="Y1508" s="49"/>
    </row>
    <row r="1509">
      <c r="A1509" s="49"/>
      <c r="B1509" s="49"/>
      <c r="C1509" s="49"/>
      <c r="D1509" s="49"/>
      <c r="E1509" s="49"/>
      <c r="F1509" s="49"/>
      <c r="G1509" s="49"/>
      <c r="H1509" s="49"/>
      <c r="I1509" s="49"/>
      <c r="J1509" s="49"/>
      <c r="K1509" s="49"/>
      <c r="L1509" s="49"/>
      <c r="M1509" s="49"/>
      <c r="N1509" s="49"/>
      <c r="O1509" s="49"/>
      <c r="P1509" s="49"/>
      <c r="Q1509" s="49"/>
      <c r="R1509" s="49"/>
      <c r="S1509" s="49"/>
      <c r="T1509" s="49"/>
      <c r="U1509" s="49"/>
      <c r="V1509" s="49"/>
      <c r="W1509" s="49"/>
      <c r="X1509" s="49"/>
      <c r="Y1509" s="49"/>
    </row>
    <row r="1510">
      <c r="A1510" s="49"/>
      <c r="B1510" s="49"/>
      <c r="C1510" s="49"/>
      <c r="D1510" s="49"/>
      <c r="E1510" s="49"/>
      <c r="F1510" s="49"/>
      <c r="G1510" s="49"/>
      <c r="H1510" s="49"/>
      <c r="I1510" s="49"/>
      <c r="J1510" s="49"/>
      <c r="K1510" s="49"/>
      <c r="L1510" s="49"/>
      <c r="M1510" s="49"/>
      <c r="N1510" s="49"/>
      <c r="O1510" s="49"/>
      <c r="P1510" s="49"/>
      <c r="Q1510" s="49"/>
      <c r="R1510" s="49"/>
      <c r="S1510" s="49"/>
      <c r="T1510" s="49"/>
      <c r="U1510" s="49"/>
      <c r="V1510" s="49"/>
      <c r="W1510" s="49"/>
      <c r="X1510" s="49"/>
      <c r="Y1510" s="49"/>
    </row>
    <row r="1511">
      <c r="A1511" s="49"/>
      <c r="B1511" s="49"/>
      <c r="C1511" s="49"/>
      <c r="D1511" s="49"/>
      <c r="E1511" s="49"/>
      <c r="F1511" s="49"/>
      <c r="G1511" s="49"/>
      <c r="H1511" s="49"/>
      <c r="I1511" s="49"/>
      <c r="J1511" s="49"/>
      <c r="K1511" s="49"/>
      <c r="L1511" s="49"/>
      <c r="M1511" s="49"/>
      <c r="N1511" s="49"/>
      <c r="O1511" s="49"/>
      <c r="P1511" s="49"/>
      <c r="Q1511" s="49"/>
      <c r="R1511" s="49"/>
      <c r="S1511" s="49"/>
      <c r="T1511" s="49"/>
      <c r="U1511" s="49"/>
      <c r="V1511" s="49"/>
      <c r="W1511" s="49"/>
      <c r="X1511" s="49"/>
      <c r="Y1511" s="49"/>
    </row>
    <row r="1512">
      <c r="A1512" s="49"/>
      <c r="B1512" s="49"/>
      <c r="C1512" s="49"/>
      <c r="D1512" s="49"/>
      <c r="E1512" s="49"/>
      <c r="F1512" s="49"/>
      <c r="G1512" s="49"/>
      <c r="H1512" s="49"/>
      <c r="I1512" s="49"/>
      <c r="J1512" s="49"/>
      <c r="K1512" s="49"/>
      <c r="L1512" s="49"/>
      <c r="M1512" s="49"/>
      <c r="N1512" s="49"/>
      <c r="O1512" s="49"/>
      <c r="P1512" s="49"/>
      <c r="Q1512" s="49"/>
      <c r="R1512" s="49"/>
      <c r="S1512" s="49"/>
      <c r="T1512" s="49"/>
      <c r="U1512" s="49"/>
      <c r="V1512" s="49"/>
      <c r="W1512" s="49"/>
      <c r="X1512" s="49"/>
      <c r="Y1512" s="49"/>
    </row>
  </sheetData>
  <drawing r:id="rId1"/>
</worksheet>
</file>